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s-flsv1\全庁ファイルサーバ\財政課\9000_文書管理\【第１】財政課\2100_【第２】データ・紙\3651_調査回答（５年）\Ｒ08年度\11_県（予算関係）\04_前年度決算に関する調査\260819_●（9_8（火）〆）【総務省財務調査課】令和６年度財政状況資料集の作成について（2回目・地方公会計関係）\04_修正依頼\"/>
    </mc:Choice>
  </mc:AlternateContent>
  <bookViews>
    <workbookView xWindow="0" yWindow="0" windowWidth="28800" windowHeight="1384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U36" i="10"/>
  <c r="C36" i="10"/>
  <c r="BE35" i="10"/>
  <c r="AM35" i="10"/>
  <c r="U35" i="10"/>
  <c r="C35" i="10"/>
  <c r="CO34" i="10"/>
  <c r="CO35" i="10" s="1"/>
  <c r="CO36" i="10" s="1"/>
  <c r="BW34" i="10"/>
  <c r="BW35" i="10" s="1"/>
  <c r="BW36" i="10" s="1"/>
  <c r="BW37" i="10" s="1"/>
  <c r="BW38" i="10" s="1"/>
  <c r="BW39" i="10" s="1"/>
  <c r="BW40"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<sst xmlns="http://schemas.openxmlformats.org/spreadsheetml/2006/main" count="1117" uniqueCount="581">
  <si>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</si>
  <si>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</si>
  <si>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</si>
  <si>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</si>
  <si>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</si>
  <si>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</si>
  <si>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</si>
  <si>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</si>
  <si>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</si>
  <si>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</si>
  <si>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</si>
  <si>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</si>
  <si>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</si>
  <si>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</si>
  <si>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</si>
  <si>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</si>
  <si>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</si>
  <si>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</si>
  <si>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</si>
  <si>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</si>
  <si>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</si>
  <si>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</si>
  <si>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</si>
  <si>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</si>
  <si>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</si>
  <si>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</si>
  <si>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</si>
  <si>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</si>
  <si>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</si>
  <si>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</si>
  <si>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</si>
  <si>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</si>
  <si>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</si>
  <si>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</si>
  <si>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</si>
  <si>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</si>
  <si>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</si>
  <si>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</si>
  <si>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</si>
  <si>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</si>
  <si>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</si>
  <si>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</si>
  <si>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</si>
  <si>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</si>
  <si>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</si>
  <si>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</si>
  <si>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</si>
  <si>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</si>
  <si>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</si>
  <si>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</si>
  <si>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</si>
  <si>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</si>
  <si>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</si>
  <si>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</si>
  <si>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</si>
  <si>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</si>
  <si>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</si>
  <si>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</si>
  <si>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</si>
  <si>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</si>
  <si>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</si>
  <si>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</si>
  <si>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</si>
  <si>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</si>
  <si>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</si>
  <si>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</si>
  <si>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</si>
  <si>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</si>
  <si>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</si>
  <si>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</si>
  <si>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</si>
  <si>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</si>
  <si>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</si>
  <si>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</si>
  <si>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</si>
  <si>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</si>
  <si>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</si>
  <si>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</si>
  <si>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</si>
  <si>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静岡県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</si>
  <si>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</si>
  <si>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</si>
  <si>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</si>
  <si>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</si>
  <si>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</si>
  <si>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</si>
  <si>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</si>
  <si>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</si>
  <si>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</si>
  <si>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</si>
  <si>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</si>
  <si>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</si>
  <si>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</si>
  <si>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</si>
  <si>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藤枝市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</si>
  <si>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</si>
  <si>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</si>
  <si>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</si>
  <si>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</si>
  <si>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</si>
  <si>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</si>
  <si>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</si>
  <si>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</si>
  <si>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</si>
  <si>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</si>
  <si>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</si>
  <si>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</si>
  <si>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</si>
  <si>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</si>
  <si>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</si>
  <si>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</si>
  <si>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</si>
  <si>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</si>
  <si>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</si>
  <si>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</si>
  <si>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</si>
  <si>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</si>
  <si>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</si>
  <si>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</si>
  <si>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</si>
  <si>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</si>
  <si>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</si>
  <si>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</si>
  <si>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</si>
  <si>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</si>
  <si>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</si>
  <si>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</si>
  <si>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</si>
  <si>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</si>
  <si>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</si>
  <si>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</si>
  <si>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</si>
  <si>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</si>
  <si>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</si>
  <si>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</si>
  <si>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</si>
  <si>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</si>
  <si>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</si>
  <si>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</si>
  <si>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</si>
  <si>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</si>
  <si>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</si>
  <si>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</si>
  <si>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</si>
  <si>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</si>
  <si>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</si>
  <si>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</si>
  <si>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</si>
  <si>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</si>
  <si>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</si>
  <si>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</si>
  <si>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</si>
  <si>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</si>
  <si>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</si>
  <si>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</si>
  <si>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</si>
  <si>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</si>
  <si>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</si>
  <si>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</si>
  <si>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</si>
  <si>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</si>
  <si>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</si>
  <si>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</si>
  <si>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</si>
  <si>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</si>
  <si>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</si>
  <si>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</si>
  <si>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</si>
  <si>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</si>
  <si>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</si>
  <si>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</si>
  <si>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</si>
  <si>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</si>
  <si>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</si>
  <si>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</si>
  <si>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</si>
  <si>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</si>
  <si>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</si>
  <si>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</si>
  <si>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</si>
  <si>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</si>
  <si>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</si>
  <si>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</si>
  <si>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</si>
  <si>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</si>
  <si>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</si>
  <si>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</si>
  <si>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</si>
  <si>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</si>
  <si>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</si>
  <si>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</si>
  <si>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</si>
  <si>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</si>
  <si>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</si>
  <si>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</si>
  <si>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</si>
  <si>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</si>
  <si>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</si>
  <si>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</si>
  <si>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</si>
  <si>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</si>
  <si>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</si>
  <si>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</si>
  <si>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静岡県藤枝市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</si>
  <si>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</si>
  <si>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</si>
  <si>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</si>
  <si>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</si>
  <si>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</si>
  <si>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</si>
  <si>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</si>
  <si>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</si>
  <si>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</si>
  <si>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</si>
  <si>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</si>
  <si>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</si>
  <si>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</si>
  <si>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</si>
  <si>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</si>
  <si>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</si>
  <si>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</si>
  <si>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</si>
  <si>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</si>
  <si>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</si>
  <si>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</si>
  <si>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</si>
  <si>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</si>
  <si>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</si>
  <si>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</si>
  <si>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</si>
  <si>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</si>
  <si>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</si>
  <si>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</si>
  <si>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</si>
  <si>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</si>
  <si>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</si>
  <si>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</si>
  <si>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</si>
  <si>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</si>
  <si>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</si>
  <si>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</si>
  <si>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</si>
  <si>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</si>
  <si>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</si>
  <si>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</si>
  <si>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</si>
  <si>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</si>
  <si>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</si>
  <si>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</si>
  <si>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</si>
  <si>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</si>
  <si>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</si>
  <si>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</si>
  <si>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</si>
  <si>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</si>
  <si>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</si>
  <si>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</si>
  <si>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</si>
  <si>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</si>
  <si>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</si>
  <si>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</si>
  <si>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</si>
  <si>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</si>
  <si>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</si>
  <si>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</si>
  <si>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</si>
  <si>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</si>
  <si>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</si>
  <si>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</si>
  <si>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</si>
  <si>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</si>
  <si>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</si>
  <si>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</si>
  <si>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</si>
  <si>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</si>
  <si>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</si>
  <si>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</si>
  <si>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</si>
  <si>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</si>
  <si>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</si>
  <si>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</si>
  <si>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</si>
  <si>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</si>
  <si>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</si>
  <si>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</si>
  <si>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</si>
  <si>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</si>
  <si>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</si>
  <si>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</si>
  <si>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</si>
  <si>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</si>
  <si>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</si>
  <si>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</si>
  <si>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</si>
  <si>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</si>
  <si>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</si>
  <si>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</si>
  <si>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</si>
  <si>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</si>
  <si>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</si>
  <si>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</si>
  <si>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</si>
  <si>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</si>
  <si>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</si>
  <si>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</si>
  <si>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</si>
  <si>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</si>
  <si>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</si>
  <si>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</si>
  <si>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</si>
  <si>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</si>
  <si>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</si>
  <si>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</si>
  <si>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</si>
  <si>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</si>
  <si>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</si>
  <si>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</si>
  <si>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</si>
  <si>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</si>
  <si>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</si>
  <si>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</si>
  <si>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</si>
  <si>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</si>
  <si>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</si>
  <si>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</si>
  <si>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</si>
  <si>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</si>
  <si>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</si>
  <si>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</si>
  <si>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</si>
  <si>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</si>
  <si>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</si>
  <si>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</si>
  <si>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</si>
  <si>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</si>
  <si>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</si>
  <si>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</si>
  <si>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</si>
  <si>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</si>
  <si>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</si>
  <si>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</si>
  <si>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</si>
  <si>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</si>
  <si>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</si>
  <si>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</si>
  <si>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</si>
  <si>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</si>
  <si>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</si>
  <si>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</si>
  <si>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</si>
  <si>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</si>
  <si>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</si>
  <si>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</si>
  <si>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</si>
  <si>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静岡県藤枝市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</si>
  <si>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</si>
  <si>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</si>
  <si>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</si>
  <si>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</si>
  <si>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</si>
  <si>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</si>
  <si>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</si>
  <si>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</si>
  <si>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</si>
  <si>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</si>
  <si>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</si>
  <si>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</si>
  <si>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</si>
  <si>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</si>
  <si>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</si>
  <si>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</si>
  <si>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</si>
  <si>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</si>
  <si>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</si>
  <si>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</si>
  <si>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</si>
  <si>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</si>
  <si>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</si>
  <si>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</si>
  <si>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</si>
  <si>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</si>
  <si>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</si>
  <si>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</si>
  <si>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</si>
  <si>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</si>
  <si>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</si>
  <si>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</si>
  <si>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</si>
  <si>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</si>
  <si>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</si>
  <si>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駐車場事業特別会計</t>
    <phoneticPr fontId="5"/>
  </si>
  <si>
    <t>介護保険特別会計</t>
    <phoneticPr fontId="5"/>
  </si>
  <si>
    <t>後期高齢者医療特別会計</t>
    <phoneticPr fontId="5"/>
  </si>
  <si>
    <t>病院事業会計</t>
    <phoneticPr fontId="5"/>
  </si>
  <si>
    <t>法適用企業</t>
    <phoneticPr fontId="5"/>
  </si>
  <si>
    <t>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</si>
  <si>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</si>
  <si>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</si>
  <si>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</si>
  <si>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</si>
  <si>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</si>
  <si>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</si>
  <si>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</si>
  <si>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</si>
  <si>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</si>
  <si>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</si>
  <si>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</si>
  <si>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</si>
  <si>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</si>
  <si>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</si>
  <si>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</si>
  <si>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</si>
  <si>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</si>
  <si>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</si>
  <si>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</si>
  <si>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</si>
  <si>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</si>
  <si>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</si>
  <si>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</si>
  <si>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</si>
  <si>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</si>
  <si>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</si>
  <si>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</si>
  <si>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</si>
  <si>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</si>
  <si>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</si>
  <si>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</si>
  <si>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</si>
  <si>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</si>
  <si>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</si>
  <si>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</si>
  <si>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</si>
  <si>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</si>
  <si>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</si>
  <si>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</si>
  <si>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</si>
  <si>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</si>
  <si>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</si>
  <si>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</si>
  <si>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</si>
  <si>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</si>
  <si>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</si>
  <si>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</si>
  <si>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</si>
  <si>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</si>
  <si>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</si>
  <si>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</si>
  <si>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</si>
  <si>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</si>
  <si>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</si>
  <si>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</si>
  <si>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</si>
  <si>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</si>
  <si>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</si>
  <si>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</si>
  <si>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</si>
  <si>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</si>
  <si>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</si>
  <si>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</si>
  <si>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</si>
  <si>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</si>
  <si>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</si>
  <si>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</si>
  <si>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</si>
  <si>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</si>
  <si>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</si>
  <si>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</si>
  <si>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</si>
  <si>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</si>
  <si>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</si>
  <si>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</si>
  <si>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</si>
  <si>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</si>
  <si>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</si>
  <si>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</si>
  <si>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</si>
  <si>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</si>
  <si>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</si>
  <si>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</si>
  <si>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</si>
  <si>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</si>
  <si>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</si>
  <si>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</si>
  <si>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</si>
  <si>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</si>
  <si>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</si>
  <si>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</si>
  <si>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</si>
  <si>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</si>
  <si>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</si>
  <si>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</si>
  <si>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</si>
  <si>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</si>
  <si>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</si>
  <si>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</si>
  <si>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</si>
  <si>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</si>
  <si>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</si>
  <si>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</si>
  <si>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</si>
  <si>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</si>
  <si>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</si>
  <si>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</si>
  <si>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</si>
  <si>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</si>
  <si>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</si>
  <si>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</si>
  <si>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</si>
  <si>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</si>
  <si>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</si>
  <si>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</si>
  <si>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</si>
  <si>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</si>
  <si>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</si>
  <si>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</si>
  <si>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</si>
  <si>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</si>
  <si>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</si>
  <si>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</si>
  <si>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</si>
  <si>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</si>
  <si>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</si>
  <si>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</si>
  <si>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</si>
  <si>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</si>
  <si>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</si>
  <si>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</si>
  <si>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</si>
  <si>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</si>
  <si>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</si>
  <si>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</si>
  <si>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</si>
  <si>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2.12</t>
  </si>
  <si>
    <t>▲ 3.59</t>
  </si>
  <si>
    <t>▲ 0.38</t>
  </si>
  <si>
    <t>▲ 5.40</t>
  </si>
  <si>
    <t>病院事業会計</t>
  </si>
  <si>
    <t>水道事業会計</t>
  </si>
  <si>
    <t>一般会計</t>
  </si>
  <si>
    <t>下水道事業会計</t>
  </si>
  <si>
    <t>介護保険特別会計</t>
  </si>
  <si>
    <t>国民健康保険事業特別会計</t>
  </si>
  <si>
    <t>後期高齢者医療特別会計</t>
  </si>
  <si>
    <t>駐車場事業特別会計</t>
  </si>
  <si>
    <t>その他会計（赤字）</t>
  </si>
  <si>
    <t>その他会計（黒字）</t>
  </si>
  <si>
    <t>R02</t>
    <phoneticPr fontId="5"/>
  </si>
  <si>
    <t>R03</t>
    <phoneticPr fontId="5"/>
  </si>
  <si>
    <t>R04</t>
    <phoneticPr fontId="5"/>
  </si>
  <si>
    <t>R05</t>
    <phoneticPr fontId="5"/>
  </si>
  <si>
    <t>R06</t>
    <phoneticPr fontId="5"/>
  </si>
  <si>
    <t>-</t>
    <phoneticPr fontId="2"/>
  </si>
  <si>
    <t>駿遠学園管理組合／一般会計</t>
    <rPh sb="0" eb="2">
      <t>スンエン</t>
    </rPh>
    <rPh sb="2" eb="4">
      <t>ガクエン</t>
    </rPh>
    <rPh sb="4" eb="6">
      <t>カンリ</t>
    </rPh>
    <rPh sb="6" eb="8">
      <t>クミアイ</t>
    </rPh>
    <rPh sb="9" eb="11">
      <t>イッパン</t>
    </rPh>
    <rPh sb="11" eb="13">
      <t>カイケイ</t>
    </rPh>
    <phoneticPr fontId="2"/>
  </si>
  <si>
    <t>志太広域事務組合／一般会計</t>
    <rPh sb="0" eb="2">
      <t>シダ</t>
    </rPh>
    <rPh sb="2" eb="4">
      <t>コウイキ</t>
    </rPh>
    <rPh sb="4" eb="6">
      <t>ジム</t>
    </rPh>
    <rPh sb="6" eb="8">
      <t>クミアイ</t>
    </rPh>
    <rPh sb="9" eb="11">
      <t>イッパン</t>
    </rPh>
    <rPh sb="11" eb="13">
      <t>カイケイ</t>
    </rPh>
    <phoneticPr fontId="2"/>
  </si>
  <si>
    <t>志太広域事務組合／看護専門学校事業特別会計</t>
    <rPh sb="0" eb="2">
      <t>シダ</t>
    </rPh>
    <rPh sb="2" eb="4">
      <t>コウイキ</t>
    </rPh>
    <rPh sb="4" eb="6">
      <t>ジム</t>
    </rPh>
    <rPh sb="6" eb="8">
      <t>クミアイ</t>
    </rPh>
    <rPh sb="9" eb="11">
      <t>カンゴ</t>
    </rPh>
    <rPh sb="11" eb="13">
      <t>センモン</t>
    </rPh>
    <rPh sb="13" eb="15">
      <t>ガッコウ</t>
    </rPh>
    <rPh sb="15" eb="17">
      <t>ジギョウ</t>
    </rPh>
    <rPh sb="17" eb="19">
      <t>トクベツ</t>
    </rPh>
    <rPh sb="19" eb="21">
      <t>カイケイ</t>
    </rPh>
    <phoneticPr fontId="2"/>
  </si>
  <si>
    <t>静岡県後期高齢者医療広域連合／一般会計</t>
    <rPh sb="0" eb="3">
      <t>シズオカケン</t>
    </rPh>
    <rPh sb="3" eb="5">
      <t>コウキ</t>
    </rPh>
    <rPh sb="5" eb="8">
      <t>コウレイシャ</t>
    </rPh>
    <rPh sb="8" eb="10">
      <t>イリョウ</t>
    </rPh>
    <rPh sb="10" eb="12">
      <t>コウイキ</t>
    </rPh>
    <rPh sb="12" eb="14">
      <t>レンゴウ</t>
    </rPh>
    <rPh sb="15" eb="17">
      <t>イッパン</t>
    </rPh>
    <rPh sb="17" eb="19">
      <t>カイケイ</t>
    </rPh>
    <phoneticPr fontId="2"/>
  </si>
  <si>
    <t>静岡県後期高齢者医療広域連合／後期高齢者医療事業会計</t>
    <rPh sb="0" eb="3">
      <t>シズオカケン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rPh sb="24" eb="26">
      <t>カイケイ</t>
    </rPh>
    <phoneticPr fontId="2"/>
  </si>
  <si>
    <t>静岡県地方税滞納整理機構</t>
    <rPh sb="0" eb="3">
      <t>シズオカケン</t>
    </rPh>
    <rPh sb="3" eb="5">
      <t>チホウ</t>
    </rPh>
    <rPh sb="5" eb="6">
      <t>ゼイ</t>
    </rPh>
    <rPh sb="6" eb="8">
      <t>タイノウ</t>
    </rPh>
    <rPh sb="8" eb="10">
      <t>セイリ</t>
    </rPh>
    <rPh sb="10" eb="12">
      <t>キコウ</t>
    </rPh>
    <phoneticPr fontId="2"/>
  </si>
  <si>
    <t>静岡県大井川広域水道企業団／大井川広域水道用水供給事業会計</t>
    <rPh sb="0" eb="3">
      <t>シズオカケン</t>
    </rPh>
    <rPh sb="3" eb="6">
      <t>オオイガワ</t>
    </rPh>
    <rPh sb="6" eb="8">
      <t>コウイキ</t>
    </rPh>
    <rPh sb="8" eb="10">
      <t>スイドウ</t>
    </rPh>
    <rPh sb="10" eb="12">
      <t>キギョウ</t>
    </rPh>
    <rPh sb="12" eb="13">
      <t>ダン</t>
    </rPh>
    <rPh sb="14" eb="17">
      <t>オオイガワ</t>
    </rPh>
    <rPh sb="17" eb="19">
      <t>コウイキ</t>
    </rPh>
    <rPh sb="19" eb="21">
      <t>スイドウ</t>
    </rPh>
    <rPh sb="21" eb="23">
      <t>ヨウスイ</t>
    </rPh>
    <rPh sb="23" eb="25">
      <t>キョウキュウ</t>
    </rPh>
    <rPh sb="25" eb="27">
      <t>ジギョウ</t>
    </rPh>
    <rPh sb="27" eb="29">
      <t>カイケイ</t>
    </rPh>
    <phoneticPr fontId="2"/>
  </si>
  <si>
    <t>藤枝市土地開発公社</t>
    <rPh sb="0" eb="3">
      <t>フジエダシ</t>
    </rPh>
    <rPh sb="3" eb="5">
      <t>トチ</t>
    </rPh>
    <rPh sb="5" eb="7">
      <t>カイハツ</t>
    </rPh>
    <rPh sb="7" eb="9">
      <t>コウシャ</t>
    </rPh>
    <phoneticPr fontId="10"/>
  </si>
  <si>
    <t>藤枝市勤労者福祉サービスセンター</t>
    <rPh sb="0" eb="3">
      <t>フジエダシ</t>
    </rPh>
    <rPh sb="3" eb="6">
      <t>キンロウシャ</t>
    </rPh>
    <rPh sb="6" eb="8">
      <t>フクシ</t>
    </rPh>
    <phoneticPr fontId="10"/>
  </si>
  <si>
    <t>まちづくり藤枝</t>
    <rPh sb="5" eb="7">
      <t>フジエダ</t>
    </rPh>
    <phoneticPr fontId="10"/>
  </si>
  <si>
    <t>-</t>
    <phoneticPr fontId="38"/>
  </si>
  <si>
    <t>未来を創るふるさと応援基金</t>
  </si>
  <si>
    <t>総合文化施設整備基金</t>
  </si>
  <si>
    <t>庁舎整備基金</t>
  </si>
  <si>
    <t>地域農業振興事業基金</t>
  </si>
  <si>
    <t>-</t>
    <phoneticPr fontId="2"/>
  </si>
  <si>
    <t>藤枝市立総合病院施設整備基金</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</si>
  <si>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</si>
  <si>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</si>
  <si>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</si>
  <si>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</si>
  <si>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</si>
  <si>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</si>
  <si>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</si>
  <si>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</si>
  <si>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</si>
  <si>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</si>
  <si>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本市の将来負担比率は、前述のとおり地方債残高が増加したことなどにより将来負担額は増加したものの、充当可能財源等が将来負担額を上回ったことから、令和6年度も引き続き算定なしとなった。
有形固定資産減価償却率については、前述のとおり類似団体内平均値と比較して高い水準が続いている。老朽化が進んでいる公共施設が多いことから、引き続き施設の長寿命化に向け、藤枝市アセットマネジメント基本方針に基づき、中長期的な視点に立った計画的な維持管理及び修繕等に取り組んでいく。</t>
    <rPh sb="0" eb="1">
      <t>ホン</t>
    </rPh>
    <rPh sb="1" eb="2">
      <t>シ</t>
    </rPh>
    <rPh sb="3" eb="5">
      <t>ショウライ</t>
    </rPh>
    <rPh sb="5" eb="7">
      <t>フタン</t>
    </rPh>
    <rPh sb="7" eb="9">
      <t>ヒリツ</t>
    </rPh>
    <rPh sb="11" eb="13">
      <t>ゼンジュツ</t>
    </rPh>
    <rPh sb="17" eb="19">
      <t>チホウ</t>
    </rPh>
    <rPh sb="19" eb="20">
      <t>サイ</t>
    </rPh>
    <rPh sb="20" eb="22">
      <t>ザンダカ</t>
    </rPh>
    <rPh sb="23" eb="25">
      <t>ゾウカ</t>
    </rPh>
    <rPh sb="34" eb="39">
      <t>ショウライフタンガク</t>
    </rPh>
    <rPh sb="40" eb="42">
      <t>ゾウカ</t>
    </rPh>
    <rPh sb="91" eb="93">
      <t>ユウケイ</t>
    </rPh>
    <rPh sb="93" eb="95">
      <t>コテイ</t>
    </rPh>
    <rPh sb="95" eb="97">
      <t>シサン</t>
    </rPh>
    <rPh sb="97" eb="99">
      <t>ゲンカ</t>
    </rPh>
    <rPh sb="99" eb="101">
      <t>ショウキャク</t>
    </rPh>
    <rPh sb="101" eb="102">
      <t>リツ</t>
    </rPh>
    <rPh sb="108" eb="110">
      <t>ゼンジュツ</t>
    </rPh>
    <rPh sb="114" eb="116">
      <t>ルイジ</t>
    </rPh>
    <rPh sb="116" eb="118">
      <t>ダンタイ</t>
    </rPh>
    <rPh sb="118" eb="119">
      <t>ナイ</t>
    </rPh>
    <rPh sb="119" eb="122">
      <t>ヘイキンチ</t>
    </rPh>
    <rPh sb="123" eb="125">
      <t>ヒカク</t>
    </rPh>
    <rPh sb="127" eb="128">
      <t>タカ</t>
    </rPh>
    <rPh sb="129" eb="131">
      <t>スイジュン</t>
    </rPh>
    <rPh sb="132" eb="133">
      <t>ツヅ</t>
    </rPh>
    <rPh sb="138" eb="141">
      <t>ロウキュウカ</t>
    </rPh>
    <rPh sb="142" eb="143">
      <t>スス</t>
    </rPh>
    <rPh sb="147" eb="149">
      <t>コウキョウ</t>
    </rPh>
    <rPh sb="149" eb="151">
      <t>シセツ</t>
    </rPh>
    <rPh sb="152" eb="153">
      <t>オオ</t>
    </rPh>
    <rPh sb="159" eb="160">
      <t>ヒ</t>
    </rPh>
    <rPh sb="161" eb="162">
      <t>ツヅ</t>
    </rPh>
    <rPh sb="163" eb="165">
      <t>シセツ</t>
    </rPh>
    <rPh sb="166" eb="170">
      <t>チョウジュミョウカ</t>
    </rPh>
    <rPh sb="171" eb="172">
      <t>ム</t>
    </rPh>
    <rPh sb="174" eb="177">
      <t>フジエダシ</t>
    </rPh>
    <rPh sb="187" eb="189">
      <t>キホン</t>
    </rPh>
    <rPh sb="189" eb="191">
      <t>ホウシン</t>
    </rPh>
    <rPh sb="192" eb="193">
      <t>モト</t>
    </rPh>
    <rPh sb="196" eb="199">
      <t>チュウチョウキ</t>
    </rPh>
    <rPh sb="199" eb="200">
      <t>テキ</t>
    </rPh>
    <rPh sb="201" eb="203">
      <t>シテン</t>
    </rPh>
    <rPh sb="204" eb="205">
      <t>タ</t>
    </rPh>
    <rPh sb="207" eb="210">
      <t>ケイカクテキ</t>
    </rPh>
    <rPh sb="211" eb="215">
      <t>イジカンリ</t>
    </rPh>
    <rPh sb="215" eb="216">
      <t>オヨ</t>
    </rPh>
    <rPh sb="217" eb="219">
      <t>シュウゼン</t>
    </rPh>
    <rPh sb="219" eb="220">
      <t>ナド</t>
    </rPh>
    <rPh sb="221" eb="222">
      <t>ト</t>
    </rPh>
    <rPh sb="223" eb="224">
      <t>ク</t>
    </rPh>
    <phoneticPr fontId="5"/>
  </si>
  <si>
    <t>本市の将来負担比率は、前述のとおり地方債残高が増加したことなどにより将来負担額は増加したものの、充当可能財源等が将来負担額を上回ったことから、令和6年度も引き続き算定なしとなった。
実質公債費比率については年々改善しており、令和６年度は類似団体内平均値を下回っている。改善の要因としては、公営企業の元利償還金に対する繰入金が減少したことなどにより、公債費負担が減少したことが挙げられる。今後も、新規発行地方債の抑制や公営企業会計の健全化に取り組んでいく。</t>
    <rPh sb="91" eb="93">
      <t>ジッシツ</t>
    </rPh>
    <rPh sb="93" eb="96">
      <t>コウサイヒ</t>
    </rPh>
    <rPh sb="96" eb="98">
      <t>ヒリツ</t>
    </rPh>
    <rPh sb="103" eb="105">
      <t>ネンネン</t>
    </rPh>
    <rPh sb="105" eb="107">
      <t>カイゼン</t>
    </rPh>
    <rPh sb="112" eb="114">
      <t>レイワ</t>
    </rPh>
    <rPh sb="115" eb="117">
      <t>ネンド</t>
    </rPh>
    <rPh sb="118" eb="120">
      <t>ルイジ</t>
    </rPh>
    <rPh sb="120" eb="122">
      <t>ダンタイ</t>
    </rPh>
    <rPh sb="122" eb="123">
      <t>ナイ</t>
    </rPh>
    <rPh sb="123" eb="126">
      <t>ヘイキンチ</t>
    </rPh>
    <rPh sb="127" eb="129">
      <t>シタマワ</t>
    </rPh>
    <rPh sb="134" eb="136">
      <t>カイゼン</t>
    </rPh>
    <rPh sb="137" eb="139">
      <t>ヨウイン</t>
    </rPh>
    <rPh sb="162" eb="164">
      <t>ゲンショウ</t>
    </rPh>
    <rPh sb="174" eb="177">
      <t>コウサイヒ</t>
    </rPh>
    <rPh sb="177" eb="179">
      <t>フタン</t>
    </rPh>
    <rPh sb="180" eb="182">
      <t>ゲンショウ</t>
    </rPh>
    <rPh sb="187" eb="188">
      <t>ア</t>
    </rPh>
    <rPh sb="193" eb="195">
      <t>コンゴ</t>
    </rPh>
    <rPh sb="197" eb="199">
      <t>シンキ</t>
    </rPh>
    <rPh sb="199" eb="201">
      <t>ハッコウ</t>
    </rPh>
    <rPh sb="201" eb="204">
      <t>チホウサイ</t>
    </rPh>
    <rPh sb="205" eb="207">
      <t>ヨクセイ</t>
    </rPh>
    <rPh sb="208" eb="210">
      <t>コウエイ</t>
    </rPh>
    <rPh sb="210" eb="212">
      <t>キギョウ</t>
    </rPh>
    <rPh sb="212" eb="214">
      <t>カイケイ</t>
    </rPh>
    <rPh sb="215" eb="218">
      <t>ケンゼンカ</t>
    </rPh>
    <rPh sb="219" eb="220">
      <t>ト</t>
    </rPh>
    <rPh sb="221" eb="222">
      <t>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</si>
</sst>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3"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5"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6"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5"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5"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5"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5"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5"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1"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4" xfId="12" applyFont="1" applyFill="1" applyBorder="1" applyAlignment="1" applyProtection="1">
      <alignment horizontal="lef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7" xfId="12" applyNumberFormat="1" applyFont="1" applyFill="1" applyBorder="1" applyAlignment="1" applyProtection="1">
      <alignment horizontal="righ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3"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4"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0"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1"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5"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0"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61"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2"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5"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1" xfId="14" applyNumberFormat="1" applyFont="1" applyFill="1" applyBorder="1" applyAlignment="1">
      <alignment horizontal="right" vertical="center" shrinkToFit="1"/>
    </xf>
    <xf numFmtId="177" fontId="34" fillId="6" borderId="172" xfId="14" applyNumberFormat="1" applyFont="1" applyFill="1" applyBorder="1" applyAlignment="1">
      <alignment horizontal="right" vertical="center" shrinkToFit="1"/>
    </xf>
    <xf numFmtId="187" fontId="34" fillId="6" borderId="172"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3"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4"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3"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7"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56416</c:v>
                </c:pt>
                <c:pt idx="1">
                  <c:v>49217</c:v>
                </c:pt>
                <c:pt idx="2">
                  <c:v>49211</c:v>
                </c:pt>
                <c:pt idx="3">
                  <c:v>51738</c:v>
                </c:pt>
                <c:pt idx="4">
                  <c:v>67158</c:v>
                </c:pt>
              </c:numCache>
            </c:numRef>
          </c:val>
          <c:smooth val="0"/>
          <c:extLst>
            <c:ext xmlns:c16="http://schemas.microsoft.com/office/drawing/2014/chart" uri="{C3380CC4-5D6E-409C-BE32-E72D297353CC}">
              <c16:uniqueId val="{00000000-4CA3-48D5-8C48-032585BA5F9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46036</c:v>
                </c:pt>
                <c:pt idx="1">
                  <c:v>42720</c:v>
                </c:pt>
                <c:pt idx="2">
                  <c:v>44251</c:v>
                </c:pt>
                <c:pt idx="3">
                  <c:v>47695</c:v>
                </c:pt>
                <c:pt idx="4">
                  <c:v>56501</c:v>
                </c:pt>
              </c:numCache>
            </c:numRef>
          </c:val>
          <c:smooth val="0"/>
          <c:extLst>
            <c:ext xmlns:c16="http://schemas.microsoft.com/office/drawing/2014/chart" uri="{C3380CC4-5D6E-409C-BE32-E72D297353CC}">
              <c16:uniqueId val="{00000001-4CA3-48D5-8C48-032585BA5F9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6.48</c:v>
                </c:pt>
                <c:pt idx="1">
                  <c:v>12.26</c:v>
                </c:pt>
                <c:pt idx="2">
                  <c:v>8.85</c:v>
                </c:pt>
                <c:pt idx="3">
                  <c:v>8.1199999999999992</c:v>
                </c:pt>
                <c:pt idx="4">
                  <c:v>3.89</c:v>
                </c:pt>
              </c:numCache>
            </c:numRef>
          </c:val>
          <c:extLst>
            <c:ext xmlns:c16="http://schemas.microsoft.com/office/drawing/2014/chart" uri="{C3380CC4-5D6E-409C-BE32-E72D297353CC}">
              <c16:uniqueId val="{00000000-92F6-493C-885A-0AD6445397E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23.68</c:v>
                </c:pt>
                <c:pt idx="1">
                  <c:v>35.229999999999997</c:v>
                </c:pt>
                <c:pt idx="2">
                  <c:v>36.159999999999997</c:v>
                </c:pt>
                <c:pt idx="3">
                  <c:v>35.35</c:v>
                </c:pt>
                <c:pt idx="4">
                  <c:v>33.33</c:v>
                </c:pt>
              </c:numCache>
            </c:numRef>
          </c:val>
          <c:extLst>
            <c:ext xmlns:c16="http://schemas.microsoft.com/office/drawing/2014/chart" uri="{C3380CC4-5D6E-409C-BE32-E72D297353CC}">
              <c16:uniqueId val="{00000001-92F6-493C-885A-0AD6445397E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-2.12</c:v>
                </c:pt>
                <c:pt idx="1">
                  <c:v>19.05</c:v>
                </c:pt>
                <c:pt idx="2">
                  <c:v>-3.59</c:v>
                </c:pt>
                <c:pt idx="3">
                  <c:v>-0.38</c:v>
                </c:pt>
                <c:pt idx="4">
                  <c:v>-5.4</c:v>
                </c:pt>
              </c:numCache>
            </c:numRef>
          </c:val>
          <c:smooth val="0"/>
          <c:extLst>
            <c:ext xmlns:c16="http://schemas.microsoft.com/office/drawing/2014/chart" uri="{C3380CC4-5D6E-409C-BE32-E72D297353CC}">
              <c16:uniqueId val="{00000002-92F6-493C-885A-0AD6445397E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0831-4C7F-B878-0E66778DA33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831-4C7F-B878-0E66778DA333}"/>
            </c:ext>
          </c:extLst>
        </c:ser>
        <c:ser>
          <c:idx val="2"/>
          <c:order val="2"/>
          <c:tx>
            <c:strRef>
              <c:f>データシート!$A$29</c:f>
              <c:strCache>
                <c:ptCount val="1"/>
                <c:pt idx="0">
                  <c:v>駐車場事業特別会計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2-0831-4C7F-B878-0E66778DA333}"/>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0.02</c:v>
                </c:pt>
                <c:pt idx="4">
                  <c:v>#N/A</c:v>
                </c:pt>
                <c:pt idx="5">
                  <c:v>0.02</c:v>
                </c:pt>
                <c:pt idx="6">
                  <c:v>#N/A</c:v>
                </c:pt>
                <c:pt idx="7">
                  <c:v>0.03</c:v>
                </c:pt>
                <c:pt idx="8">
                  <c:v>#N/A</c:v>
                </c:pt>
                <c:pt idx="9">
                  <c:v>0.03</c:v>
                </c:pt>
              </c:numCache>
            </c:numRef>
          </c:val>
          <c:extLst>
            <c:ext xmlns:c16="http://schemas.microsoft.com/office/drawing/2014/chart" uri="{C3380CC4-5D6E-409C-BE32-E72D297353CC}">
              <c16:uniqueId val="{00000003-0831-4C7F-B878-0E66778DA333}"/>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0.47</c:v>
                </c:pt>
                <c:pt idx="2">
                  <c:v>#N/A</c:v>
                </c:pt>
                <c:pt idx="3">
                  <c:v>0.43</c:v>
                </c:pt>
                <c:pt idx="4">
                  <c:v>#N/A</c:v>
                </c:pt>
                <c:pt idx="5">
                  <c:v>0.12</c:v>
                </c:pt>
                <c:pt idx="6">
                  <c:v>#N/A</c:v>
                </c:pt>
                <c:pt idx="7">
                  <c:v>0.13</c:v>
                </c:pt>
                <c:pt idx="8">
                  <c:v>#N/A</c:v>
                </c:pt>
                <c:pt idx="9">
                  <c:v>0.11</c:v>
                </c:pt>
              </c:numCache>
            </c:numRef>
          </c:val>
          <c:extLst>
            <c:ext xmlns:c16="http://schemas.microsoft.com/office/drawing/2014/chart" uri="{C3380CC4-5D6E-409C-BE32-E72D297353CC}">
              <c16:uniqueId val="{00000004-0831-4C7F-B878-0E66778DA333}"/>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0.39</c:v>
                </c:pt>
                <c:pt idx="2">
                  <c:v>#N/A</c:v>
                </c:pt>
                <c:pt idx="3">
                  <c:v>0.28999999999999998</c:v>
                </c:pt>
                <c:pt idx="4">
                  <c:v>#N/A</c:v>
                </c:pt>
                <c:pt idx="5">
                  <c:v>0.52</c:v>
                </c:pt>
                <c:pt idx="6">
                  <c:v>#N/A</c:v>
                </c:pt>
                <c:pt idx="7">
                  <c:v>0.41</c:v>
                </c:pt>
                <c:pt idx="8">
                  <c:v>#N/A</c:v>
                </c:pt>
                <c:pt idx="9">
                  <c:v>0.19</c:v>
                </c:pt>
              </c:numCache>
            </c:numRef>
          </c:val>
          <c:extLst>
            <c:ext xmlns:c16="http://schemas.microsoft.com/office/drawing/2014/chart" uri="{C3380CC4-5D6E-409C-BE32-E72D297353CC}">
              <c16:uniqueId val="{00000005-0831-4C7F-B878-0E66778DA333}"/>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1.05</c:v>
                </c:pt>
                <c:pt idx="2">
                  <c:v>#N/A</c:v>
                </c:pt>
                <c:pt idx="3">
                  <c:v>0.71</c:v>
                </c:pt>
                <c:pt idx="4">
                  <c:v>#N/A</c:v>
                </c:pt>
                <c:pt idx="5">
                  <c:v>0.44</c:v>
                </c:pt>
                <c:pt idx="6">
                  <c:v>#N/A</c:v>
                </c:pt>
                <c:pt idx="7">
                  <c:v>0.62</c:v>
                </c:pt>
                <c:pt idx="8">
                  <c:v>#N/A</c:v>
                </c:pt>
                <c:pt idx="9">
                  <c:v>1.04</c:v>
                </c:pt>
              </c:numCache>
            </c:numRef>
          </c:val>
          <c:extLst>
            <c:ext xmlns:c16="http://schemas.microsoft.com/office/drawing/2014/chart" uri="{C3380CC4-5D6E-409C-BE32-E72D297353CC}">
              <c16:uniqueId val="{00000006-0831-4C7F-B878-0E66778DA333}"/>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6.48</c:v>
                </c:pt>
                <c:pt idx="2">
                  <c:v>#N/A</c:v>
                </c:pt>
                <c:pt idx="3">
                  <c:v>12.26</c:v>
                </c:pt>
                <c:pt idx="4">
                  <c:v>#N/A</c:v>
                </c:pt>
                <c:pt idx="5">
                  <c:v>8.85</c:v>
                </c:pt>
                <c:pt idx="6">
                  <c:v>#N/A</c:v>
                </c:pt>
                <c:pt idx="7">
                  <c:v>8.1199999999999992</c:v>
                </c:pt>
                <c:pt idx="8">
                  <c:v>#N/A</c:v>
                </c:pt>
                <c:pt idx="9">
                  <c:v>3.88</c:v>
                </c:pt>
              </c:numCache>
            </c:numRef>
          </c:val>
          <c:extLst>
            <c:ext xmlns:c16="http://schemas.microsoft.com/office/drawing/2014/chart" uri="{C3380CC4-5D6E-409C-BE32-E72D297353CC}">
              <c16:uniqueId val="{00000007-0831-4C7F-B878-0E66778DA333}"/>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7.35</c:v>
                </c:pt>
                <c:pt idx="2">
                  <c:v>#N/A</c:v>
                </c:pt>
                <c:pt idx="3">
                  <c:v>8.11</c:v>
                </c:pt>
                <c:pt idx="4">
                  <c:v>#N/A</c:v>
                </c:pt>
                <c:pt idx="5">
                  <c:v>8.85</c:v>
                </c:pt>
                <c:pt idx="6">
                  <c:v>#N/A</c:v>
                </c:pt>
                <c:pt idx="7">
                  <c:v>8.2799999999999994</c:v>
                </c:pt>
                <c:pt idx="8">
                  <c:v>#N/A</c:v>
                </c:pt>
                <c:pt idx="9">
                  <c:v>8.41</c:v>
                </c:pt>
              </c:numCache>
            </c:numRef>
          </c:val>
          <c:extLst>
            <c:ext xmlns:c16="http://schemas.microsoft.com/office/drawing/2014/chart" uri="{C3380CC4-5D6E-409C-BE32-E72D297353CC}">
              <c16:uniqueId val="{00000008-0831-4C7F-B878-0E66778DA333}"/>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4.42</c:v>
                </c:pt>
                <c:pt idx="2">
                  <c:v>#N/A</c:v>
                </c:pt>
                <c:pt idx="3">
                  <c:v>16.16</c:v>
                </c:pt>
                <c:pt idx="4">
                  <c:v>#N/A</c:v>
                </c:pt>
                <c:pt idx="5">
                  <c:v>23.84</c:v>
                </c:pt>
                <c:pt idx="6">
                  <c:v>#N/A</c:v>
                </c:pt>
                <c:pt idx="7">
                  <c:v>16.899999999999999</c:v>
                </c:pt>
                <c:pt idx="8">
                  <c:v>#N/A</c:v>
                </c:pt>
                <c:pt idx="9">
                  <c:v>12.44</c:v>
                </c:pt>
              </c:numCache>
            </c:numRef>
          </c:val>
          <c:extLst>
            <c:ext xmlns:c16="http://schemas.microsoft.com/office/drawing/2014/chart" uri="{C3380CC4-5D6E-409C-BE32-E72D297353CC}">
              <c16:uniqueId val="{00000009-0831-4C7F-B878-0E66778DA33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4855</c:v>
                </c:pt>
                <c:pt idx="5">
                  <c:v>4930</c:v>
                </c:pt>
                <c:pt idx="8">
                  <c:v>4965</c:v>
                </c:pt>
                <c:pt idx="11">
                  <c:v>5049</c:v>
                </c:pt>
                <c:pt idx="14">
                  <c:v>4649</c:v>
                </c:pt>
              </c:numCache>
            </c:numRef>
          </c:val>
          <c:extLst>
            <c:ext xmlns:c16="http://schemas.microsoft.com/office/drawing/2014/chart" uri="{C3380CC4-5D6E-409C-BE32-E72D297353CC}">
              <c16:uniqueId val="{00000000-0FEF-442F-8003-5D98EF98261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FEF-442F-8003-5D98EF98261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126</c:v>
                </c:pt>
                <c:pt idx="3">
                  <c:v>123</c:v>
                </c:pt>
                <c:pt idx="6">
                  <c:v>116</c:v>
                </c:pt>
                <c:pt idx="9">
                  <c:v>111</c:v>
                </c:pt>
                <c:pt idx="12">
                  <c:v>102</c:v>
                </c:pt>
              </c:numCache>
            </c:numRef>
          </c:val>
          <c:extLst>
            <c:ext xmlns:c16="http://schemas.microsoft.com/office/drawing/2014/chart" uri="{C3380CC4-5D6E-409C-BE32-E72D297353CC}">
              <c16:uniqueId val="{00000002-0FEF-442F-8003-5D98EF98261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107</c:v>
                </c:pt>
                <c:pt idx="3">
                  <c:v>147</c:v>
                </c:pt>
                <c:pt idx="6">
                  <c:v>203</c:v>
                </c:pt>
                <c:pt idx="9">
                  <c:v>301</c:v>
                </c:pt>
                <c:pt idx="12">
                  <c:v>267</c:v>
                </c:pt>
              </c:numCache>
            </c:numRef>
          </c:val>
          <c:extLst>
            <c:ext xmlns:c16="http://schemas.microsoft.com/office/drawing/2014/chart" uri="{C3380CC4-5D6E-409C-BE32-E72D297353CC}">
              <c16:uniqueId val="{00000003-0FEF-442F-8003-5D98EF98261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2091</c:v>
                </c:pt>
                <c:pt idx="3">
                  <c:v>1961</c:v>
                </c:pt>
                <c:pt idx="6">
                  <c:v>1945</c:v>
                </c:pt>
                <c:pt idx="9">
                  <c:v>2139</c:v>
                </c:pt>
                <c:pt idx="12">
                  <c:v>1882</c:v>
                </c:pt>
              </c:numCache>
            </c:numRef>
          </c:val>
          <c:extLst>
            <c:ext xmlns:c16="http://schemas.microsoft.com/office/drawing/2014/chart" uri="{C3380CC4-5D6E-409C-BE32-E72D297353CC}">
              <c16:uniqueId val="{00000004-0FEF-442F-8003-5D98EF98261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FEF-442F-8003-5D98EF98261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FEF-442F-8003-5D98EF98261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4195</c:v>
                </c:pt>
                <c:pt idx="3">
                  <c:v>4126</c:v>
                </c:pt>
                <c:pt idx="6">
                  <c:v>3901</c:v>
                </c:pt>
                <c:pt idx="9">
                  <c:v>3894</c:v>
                </c:pt>
                <c:pt idx="12">
                  <c:v>3635</c:v>
                </c:pt>
              </c:numCache>
            </c:numRef>
          </c:val>
          <c:extLst>
            <c:ext xmlns:c16="http://schemas.microsoft.com/office/drawing/2014/chart" uri="{C3380CC4-5D6E-409C-BE32-E72D297353CC}">
              <c16:uniqueId val="{00000007-0FEF-442F-8003-5D98EF98261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1664</c:v>
                </c:pt>
                <c:pt idx="2">
                  <c:v>#N/A</c:v>
                </c:pt>
                <c:pt idx="3">
                  <c:v>#N/A</c:v>
                </c:pt>
                <c:pt idx="4">
                  <c:v>1427</c:v>
                </c:pt>
                <c:pt idx="5">
                  <c:v>#N/A</c:v>
                </c:pt>
                <c:pt idx="6">
                  <c:v>#N/A</c:v>
                </c:pt>
                <c:pt idx="7">
                  <c:v>1200</c:v>
                </c:pt>
                <c:pt idx="8">
                  <c:v>#N/A</c:v>
                </c:pt>
                <c:pt idx="9">
                  <c:v>#N/A</c:v>
                </c:pt>
                <c:pt idx="10">
                  <c:v>1396</c:v>
                </c:pt>
                <c:pt idx="11">
                  <c:v>#N/A</c:v>
                </c:pt>
                <c:pt idx="12">
                  <c:v>#N/A</c:v>
                </c:pt>
                <c:pt idx="13">
                  <c:v>1237</c:v>
                </c:pt>
                <c:pt idx="14">
                  <c:v>#N/A</c:v>
                </c:pt>
              </c:numCache>
            </c:numRef>
          </c:val>
          <c:smooth val="0"/>
          <c:extLst>
            <c:ext xmlns:c16="http://schemas.microsoft.com/office/drawing/2014/chart" uri="{C3380CC4-5D6E-409C-BE32-E72D297353CC}">
              <c16:uniqueId val="{00000008-0FEF-442F-8003-5D98EF98261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40216</c:v>
                </c:pt>
                <c:pt idx="5">
                  <c:v>40073</c:v>
                </c:pt>
                <c:pt idx="8">
                  <c:v>38054</c:v>
                </c:pt>
                <c:pt idx="11">
                  <c:v>36976</c:v>
                </c:pt>
                <c:pt idx="14">
                  <c:v>35573</c:v>
                </c:pt>
              </c:numCache>
            </c:numRef>
          </c:val>
          <c:extLst>
            <c:ext xmlns:c16="http://schemas.microsoft.com/office/drawing/2014/chart" uri="{C3380CC4-5D6E-409C-BE32-E72D297353CC}">
              <c16:uniqueId val="{00000000-B72B-4500-8452-2D31C146461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9773</c:v>
                </c:pt>
                <c:pt idx="5">
                  <c:v>9809</c:v>
                </c:pt>
                <c:pt idx="8">
                  <c:v>9671</c:v>
                </c:pt>
                <c:pt idx="11">
                  <c:v>10111</c:v>
                </c:pt>
                <c:pt idx="14">
                  <c:v>10533</c:v>
                </c:pt>
              </c:numCache>
            </c:numRef>
          </c:val>
          <c:extLst>
            <c:ext xmlns:c16="http://schemas.microsoft.com/office/drawing/2014/chart" uri="{C3380CC4-5D6E-409C-BE32-E72D297353CC}">
              <c16:uniqueId val="{00000001-B72B-4500-8452-2D31C146461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16479</c:v>
                </c:pt>
                <c:pt idx="5">
                  <c:v>21153</c:v>
                </c:pt>
                <c:pt idx="8">
                  <c:v>21684</c:v>
                </c:pt>
                <c:pt idx="11">
                  <c:v>23839</c:v>
                </c:pt>
                <c:pt idx="14">
                  <c:v>23882</c:v>
                </c:pt>
              </c:numCache>
            </c:numRef>
          </c:val>
          <c:extLst>
            <c:ext xmlns:c16="http://schemas.microsoft.com/office/drawing/2014/chart" uri="{C3380CC4-5D6E-409C-BE32-E72D297353CC}">
              <c16:uniqueId val="{00000002-B72B-4500-8452-2D31C146461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72B-4500-8452-2D31C146461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72B-4500-8452-2D31C146461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72B-4500-8452-2D31C146461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7223</c:v>
                </c:pt>
                <c:pt idx="3">
                  <c:v>7197</c:v>
                </c:pt>
                <c:pt idx="6">
                  <c:v>7248</c:v>
                </c:pt>
                <c:pt idx="9">
                  <c:v>7332</c:v>
                </c:pt>
                <c:pt idx="12">
                  <c:v>7720</c:v>
                </c:pt>
              </c:numCache>
            </c:numRef>
          </c:val>
          <c:extLst>
            <c:ext xmlns:c16="http://schemas.microsoft.com/office/drawing/2014/chart" uri="{C3380CC4-5D6E-409C-BE32-E72D297353CC}">
              <c16:uniqueId val="{00000006-B72B-4500-8452-2D31C146461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2722</c:v>
                </c:pt>
                <c:pt idx="3">
                  <c:v>2599</c:v>
                </c:pt>
                <c:pt idx="6">
                  <c:v>2382</c:v>
                </c:pt>
                <c:pt idx="9">
                  <c:v>2268</c:v>
                </c:pt>
                <c:pt idx="12">
                  <c:v>2466</c:v>
                </c:pt>
              </c:numCache>
            </c:numRef>
          </c:val>
          <c:extLst>
            <c:ext xmlns:c16="http://schemas.microsoft.com/office/drawing/2014/chart" uri="{C3380CC4-5D6E-409C-BE32-E72D297353CC}">
              <c16:uniqueId val="{00000007-B72B-4500-8452-2D31C146461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16140</c:v>
                </c:pt>
                <c:pt idx="3">
                  <c:v>14552</c:v>
                </c:pt>
                <c:pt idx="6">
                  <c:v>12677</c:v>
                </c:pt>
                <c:pt idx="9">
                  <c:v>12654</c:v>
                </c:pt>
                <c:pt idx="12">
                  <c:v>12078</c:v>
                </c:pt>
              </c:numCache>
            </c:numRef>
          </c:val>
          <c:extLst>
            <c:ext xmlns:c16="http://schemas.microsoft.com/office/drawing/2014/chart" uri="{C3380CC4-5D6E-409C-BE32-E72D297353CC}">
              <c16:uniqueId val="{00000008-B72B-4500-8452-2D31C146461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1073</c:v>
                </c:pt>
                <c:pt idx="3">
                  <c:v>956</c:v>
                </c:pt>
                <c:pt idx="6">
                  <c:v>845</c:v>
                </c:pt>
                <c:pt idx="9">
                  <c:v>699</c:v>
                </c:pt>
                <c:pt idx="12">
                  <c:v>601</c:v>
                </c:pt>
              </c:numCache>
            </c:numRef>
          </c:val>
          <c:extLst>
            <c:ext xmlns:c16="http://schemas.microsoft.com/office/drawing/2014/chart" uri="{C3380CC4-5D6E-409C-BE32-E72D297353CC}">
              <c16:uniqueId val="{00000009-B72B-4500-8452-2D31C146461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40707</c:v>
                </c:pt>
                <c:pt idx="3">
                  <c:v>41333</c:v>
                </c:pt>
                <c:pt idx="6">
                  <c:v>40412</c:v>
                </c:pt>
                <c:pt idx="9">
                  <c:v>39951</c:v>
                </c:pt>
                <c:pt idx="12">
                  <c:v>40767</c:v>
                </c:pt>
              </c:numCache>
            </c:numRef>
          </c:val>
          <c:extLst>
            <c:ext xmlns:c16="http://schemas.microsoft.com/office/drawing/2014/chart" uri="{C3380CC4-5D6E-409C-BE32-E72D297353CC}">
              <c16:uniqueId val="{0000000A-B72B-4500-8452-2D31C146461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1396</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72B-4500-8452-2D31C146461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10662</c:v>
                </c:pt>
                <c:pt idx="1">
                  <c:v>10699</c:v>
                </c:pt>
                <c:pt idx="2">
                  <c:v>10290</c:v>
                </c:pt>
              </c:numCache>
            </c:numRef>
          </c:val>
          <c:extLst>
            <c:ext xmlns:c16="http://schemas.microsoft.com/office/drawing/2014/chart" uri="{C3380CC4-5D6E-409C-BE32-E72D297353CC}">
              <c16:uniqueId val="{00000000-2850-4EA4-9090-689F10F3F66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1827</c:v>
                </c:pt>
                <c:pt idx="1">
                  <c:v>1975</c:v>
                </c:pt>
                <c:pt idx="2">
                  <c:v>2109</c:v>
                </c:pt>
              </c:numCache>
            </c:numRef>
          </c:val>
          <c:extLst>
            <c:ext xmlns:c16="http://schemas.microsoft.com/office/drawing/2014/chart" uri="{C3380CC4-5D6E-409C-BE32-E72D297353CC}">
              <c16:uniqueId val="{00000001-2850-4EA4-9090-689F10F3F66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7870</c:v>
                </c:pt>
                <c:pt idx="1">
                  <c:v>10230</c:v>
                </c:pt>
                <c:pt idx="2">
                  <c:v>10699</c:v>
                </c:pt>
              </c:numCache>
            </c:numRef>
          </c:val>
          <c:extLst>
            <c:ext xmlns:c16="http://schemas.microsoft.com/office/drawing/2014/chart" uri="{C3380CC4-5D6E-409C-BE32-E72D297353CC}">
              <c16:uniqueId val="{00000002-2850-4EA4-9090-689F10F3F66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{9573AA4E-8C9D-459E-AC74-19AB82BD820F}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E2D-4779-93B2-93662F45943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{DB06CE68-6AB2-4160-B416-E57ED976370E}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E2D-4779-93B2-93662F45943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{54ACA5D8-6729-4886-B8E2-9FC4D6B9913B}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E2D-4779-93B2-93662F45943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{31D7D72A-89DD-4BFF-BBBF-65E4E2FDCC1D}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E2D-4779-93B2-93662F45943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{AD24AF5E-15F4-435A-BD50-4EDAEB50C085}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E2D-4779-93B2-93662F45943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{017D83FF-F779-4772-9988-FC7F859D664F}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E2D-4779-93B2-93662F45943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{6955E285-9DBF-46B5-AF99-D5847943B141}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E2D-4779-93B2-93662F45943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{D878D100-4786-4725-AFD1-2E055F0E85B2}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E2D-4779-93B2-93662F45943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{9951F8E8-5BE2-4374-B5CA-EA6F7D26AC24}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E2D-4779-93B2-93662F45943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66.3</c:v>
                </c:pt>
                <c:pt idx="8">
                  <c:v>67.599999999999994</c:v>
                </c:pt>
                <c:pt idx="16">
                  <c:v>69.2</c:v>
                </c:pt>
                <c:pt idx="24">
                  <c:v>70.599999999999994</c:v>
                </c:pt>
                <c:pt idx="32">
                  <c:v>71.5</c:v>
                </c:pt>
              </c:numCache>
            </c:numRef>
          </c:xVal>
          <c:yVal>
            <c:numRef>
              <c:f>公会計指標分析・財政指標組合せ分析表!$BP$51:$DC$51</c:f>
              <c:numCache>
                <c:formatCode>#,##0.0;"▲ "#,##0.0</c:formatCode>
                <c:ptCount val="40"/>
                <c:pt idx="0">
                  <c:v>5.5</c:v>
                </c:pt>
              </c:numCache>
            </c:numRef>
          </c:yVal>
          <c:smooth val="0"/>
          <c:extLst>
            <c:ext xmlns:c16="http://schemas.microsoft.com/office/drawing/2014/chart" uri="{C3380CC4-5D6E-409C-BE32-E72D297353CC}">
              <c16:uniqueId val="{00000009-DE2D-4779-93B2-93662F45943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{17E4A16B-6B31-4A23-98F3-6D16AA8E8FD2}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E2D-4779-93B2-93662F45943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{2D019400-6975-4CC5-95AA-0A83F1866B62}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E2D-4779-93B2-93662F45943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{9EABADFB-3506-4933-ACBF-6CE06162AFB1}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E2D-4779-93B2-93662F45943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{252FB913-9E34-4DF2-ACFD-BE2B4678EE6F}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E2D-4779-93B2-93662F45943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{3125414D-9972-4C11-A889-7C85616458D7}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E2D-4779-93B2-93662F45943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{86527B3F-F46F-4638-81DD-05A78074B6AC}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E2D-4779-93B2-93662F45943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{F6F8C45D-9378-4FB5-8E49-6E4A0C6E59B8}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E2D-4779-93B2-93662F45943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{D2DB25F9-7C1C-4C87-87B9-46793694D7AE}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E2D-4779-93B2-93662F45943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{26AA7116-C556-4FA2-ADF4-3B0AA3046FFF}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E2D-4779-93B2-93662F45943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62.8</c:v>
                </c:pt>
                <c:pt idx="16">
                  <c:v>64</c:v>
                </c:pt>
                <c:pt idx="24">
                  <c:v>65.3</c:v>
                </c:pt>
                <c:pt idx="32">
                  <c:v>65.099999999999994</c:v>
                </c:pt>
              </c:numCache>
            </c:numRef>
          </c:xVal>
          <c:yVal>
            <c:numRef>
              <c:f>公会計指標分析・財政指標組合せ分析表!$BP$55:$DC$55</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DE2D-4779-93B2-93662F459438}"/>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{0660486D-B502-4F55-9887-C8D10491D891}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909-46C2-86EF-D3356CDE9BD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{93DE2B42-B0FB-4938-A8E8-91C0F68D1B3B}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909-46C2-86EF-D3356CDE9BD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{75F193D6-B5FE-40B1-99F2-70895D34E272}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909-46C2-86EF-D3356CDE9BD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{4DD59663-8317-40DA-A35B-1CBD6DA827A0}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909-46C2-86EF-D3356CDE9BD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{48C3F9F6-1737-4003-A130-A09DA12AB024}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909-46C2-86EF-D3356CDE9BD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{0884B870-7DA2-4157-AF66-753056DDEFB9}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909-46C2-86EF-D3356CDE9BD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{249CE28D-2A83-4B2B-A040-E95C9620013C}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909-46C2-86EF-D3356CDE9BD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{3DBF7AC4-A696-4357-AF74-430EC47E6EC0}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909-46C2-86EF-D3356CDE9BD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{26341456-A127-40D2-B716-4CD5C476FA6E}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909-46C2-86EF-D3356CDE9BD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7.7</c:v>
                </c:pt>
                <c:pt idx="8">
                  <c:v>6.5</c:v>
                </c:pt>
                <c:pt idx="16">
                  <c:v>5.5</c:v>
                </c:pt>
                <c:pt idx="24">
                  <c:v>5</c:v>
                </c:pt>
                <c:pt idx="32">
                  <c:v>4.7</c:v>
                </c:pt>
              </c:numCache>
            </c:numRef>
          </c:xVal>
          <c:yVal>
            <c:numRef>
              <c:f>公会計指標分析・財政指標組合せ分析表!$BP$73:$DC$73</c:f>
              <c:numCache>
                <c:formatCode>#,##0.0;"▲ "#,##0.0</c:formatCode>
                <c:ptCount val="40"/>
                <c:pt idx="0">
                  <c:v>5.5</c:v>
                </c:pt>
              </c:numCache>
            </c:numRef>
          </c:yVal>
          <c:smooth val="0"/>
          <c:extLst>
            <c:ext xmlns:c16="http://schemas.microsoft.com/office/drawing/2014/chart" uri="{C3380CC4-5D6E-409C-BE32-E72D297353CC}">
              <c16:uniqueId val="{00000009-8909-46C2-86EF-D3356CDE9BD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{A75C3312-571E-4E9D-B12E-8FDBD6241A1B}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909-46C2-86EF-D3356CDE9BD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{46A64A41-6126-4B15-9E3C-84FB00162B99}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909-46C2-86EF-D3356CDE9BD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{99E8D62E-E0FB-4604-B774-8FC0188891D2}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909-46C2-86EF-D3356CDE9BD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{CB85948A-B716-4913-8A3A-DA9993A129EE}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909-46C2-86EF-D3356CDE9BD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{9271177B-FA4F-4015-A10A-93E588327D2E}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909-46C2-86EF-D3356CDE9BD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{E166AA80-F2A6-44F4-843C-5D8C9D83E933}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909-46C2-86EF-D3356CDE9BD2}"/>
                </c:ext>
              </c:extLst>
            </c:dLbl>
            <c:dLbl>
              <c:idx val="16"/>
              <c:layout>
                <c:manualLayout>
                  <c:x val="0"/>
                  <c:y val="-2.445412618749004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{6F006CBC-4382-4EB0-A05E-864FFF085837}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909-46C2-86EF-D3356CDE9BD2}"/>
                </c:ext>
              </c:extLst>
            </c:dLbl>
            <c:dLbl>
              <c:idx val="24"/>
              <c:layout>
                <c:manualLayout>
                  <c:x val="0"/>
                  <c:y val="1.062071077130255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{7A81667F-84FB-4F38-8386-F1C24DEF6F10}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909-46C2-86EF-D3356CDE9BD2}"/>
                </c:ext>
              </c:extLst>
            </c:dLbl>
            <c:dLbl>
              <c:idx val="32"/>
              <c:layout>
                <c:manualLayout>
                  <c:x val="0"/>
                  <c:y val="1.383358665997213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{1F78D259-ECC3-49D9-873B-D1C8E8A80FE5}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909-46C2-86EF-D3356CDE9BD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5.2</c:v>
                </c:pt>
                <c:pt idx="8">
                  <c:v>5.0999999999999996</c:v>
                </c:pt>
                <c:pt idx="16">
                  <c:v>5.2</c:v>
                </c:pt>
                <c:pt idx="24">
                  <c:v>5.2</c:v>
                </c:pt>
                <c:pt idx="32">
                  <c:v>5.3</c:v>
                </c:pt>
              </c:numCache>
            </c:numRef>
          </c:xVal>
          <c:yVal>
            <c:numRef>
              <c:f>公会計指標分析・財政指標組合せ分析表!$BP$77:$DC$77</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8909-46C2-86EF-D3356CDE9BD2}"/>
            </c:ext>
          </c:extLst>
        </c:ser>
        <c:dLbls>
          <c:showLegendKey val="0"/>
          <c:showVal val="1"/>
          <c:showCatName val="0"/>
          <c:showSerName val="0"/>
          <c:showPercent val="0"/>
          <c:showBubbleSize val="0"/>
        </c:dLbls>
        <c:axId val="84219776"/>
        <c:axId val="84234240"/>
      </c:scatterChart>
      <c:valAx>
        <c:axId val="84219776"/>
        <c:scaling>
          <c:orientation val="maxMin"/>
          <c:max val="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静岡県藤枝市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139,870
137,616
194.06
63,424,834
61,591,678
1,200,433
30,874,244
40,767,011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前年度と同水準で、過去５年間はほぼ横ばいである。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基準財政収入額においては、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定額減税の影響により市民税所得割が減少（▲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した一方で、定額減税分の補填に伴い地方特例交付金が増加（</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343.9%)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したことなどにより全体では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の増加となった。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一方、基準財政需要額においては、高齢者人口の増加による高齢者保健福祉費の増加（</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）などにより全体で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増加したため、財政力指数は横ばいとなった。</a:t>
          </a: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44</xdr:row>
      <xdr:rowOff>147865</xdr:rowOff>
    </xdr:to>
    <xdr:cxnSp macro="">
      <xdr:nvCxnSpPr>
        <xdr:cNvPr id="66" name="直線コネクタ 65"/>
        <xdr:cNvCxnSpPr/>
      </xdr:nvCxnSpPr>
      <xdr:spPr>
        <a:xfrm flipV="1">
          <a:off x="4953000" y="6312807"/>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7" name="財政力最小値テキスト"/>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8" name="直線コネクタ 67"/>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93435</xdr:rowOff>
    </xdr:from>
    <xdr:to>
      <xdr:col>23</xdr:col>
      <xdr:colOff>133350</xdr:colOff>
      <xdr:row>41</xdr:row>
      <xdr:rowOff>110672</xdr:rowOff>
    </xdr:to>
    <xdr:cxnSp macro="">
      <xdr:nvCxnSpPr>
        <xdr:cNvPr id="71" name="直線コネクタ 70"/>
        <xdr:cNvCxnSpPr/>
      </xdr:nvCxnSpPr>
      <xdr:spPr>
        <a:xfrm>
          <a:off x="4114800" y="7122885"/>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58965</xdr:rowOff>
    </xdr:from>
    <xdr:to>
      <xdr:col>19</xdr:col>
      <xdr:colOff>133350</xdr:colOff>
      <xdr:row>41</xdr:row>
      <xdr:rowOff>93435</xdr:rowOff>
    </xdr:to>
    <xdr:cxnSp macro="">
      <xdr:nvCxnSpPr>
        <xdr:cNvPr id="74" name="直線コネクタ 73"/>
        <xdr:cNvCxnSpPr/>
      </xdr:nvCxnSpPr>
      <xdr:spPr>
        <a:xfrm>
          <a:off x="3225800" y="708841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78212</xdr:rowOff>
    </xdr:from>
    <xdr:ext cx="736600" cy="259045"/>
    <xdr:sp macro="" textlink="">
      <xdr:nvSpPr>
        <xdr:cNvPr id="76" name="テキスト ボックス 75"/>
        <xdr:cNvSpPr txBox="1"/>
      </xdr:nvSpPr>
      <xdr:spPr>
        <a:xfrm>
          <a:off x="3733800" y="7279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24493</xdr:rowOff>
    </xdr:from>
    <xdr:to>
      <xdr:col>15</xdr:col>
      <xdr:colOff>82550</xdr:colOff>
      <xdr:row>41</xdr:row>
      <xdr:rowOff>58965</xdr:rowOff>
    </xdr:to>
    <xdr:cxnSp macro="">
      <xdr:nvCxnSpPr>
        <xdr:cNvPr id="77" name="直線コネクタ 76"/>
        <xdr:cNvCxnSpPr/>
      </xdr:nvCxnSpPr>
      <xdr:spPr>
        <a:xfrm>
          <a:off x="2336800" y="705394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43742</xdr:rowOff>
    </xdr:from>
    <xdr:ext cx="762000" cy="259045"/>
    <xdr:sp macro="" textlink="">
      <xdr:nvSpPr>
        <xdr:cNvPr id="79" name="テキスト ボックス 78"/>
        <xdr:cNvSpPr txBox="1"/>
      </xdr:nvSpPr>
      <xdr:spPr>
        <a:xfrm>
          <a:off x="2844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161472</xdr:rowOff>
    </xdr:from>
    <xdr:to>
      <xdr:col>11</xdr:col>
      <xdr:colOff>31750</xdr:colOff>
      <xdr:row>41</xdr:row>
      <xdr:rowOff>24493</xdr:rowOff>
    </xdr:to>
    <xdr:cxnSp macro="">
      <xdr:nvCxnSpPr>
        <xdr:cNvPr id="80" name="直線コネクタ 79"/>
        <xdr:cNvCxnSpPr/>
      </xdr:nvCxnSpPr>
      <xdr:spPr>
        <a:xfrm>
          <a:off x="1447800" y="70194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3" name="フローチャート: 判断 82"/>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129012</xdr:rowOff>
    </xdr:from>
    <xdr:ext cx="762000" cy="259045"/>
    <xdr:sp macro="" textlink="">
      <xdr:nvSpPr>
        <xdr:cNvPr id="84" name="テキスト ボックス 83"/>
        <xdr:cNvSpPr txBox="1"/>
      </xdr:nvSpPr>
      <xdr:spPr>
        <a:xfrm>
          <a:off x="1066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59872</xdr:rowOff>
    </xdr:from>
    <xdr:to>
      <xdr:col>23</xdr:col>
      <xdr:colOff>184150</xdr:colOff>
      <xdr:row>41</xdr:row>
      <xdr:rowOff>161472</xdr:rowOff>
    </xdr:to>
    <xdr:sp macro="" textlink="">
      <xdr:nvSpPr>
        <xdr:cNvPr id="90" name="楕円 89"/>
        <xdr:cNvSpPr/>
      </xdr:nvSpPr>
      <xdr:spPr>
        <a:xfrm>
          <a:off x="49022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76399</xdr:rowOff>
    </xdr:from>
    <xdr:ext cx="762000" cy="259045"/>
    <xdr:sp macro="" textlink="">
      <xdr:nvSpPr>
        <xdr:cNvPr id="91" name="財政力該当値テキスト"/>
        <xdr:cNvSpPr txBox="1"/>
      </xdr:nvSpPr>
      <xdr:spPr>
        <a:xfrm>
          <a:off x="5041900" y="6934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42635</xdr:rowOff>
    </xdr:from>
    <xdr:to>
      <xdr:col>19</xdr:col>
      <xdr:colOff>184150</xdr:colOff>
      <xdr:row>41</xdr:row>
      <xdr:rowOff>144235</xdr:rowOff>
    </xdr:to>
    <xdr:sp macro="" textlink="">
      <xdr:nvSpPr>
        <xdr:cNvPr id="92" name="楕円 91"/>
        <xdr:cNvSpPr/>
      </xdr:nvSpPr>
      <xdr:spPr>
        <a:xfrm>
          <a:off x="4064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154412</xdr:rowOff>
    </xdr:from>
    <xdr:ext cx="736600" cy="259045"/>
    <xdr:sp macro="" textlink="">
      <xdr:nvSpPr>
        <xdr:cNvPr id="93" name="テキスト ボックス 92"/>
        <xdr:cNvSpPr txBox="1"/>
      </xdr:nvSpPr>
      <xdr:spPr>
        <a:xfrm>
          <a:off x="3733800" y="684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8165</xdr:rowOff>
    </xdr:from>
    <xdr:to>
      <xdr:col>15</xdr:col>
      <xdr:colOff>133350</xdr:colOff>
      <xdr:row>41</xdr:row>
      <xdr:rowOff>109765</xdr:rowOff>
    </xdr:to>
    <xdr:sp macro="" textlink="">
      <xdr:nvSpPr>
        <xdr:cNvPr id="94" name="楕円 93"/>
        <xdr:cNvSpPr/>
      </xdr:nvSpPr>
      <xdr:spPr>
        <a:xfrm>
          <a:off x="3175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95" name="テキスト ボックス 94"/>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145143</xdr:rowOff>
    </xdr:from>
    <xdr:to>
      <xdr:col>11</xdr:col>
      <xdr:colOff>82550</xdr:colOff>
      <xdr:row>41</xdr:row>
      <xdr:rowOff>75293</xdr:rowOff>
    </xdr:to>
    <xdr:sp macro="" textlink="">
      <xdr:nvSpPr>
        <xdr:cNvPr id="96" name="楕円 95"/>
        <xdr:cNvSpPr/>
      </xdr:nvSpPr>
      <xdr:spPr>
        <a:xfrm>
          <a:off x="2286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85470</xdr:rowOff>
    </xdr:from>
    <xdr:ext cx="762000" cy="259045"/>
    <xdr:sp macro="" textlink="">
      <xdr:nvSpPr>
        <xdr:cNvPr id="97" name="テキスト ボックス 96"/>
        <xdr:cNvSpPr txBox="1"/>
      </xdr:nvSpPr>
      <xdr:spPr>
        <a:xfrm>
          <a:off x="1955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110672</xdr:rowOff>
    </xdr:from>
    <xdr:to>
      <xdr:col>7</xdr:col>
      <xdr:colOff>31750</xdr:colOff>
      <xdr:row>41</xdr:row>
      <xdr:rowOff>40822</xdr:rowOff>
    </xdr:to>
    <xdr:sp macro="" textlink="">
      <xdr:nvSpPr>
        <xdr:cNvPr id="98" name="楕円 97"/>
        <xdr:cNvSpPr/>
      </xdr:nvSpPr>
      <xdr:spPr>
        <a:xfrm>
          <a:off x="1397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50999</xdr:rowOff>
    </xdr:from>
    <xdr:ext cx="762000" cy="259045"/>
    <xdr:sp macro="" textlink="">
      <xdr:nvSpPr>
        <xdr:cNvPr id="99" name="テキスト ボックス 98"/>
        <xdr:cNvSpPr txBox="1"/>
      </xdr:nvSpPr>
      <xdr:spPr>
        <a:xfrm>
          <a:off x="1066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前年度と比較し、経常収支比率は</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の増加となった。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歳入（分母）においては、地方交付税の増加（</a:t>
          </a:r>
          <a:r>
            <a:rPr kumimoji="1" lang="en-US" altLang="ja-JP" sz="1200">
              <a:latin typeface="ＭＳ Ｐゴシック" panose="020B0600070205080204" pitchFamily="50" charset="-128"/>
              <a:ea typeface="ＭＳ Ｐゴシック" panose="020B0600070205080204" pitchFamily="50" charset="-128"/>
            </a:rPr>
            <a:t>11.1%)</a:t>
          </a:r>
          <a:r>
            <a:rPr kumimoji="1" lang="ja-JP" altLang="en-US" sz="1200">
              <a:latin typeface="ＭＳ Ｐゴシック" panose="020B0600070205080204" pitchFamily="50" charset="-128"/>
              <a:ea typeface="ＭＳ Ｐゴシック" panose="020B0600070205080204" pitchFamily="50" charset="-128"/>
            </a:rPr>
            <a:t>や、定額減税の補填に伴う地方特例交付金の増加（</a:t>
          </a:r>
          <a:r>
            <a:rPr kumimoji="1" lang="en-US" altLang="ja-JP" sz="1200">
              <a:latin typeface="ＭＳ Ｐゴシック" panose="020B0600070205080204" pitchFamily="50" charset="-128"/>
              <a:ea typeface="ＭＳ Ｐゴシック" panose="020B0600070205080204" pitchFamily="50" charset="-128"/>
            </a:rPr>
            <a:t>307.6%</a:t>
          </a:r>
          <a:r>
            <a:rPr kumimoji="1" lang="ja-JP" altLang="en-US" sz="1200">
              <a:latin typeface="ＭＳ Ｐゴシック" panose="020B0600070205080204" pitchFamily="50" charset="-128"/>
              <a:ea typeface="ＭＳ Ｐゴシック" panose="020B0600070205080204" pitchFamily="50" charset="-128"/>
            </a:rPr>
            <a:t>）などにより、全体で</a:t>
          </a:r>
          <a:r>
            <a:rPr kumimoji="1" lang="en-US" altLang="ja-JP" sz="1200">
              <a:latin typeface="ＭＳ Ｐゴシック" panose="020B0600070205080204" pitchFamily="50" charset="-128"/>
              <a:ea typeface="ＭＳ Ｐゴシック" panose="020B0600070205080204" pitchFamily="50" charset="-128"/>
            </a:rPr>
            <a:t>3.7</a:t>
          </a:r>
          <a:r>
            <a:rPr kumimoji="1" lang="ja-JP" altLang="en-US" sz="1200">
              <a:latin typeface="ＭＳ Ｐゴシック" panose="020B0600070205080204" pitchFamily="50" charset="-128"/>
              <a:ea typeface="ＭＳ Ｐゴシック" panose="020B0600070205080204" pitchFamily="50" charset="-128"/>
            </a:rPr>
            <a:t>％増加となった一方で、歳出（分子）においては、人件費の増加</a:t>
          </a:r>
          <a:r>
            <a:rPr kumimoji="1" lang="en-US" altLang="ja-JP" sz="1200">
              <a:latin typeface="ＭＳ Ｐゴシック" panose="020B0600070205080204" pitchFamily="50" charset="-128"/>
              <a:ea typeface="ＭＳ Ｐゴシック" panose="020B0600070205080204" pitchFamily="50" charset="-128"/>
            </a:rPr>
            <a:t>(8.7%)</a:t>
          </a:r>
          <a:r>
            <a:rPr kumimoji="1" lang="ja-JP" altLang="en-US" sz="1200">
              <a:latin typeface="ＭＳ Ｐゴシック" panose="020B0600070205080204" pitchFamily="50" charset="-128"/>
              <a:ea typeface="ＭＳ Ｐゴシック" panose="020B0600070205080204" pitchFamily="50" charset="-128"/>
            </a:rPr>
            <a:t>や施設型・地域型保育給付費の増などによる扶助費の増加</a:t>
          </a:r>
          <a:r>
            <a:rPr kumimoji="1" lang="en-US" altLang="ja-JP" sz="1200">
              <a:latin typeface="ＭＳ Ｐゴシック" panose="020B0600070205080204" pitchFamily="50" charset="-128"/>
              <a:ea typeface="ＭＳ Ｐゴシック" panose="020B0600070205080204" pitchFamily="50" charset="-128"/>
            </a:rPr>
            <a:t>(8.2%)</a:t>
          </a:r>
          <a:r>
            <a:rPr kumimoji="1" lang="ja-JP" altLang="en-US" sz="1200">
              <a:latin typeface="ＭＳ Ｐゴシック" panose="020B0600070205080204" pitchFamily="50" charset="-128"/>
              <a:ea typeface="ＭＳ Ｐゴシック" panose="020B0600070205080204" pitchFamily="50" charset="-128"/>
            </a:rPr>
            <a:t>などにより、全体で</a:t>
          </a:r>
          <a:r>
            <a:rPr kumimoji="1" lang="en-US" altLang="ja-JP" sz="1200">
              <a:latin typeface="ＭＳ Ｐゴシック" panose="020B0600070205080204" pitchFamily="50" charset="-128"/>
              <a:ea typeface="ＭＳ Ｐゴシック" panose="020B0600070205080204" pitchFamily="50" charset="-128"/>
            </a:rPr>
            <a:t>6.7%</a:t>
          </a:r>
          <a:r>
            <a:rPr kumimoji="1" lang="ja-JP" altLang="en-US" sz="1200">
              <a:latin typeface="ＭＳ Ｐゴシック" panose="020B0600070205080204" pitchFamily="50" charset="-128"/>
              <a:ea typeface="ＭＳ Ｐゴシック" panose="020B0600070205080204" pitchFamily="50" charset="-128"/>
            </a:rPr>
            <a:t>増加しており、歳入の増加率よりも歳出の増加率が上回ったため、経常収支比率は増加となった。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類似団体平均と比べ、財政構造の弾力性は保たれているが、引き続き自主財源の確保、公債費の抑制を図り、財政の健全化に取り組んでいく。</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57573</xdr:rowOff>
    </xdr:from>
    <xdr:to>
      <xdr:col>23</xdr:col>
      <xdr:colOff>133350</xdr:colOff>
      <xdr:row>67</xdr:row>
      <xdr:rowOff>96096</xdr:rowOff>
    </xdr:to>
    <xdr:cxnSp macro="">
      <xdr:nvCxnSpPr>
        <xdr:cNvPr id="129" name="直線コネクタ 128"/>
        <xdr:cNvCxnSpPr/>
      </xdr:nvCxnSpPr>
      <xdr:spPr>
        <a:xfrm flipV="1">
          <a:off x="4953000" y="10344573"/>
          <a:ext cx="0" cy="1238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0" name="財政構造の弾力性最小値テキスト"/>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1" name="直線コネクタ 130"/>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143950</xdr:rowOff>
    </xdr:from>
    <xdr:ext cx="762000" cy="259045"/>
    <xdr:sp macro="" textlink="">
      <xdr:nvSpPr>
        <xdr:cNvPr id="132" name="財政構造の弾力性最大値テキスト"/>
        <xdr:cNvSpPr txBox="1"/>
      </xdr:nvSpPr>
      <xdr:spPr>
        <a:xfrm>
          <a:off x="5041900" y="10088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57573</xdr:rowOff>
    </xdr:from>
    <xdr:to>
      <xdr:col>24</xdr:col>
      <xdr:colOff>12700</xdr:colOff>
      <xdr:row>60</xdr:row>
      <xdr:rowOff>57573</xdr:rowOff>
    </xdr:to>
    <xdr:cxnSp macro="">
      <xdr:nvCxnSpPr>
        <xdr:cNvPr id="133" name="直線コネクタ 132"/>
        <xdr:cNvCxnSpPr/>
      </xdr:nvCxnSpPr>
      <xdr:spPr>
        <a:xfrm>
          <a:off x="4864100" y="10344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76623</xdr:rowOff>
    </xdr:from>
    <xdr:to>
      <xdr:col>23</xdr:col>
      <xdr:colOff>133350</xdr:colOff>
      <xdr:row>63</xdr:row>
      <xdr:rowOff>114300</xdr:rowOff>
    </xdr:to>
    <xdr:cxnSp macro="">
      <xdr:nvCxnSpPr>
        <xdr:cNvPr id="134" name="直線コネクタ 133"/>
        <xdr:cNvCxnSpPr/>
      </xdr:nvCxnSpPr>
      <xdr:spPr>
        <a:xfrm>
          <a:off x="4114800" y="10706523"/>
          <a:ext cx="838200" cy="20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5" name="財政構造の弾力性平均値テキスト"/>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6" name="フローチャート: 判断 135"/>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60537</xdr:rowOff>
    </xdr:from>
    <xdr:to>
      <xdr:col>19</xdr:col>
      <xdr:colOff>133350</xdr:colOff>
      <xdr:row>62</xdr:row>
      <xdr:rowOff>76623</xdr:rowOff>
    </xdr:to>
    <xdr:cxnSp macro="">
      <xdr:nvCxnSpPr>
        <xdr:cNvPr id="137" name="直線コネクタ 136"/>
        <xdr:cNvCxnSpPr/>
      </xdr:nvCxnSpPr>
      <xdr:spPr>
        <a:xfrm>
          <a:off x="3225800" y="1069043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8" name="フローチャート: 判断 137"/>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39" name="テキスト ボックス 138"/>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132504</xdr:rowOff>
    </xdr:from>
    <xdr:to>
      <xdr:col>15</xdr:col>
      <xdr:colOff>82550</xdr:colOff>
      <xdr:row>62</xdr:row>
      <xdr:rowOff>60537</xdr:rowOff>
    </xdr:to>
    <xdr:cxnSp macro="">
      <xdr:nvCxnSpPr>
        <xdr:cNvPr id="140" name="直線コネクタ 139"/>
        <xdr:cNvCxnSpPr/>
      </xdr:nvCxnSpPr>
      <xdr:spPr>
        <a:xfrm>
          <a:off x="2336800" y="10248054"/>
          <a:ext cx="889000" cy="44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130387</xdr:rowOff>
    </xdr:from>
    <xdr:to>
      <xdr:col>15</xdr:col>
      <xdr:colOff>133350</xdr:colOff>
      <xdr:row>63</xdr:row>
      <xdr:rowOff>60537</xdr:rowOff>
    </xdr:to>
    <xdr:sp macro="" textlink="">
      <xdr:nvSpPr>
        <xdr:cNvPr id="141" name="フローチャート: 判断 140"/>
        <xdr:cNvSpPr/>
      </xdr:nvSpPr>
      <xdr:spPr>
        <a:xfrm>
          <a:off x="3175000" y="1076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45314</xdr:rowOff>
    </xdr:from>
    <xdr:ext cx="762000" cy="259045"/>
    <xdr:sp macro="" textlink="">
      <xdr:nvSpPr>
        <xdr:cNvPr id="142" name="テキスト ボックス 141"/>
        <xdr:cNvSpPr txBox="1"/>
      </xdr:nvSpPr>
      <xdr:spPr>
        <a:xfrm>
          <a:off x="2844800" y="1084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132504</xdr:rowOff>
    </xdr:from>
    <xdr:to>
      <xdr:col>11</xdr:col>
      <xdr:colOff>31750</xdr:colOff>
      <xdr:row>62</xdr:row>
      <xdr:rowOff>68580</xdr:rowOff>
    </xdr:to>
    <xdr:cxnSp macro="">
      <xdr:nvCxnSpPr>
        <xdr:cNvPr id="143" name="直線コネクタ 142"/>
        <xdr:cNvCxnSpPr/>
      </xdr:nvCxnSpPr>
      <xdr:spPr>
        <a:xfrm flipV="1">
          <a:off x="1447800" y="10248054"/>
          <a:ext cx="889000" cy="45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159596</xdr:rowOff>
    </xdr:from>
    <xdr:to>
      <xdr:col>11</xdr:col>
      <xdr:colOff>82550</xdr:colOff>
      <xdr:row>61</xdr:row>
      <xdr:rowOff>89746</xdr:rowOff>
    </xdr:to>
    <xdr:sp macro="" textlink="">
      <xdr:nvSpPr>
        <xdr:cNvPr id="144" name="フローチャート: 判断 143"/>
        <xdr:cNvSpPr/>
      </xdr:nvSpPr>
      <xdr:spPr>
        <a:xfrm>
          <a:off x="2286000" y="1044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74523</xdr:rowOff>
    </xdr:from>
    <xdr:ext cx="762000" cy="259045"/>
    <xdr:sp macro="" textlink="">
      <xdr:nvSpPr>
        <xdr:cNvPr id="145" name="テキスト ボックス 144"/>
        <xdr:cNvSpPr txBox="1"/>
      </xdr:nvSpPr>
      <xdr:spPr>
        <a:xfrm>
          <a:off x="1955800" y="10532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55456</xdr:rowOff>
    </xdr:from>
    <xdr:to>
      <xdr:col>7</xdr:col>
      <xdr:colOff>31750</xdr:colOff>
      <xdr:row>63</xdr:row>
      <xdr:rowOff>157056</xdr:rowOff>
    </xdr:to>
    <xdr:sp macro="" textlink="">
      <xdr:nvSpPr>
        <xdr:cNvPr id="146" name="フローチャート: 判断 145"/>
        <xdr:cNvSpPr/>
      </xdr:nvSpPr>
      <xdr:spPr>
        <a:xfrm>
          <a:off x="1397000" y="1085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141833</xdr:rowOff>
    </xdr:from>
    <xdr:ext cx="762000" cy="259045"/>
    <xdr:sp macro="" textlink="">
      <xdr:nvSpPr>
        <xdr:cNvPr id="147" name="テキスト ボックス 146"/>
        <xdr:cNvSpPr txBox="1"/>
      </xdr:nvSpPr>
      <xdr:spPr>
        <a:xfrm>
          <a:off x="1066800" y="1094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63500</xdr:rowOff>
    </xdr:from>
    <xdr:to>
      <xdr:col>23</xdr:col>
      <xdr:colOff>184150</xdr:colOff>
      <xdr:row>63</xdr:row>
      <xdr:rowOff>165100</xdr:rowOff>
    </xdr:to>
    <xdr:sp macro="" textlink="">
      <xdr:nvSpPr>
        <xdr:cNvPr id="153" name="楕円 152"/>
        <xdr:cNvSpPr/>
      </xdr:nvSpPr>
      <xdr:spPr>
        <a:xfrm>
          <a:off x="49022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80027</xdr:rowOff>
    </xdr:from>
    <xdr:ext cx="762000" cy="259045"/>
    <xdr:sp macro="" textlink="">
      <xdr:nvSpPr>
        <xdr:cNvPr id="154" name="財政構造の弾力性該当値テキスト"/>
        <xdr:cNvSpPr txBox="1"/>
      </xdr:nvSpPr>
      <xdr:spPr>
        <a:xfrm>
          <a:off x="50419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25823</xdr:rowOff>
    </xdr:from>
    <xdr:to>
      <xdr:col>19</xdr:col>
      <xdr:colOff>184150</xdr:colOff>
      <xdr:row>62</xdr:row>
      <xdr:rowOff>127423</xdr:rowOff>
    </xdr:to>
    <xdr:sp macro="" textlink="">
      <xdr:nvSpPr>
        <xdr:cNvPr id="155" name="楕円 154"/>
        <xdr:cNvSpPr/>
      </xdr:nvSpPr>
      <xdr:spPr>
        <a:xfrm>
          <a:off x="4064000" y="106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137600</xdr:rowOff>
    </xdr:from>
    <xdr:ext cx="736600" cy="259045"/>
    <xdr:sp macro="" textlink="">
      <xdr:nvSpPr>
        <xdr:cNvPr id="156" name="テキスト ボックス 155"/>
        <xdr:cNvSpPr txBox="1"/>
      </xdr:nvSpPr>
      <xdr:spPr>
        <a:xfrm>
          <a:off x="3733800" y="10424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9737</xdr:rowOff>
    </xdr:from>
    <xdr:to>
      <xdr:col>15</xdr:col>
      <xdr:colOff>133350</xdr:colOff>
      <xdr:row>62</xdr:row>
      <xdr:rowOff>111337</xdr:rowOff>
    </xdr:to>
    <xdr:sp macro="" textlink="">
      <xdr:nvSpPr>
        <xdr:cNvPr id="157" name="楕円 156"/>
        <xdr:cNvSpPr/>
      </xdr:nvSpPr>
      <xdr:spPr>
        <a:xfrm>
          <a:off x="3175000" y="1063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121514</xdr:rowOff>
    </xdr:from>
    <xdr:ext cx="762000" cy="259045"/>
    <xdr:sp macro="" textlink="">
      <xdr:nvSpPr>
        <xdr:cNvPr id="158" name="テキスト ボックス 157"/>
        <xdr:cNvSpPr txBox="1"/>
      </xdr:nvSpPr>
      <xdr:spPr>
        <a:xfrm>
          <a:off x="2844800" y="1040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81704</xdr:rowOff>
    </xdr:from>
    <xdr:to>
      <xdr:col>11</xdr:col>
      <xdr:colOff>82550</xdr:colOff>
      <xdr:row>60</xdr:row>
      <xdr:rowOff>11854</xdr:rowOff>
    </xdr:to>
    <xdr:sp macro="" textlink="">
      <xdr:nvSpPr>
        <xdr:cNvPr id="159" name="楕円 158"/>
        <xdr:cNvSpPr/>
      </xdr:nvSpPr>
      <xdr:spPr>
        <a:xfrm>
          <a:off x="2286000" y="1019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22031</xdr:rowOff>
    </xdr:from>
    <xdr:ext cx="762000" cy="259045"/>
    <xdr:sp macro="" textlink="">
      <xdr:nvSpPr>
        <xdr:cNvPr id="160" name="テキスト ボックス 159"/>
        <xdr:cNvSpPr txBox="1"/>
      </xdr:nvSpPr>
      <xdr:spPr>
        <a:xfrm>
          <a:off x="1955800" y="9966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17780</xdr:rowOff>
    </xdr:from>
    <xdr:to>
      <xdr:col>7</xdr:col>
      <xdr:colOff>31750</xdr:colOff>
      <xdr:row>62</xdr:row>
      <xdr:rowOff>119380</xdr:rowOff>
    </xdr:to>
    <xdr:sp macro="" textlink="">
      <xdr:nvSpPr>
        <xdr:cNvPr id="161" name="楕円 160"/>
        <xdr:cNvSpPr/>
      </xdr:nvSpPr>
      <xdr:spPr>
        <a:xfrm>
          <a:off x="1397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129557</xdr:rowOff>
    </xdr:from>
    <xdr:ext cx="762000" cy="259045"/>
    <xdr:sp macro="" textlink="">
      <xdr:nvSpPr>
        <xdr:cNvPr id="162" name="テキスト ボックス 161"/>
        <xdr:cNvSpPr txBox="1"/>
      </xdr:nvSpPr>
      <xdr:spPr>
        <a:xfrm>
          <a:off x="106680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[110,577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前年度と比較し、</a:t>
          </a:r>
          <a:r>
            <a:rPr kumimoji="1" lang="en-US" altLang="ja-JP" sz="1200">
              <a:latin typeface="ＭＳ Ｐゴシック" panose="020B0600070205080204" pitchFamily="50" charset="-128"/>
              <a:ea typeface="ＭＳ Ｐゴシック" panose="020B0600070205080204" pitchFamily="50" charset="-128"/>
            </a:rPr>
            <a:t>10,699</a:t>
          </a:r>
          <a:r>
            <a:rPr kumimoji="1" lang="ja-JP" altLang="en-US" sz="1200">
              <a:latin typeface="ＭＳ Ｐゴシック" panose="020B0600070205080204" pitchFamily="50" charset="-128"/>
              <a:ea typeface="ＭＳ Ｐゴシック" panose="020B0600070205080204" pitchFamily="50" charset="-128"/>
            </a:rPr>
            <a:t>円の増加となった。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人件費は、退職手当の増加、会計年度任用職員の給与の増加などにより、全体で</a:t>
          </a:r>
          <a:r>
            <a:rPr kumimoji="1" lang="en-US" altLang="ja-JP" sz="1200">
              <a:latin typeface="ＭＳ Ｐゴシック" panose="020B0600070205080204" pitchFamily="50" charset="-128"/>
              <a:ea typeface="ＭＳ Ｐゴシック" panose="020B0600070205080204" pitchFamily="50" charset="-128"/>
            </a:rPr>
            <a:t>15.4%</a:t>
          </a:r>
          <a:r>
            <a:rPr kumimoji="1" lang="ja-JP" altLang="en-US" sz="1200">
              <a:latin typeface="ＭＳ Ｐゴシック" panose="020B0600070205080204" pitchFamily="50" charset="-128"/>
              <a:ea typeface="ＭＳ Ｐゴシック" panose="020B0600070205080204" pitchFamily="50" charset="-128"/>
            </a:rPr>
            <a:t>の増加となった。物件費は、給食費の公会計化に伴う学校給食運営費の増加やシステム標準化に係る事業費の増加などにより、全体で</a:t>
          </a:r>
          <a:r>
            <a:rPr kumimoji="1" lang="en-US" altLang="ja-JP" sz="1200">
              <a:latin typeface="ＭＳ Ｐゴシック" panose="020B0600070205080204" pitchFamily="50" charset="-128"/>
              <a:ea typeface="ＭＳ Ｐゴシック" panose="020B0600070205080204" pitchFamily="50" charset="-128"/>
            </a:rPr>
            <a:t>9.8%</a:t>
          </a:r>
          <a:r>
            <a:rPr kumimoji="1" lang="ja-JP" altLang="en-US" sz="1200">
              <a:latin typeface="ＭＳ Ｐゴシック" panose="020B0600070205080204" pitchFamily="50" charset="-128"/>
              <a:ea typeface="ＭＳ Ｐゴシック" panose="020B0600070205080204" pitchFamily="50" charset="-128"/>
            </a:rPr>
            <a:t>の増加となった。　</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職員数が少ないことや歳出抑制により、類似団体平均と比較すると低い数値を示しているが、今後も全事業総点検シートを活用し、事業の見直しを行い、メリハリのある事業執行に努める。</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9" name="直線コネクタ 178"/>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0" name="テキスト ボックス 179"/>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1" name="直線コネクタ 180"/>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2" name="テキスト ボックス 181"/>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3" name="直線コネクタ 182"/>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4" name="テキスト ボックス 183"/>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5" name="直線コネクタ 184"/>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6" name="テキスト ボックス 185"/>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7" name="直線コネクタ 186"/>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8" name="テキスト ボックス 187"/>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9" name="直線コネクタ 188"/>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0" name="テキスト ボックス 189"/>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38066</xdr:rowOff>
    </xdr:from>
    <xdr:to>
      <xdr:col>23</xdr:col>
      <xdr:colOff>133350</xdr:colOff>
      <xdr:row>89</xdr:row>
      <xdr:rowOff>17608</xdr:rowOff>
    </xdr:to>
    <xdr:cxnSp macro="">
      <xdr:nvCxnSpPr>
        <xdr:cNvPr id="194" name="直線コネクタ 193"/>
        <xdr:cNvCxnSpPr/>
      </xdr:nvCxnSpPr>
      <xdr:spPr>
        <a:xfrm flipV="1">
          <a:off x="4953000" y="13925516"/>
          <a:ext cx="0" cy="1351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161135</xdr:rowOff>
    </xdr:from>
    <xdr:ext cx="762000" cy="259045"/>
    <xdr:sp macro="" textlink="">
      <xdr:nvSpPr>
        <xdr:cNvPr id="195" name="人件費・物件費等の状況最小値テキスト"/>
        <xdr:cNvSpPr txBox="1"/>
      </xdr:nvSpPr>
      <xdr:spPr>
        <a:xfrm>
          <a:off x="5041900" y="1524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17608</xdr:rowOff>
    </xdr:from>
    <xdr:to>
      <xdr:col>24</xdr:col>
      <xdr:colOff>12700</xdr:colOff>
      <xdr:row>89</xdr:row>
      <xdr:rowOff>17608</xdr:rowOff>
    </xdr:to>
    <xdr:cxnSp macro="">
      <xdr:nvCxnSpPr>
        <xdr:cNvPr id="196" name="直線コネクタ 195"/>
        <xdr:cNvCxnSpPr/>
      </xdr:nvCxnSpPr>
      <xdr:spPr>
        <a:xfrm>
          <a:off x="4864100" y="1527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124443</xdr:rowOff>
    </xdr:from>
    <xdr:ext cx="762000" cy="259045"/>
    <xdr:sp macro="" textlink="">
      <xdr:nvSpPr>
        <xdr:cNvPr id="197" name="人件費・物件費等の状況最大値テキスト"/>
        <xdr:cNvSpPr txBox="1"/>
      </xdr:nvSpPr>
      <xdr:spPr>
        <a:xfrm>
          <a:off x="5041900" y="1366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38066</xdr:rowOff>
    </xdr:from>
    <xdr:to>
      <xdr:col>24</xdr:col>
      <xdr:colOff>12700</xdr:colOff>
      <xdr:row>81</xdr:row>
      <xdr:rowOff>38066</xdr:rowOff>
    </xdr:to>
    <xdr:cxnSp macro="">
      <xdr:nvCxnSpPr>
        <xdr:cNvPr id="198" name="直線コネクタ 197"/>
        <xdr:cNvCxnSpPr/>
      </xdr:nvCxnSpPr>
      <xdr:spPr>
        <a:xfrm>
          <a:off x="4864100" y="13925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25112</xdr:rowOff>
    </xdr:from>
    <xdr:to>
      <xdr:col>23</xdr:col>
      <xdr:colOff>133350</xdr:colOff>
      <xdr:row>81</xdr:row>
      <xdr:rowOff>38066</xdr:rowOff>
    </xdr:to>
    <xdr:cxnSp macro="">
      <xdr:nvCxnSpPr>
        <xdr:cNvPr id="199" name="直線コネクタ 198"/>
        <xdr:cNvCxnSpPr/>
      </xdr:nvCxnSpPr>
      <xdr:spPr>
        <a:xfrm>
          <a:off x="4114800" y="13741112"/>
          <a:ext cx="838200" cy="18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72838</xdr:rowOff>
    </xdr:from>
    <xdr:ext cx="762000" cy="259045"/>
    <xdr:sp macro="" textlink="">
      <xdr:nvSpPr>
        <xdr:cNvPr id="200" name="人件費・物件費等の状況平均値テキスト"/>
        <xdr:cNvSpPr txBox="1"/>
      </xdr:nvSpPr>
      <xdr:spPr>
        <a:xfrm>
          <a:off x="5041900" y="14474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100761</xdr:rowOff>
    </xdr:from>
    <xdr:to>
      <xdr:col>23</xdr:col>
      <xdr:colOff>184150</xdr:colOff>
      <xdr:row>85</xdr:row>
      <xdr:rowOff>30911</xdr:rowOff>
    </xdr:to>
    <xdr:sp macro="" textlink="">
      <xdr:nvSpPr>
        <xdr:cNvPr id="201" name="フローチャート: 判断 200"/>
        <xdr:cNvSpPr/>
      </xdr:nvSpPr>
      <xdr:spPr>
        <a:xfrm>
          <a:off x="4902200" y="1450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25112</xdr:rowOff>
    </xdr:from>
    <xdr:to>
      <xdr:col>19</xdr:col>
      <xdr:colOff>133350</xdr:colOff>
      <xdr:row>80</xdr:row>
      <xdr:rowOff>73578</xdr:rowOff>
    </xdr:to>
    <xdr:cxnSp macro="">
      <xdr:nvCxnSpPr>
        <xdr:cNvPr id="202" name="直線コネクタ 201"/>
        <xdr:cNvCxnSpPr/>
      </xdr:nvCxnSpPr>
      <xdr:spPr>
        <a:xfrm flipV="1">
          <a:off x="3225800" y="13741112"/>
          <a:ext cx="889000" cy="48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96856</xdr:rowOff>
    </xdr:from>
    <xdr:to>
      <xdr:col>19</xdr:col>
      <xdr:colOff>184150</xdr:colOff>
      <xdr:row>84</xdr:row>
      <xdr:rowOff>27006</xdr:rowOff>
    </xdr:to>
    <xdr:sp macro="" textlink="">
      <xdr:nvSpPr>
        <xdr:cNvPr id="203" name="フローチャート: 判断 202"/>
        <xdr:cNvSpPr/>
      </xdr:nvSpPr>
      <xdr:spPr>
        <a:xfrm>
          <a:off x="4064000" y="1432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11783</xdr:rowOff>
    </xdr:from>
    <xdr:ext cx="736600" cy="259045"/>
    <xdr:sp macro="" textlink="">
      <xdr:nvSpPr>
        <xdr:cNvPr id="204" name="テキスト ボックス 203"/>
        <xdr:cNvSpPr txBox="1"/>
      </xdr:nvSpPr>
      <xdr:spPr>
        <a:xfrm>
          <a:off x="3733800" y="14413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79</xdr:row>
      <xdr:rowOff>120931</xdr:rowOff>
    </xdr:from>
    <xdr:to>
      <xdr:col>15</xdr:col>
      <xdr:colOff>82550</xdr:colOff>
      <xdr:row>80</xdr:row>
      <xdr:rowOff>73578</xdr:rowOff>
    </xdr:to>
    <xdr:cxnSp macro="">
      <xdr:nvCxnSpPr>
        <xdr:cNvPr id="205" name="直線コネクタ 204"/>
        <xdr:cNvCxnSpPr/>
      </xdr:nvCxnSpPr>
      <xdr:spPr>
        <a:xfrm>
          <a:off x="2336800" y="13665481"/>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81722</xdr:rowOff>
    </xdr:from>
    <xdr:to>
      <xdr:col>15</xdr:col>
      <xdr:colOff>133350</xdr:colOff>
      <xdr:row>84</xdr:row>
      <xdr:rowOff>11872</xdr:rowOff>
    </xdr:to>
    <xdr:sp macro="" textlink="">
      <xdr:nvSpPr>
        <xdr:cNvPr id="206" name="フローチャート: 判断 205"/>
        <xdr:cNvSpPr/>
      </xdr:nvSpPr>
      <xdr:spPr>
        <a:xfrm>
          <a:off x="3175000" y="1431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168099</xdr:rowOff>
    </xdr:from>
    <xdr:ext cx="762000" cy="259045"/>
    <xdr:sp macro="" textlink="">
      <xdr:nvSpPr>
        <xdr:cNvPr id="207" name="テキスト ボックス 206"/>
        <xdr:cNvSpPr txBox="1"/>
      </xdr:nvSpPr>
      <xdr:spPr>
        <a:xfrm>
          <a:off x="2844800" y="1439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79</xdr:row>
      <xdr:rowOff>120931</xdr:rowOff>
    </xdr:from>
    <xdr:to>
      <xdr:col>11</xdr:col>
      <xdr:colOff>31750</xdr:colOff>
      <xdr:row>79</xdr:row>
      <xdr:rowOff>121758</xdr:rowOff>
    </xdr:to>
    <xdr:cxnSp macro="">
      <xdr:nvCxnSpPr>
        <xdr:cNvPr id="208" name="直線コネクタ 207"/>
        <xdr:cNvCxnSpPr/>
      </xdr:nvCxnSpPr>
      <xdr:spPr>
        <a:xfrm flipV="1">
          <a:off x="1447800" y="13665481"/>
          <a:ext cx="889000" cy="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16140</xdr:rowOff>
    </xdr:from>
    <xdr:to>
      <xdr:col>11</xdr:col>
      <xdr:colOff>82550</xdr:colOff>
      <xdr:row>83</xdr:row>
      <xdr:rowOff>117740</xdr:rowOff>
    </xdr:to>
    <xdr:sp macro="" textlink="">
      <xdr:nvSpPr>
        <xdr:cNvPr id="209" name="フローチャート: 判断 208"/>
        <xdr:cNvSpPr/>
      </xdr:nvSpPr>
      <xdr:spPr>
        <a:xfrm>
          <a:off x="2286000" y="1424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102517</xdr:rowOff>
    </xdr:from>
    <xdr:ext cx="762000" cy="259045"/>
    <xdr:sp macro="" textlink="">
      <xdr:nvSpPr>
        <xdr:cNvPr id="210" name="テキスト ボックス 209"/>
        <xdr:cNvSpPr txBox="1"/>
      </xdr:nvSpPr>
      <xdr:spPr>
        <a:xfrm>
          <a:off x="1955800" y="1433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50774</xdr:rowOff>
    </xdr:from>
    <xdr:to>
      <xdr:col>7</xdr:col>
      <xdr:colOff>31750</xdr:colOff>
      <xdr:row>82</xdr:row>
      <xdr:rowOff>152374</xdr:rowOff>
    </xdr:to>
    <xdr:sp macro="" textlink="">
      <xdr:nvSpPr>
        <xdr:cNvPr id="211" name="フローチャート: 判断 210"/>
        <xdr:cNvSpPr/>
      </xdr:nvSpPr>
      <xdr:spPr>
        <a:xfrm>
          <a:off x="1397000" y="1410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137151</xdr:rowOff>
    </xdr:from>
    <xdr:ext cx="762000" cy="259045"/>
    <xdr:sp macro="" textlink="">
      <xdr:nvSpPr>
        <xdr:cNvPr id="212" name="テキスト ボックス 211"/>
        <xdr:cNvSpPr txBox="1"/>
      </xdr:nvSpPr>
      <xdr:spPr>
        <a:xfrm>
          <a:off x="1066800" y="14196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158716</xdr:rowOff>
    </xdr:from>
    <xdr:to>
      <xdr:col>23</xdr:col>
      <xdr:colOff>184150</xdr:colOff>
      <xdr:row>81</xdr:row>
      <xdr:rowOff>88866</xdr:rowOff>
    </xdr:to>
    <xdr:sp macro="" textlink="">
      <xdr:nvSpPr>
        <xdr:cNvPr id="218" name="楕円 217"/>
        <xdr:cNvSpPr/>
      </xdr:nvSpPr>
      <xdr:spPr>
        <a:xfrm>
          <a:off x="4902200" y="1387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79993</xdr:rowOff>
    </xdr:from>
    <xdr:ext cx="762000" cy="259045"/>
    <xdr:sp macro="" textlink="">
      <xdr:nvSpPr>
        <xdr:cNvPr id="219" name="人件費・物件費等の状況該当値テキスト"/>
        <xdr:cNvSpPr txBox="1"/>
      </xdr:nvSpPr>
      <xdr:spPr>
        <a:xfrm>
          <a:off x="5041900" y="13795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79</xdr:row>
      <xdr:rowOff>145762</xdr:rowOff>
    </xdr:from>
    <xdr:to>
      <xdr:col>19</xdr:col>
      <xdr:colOff>184150</xdr:colOff>
      <xdr:row>80</xdr:row>
      <xdr:rowOff>75912</xdr:rowOff>
    </xdr:to>
    <xdr:sp macro="" textlink="">
      <xdr:nvSpPr>
        <xdr:cNvPr id="220" name="楕円 219"/>
        <xdr:cNvSpPr/>
      </xdr:nvSpPr>
      <xdr:spPr>
        <a:xfrm>
          <a:off x="4064000" y="13690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86089</xdr:rowOff>
    </xdr:from>
    <xdr:ext cx="736600" cy="259045"/>
    <xdr:sp macro="" textlink="">
      <xdr:nvSpPr>
        <xdr:cNvPr id="221" name="テキスト ボックス 220"/>
        <xdr:cNvSpPr txBox="1"/>
      </xdr:nvSpPr>
      <xdr:spPr>
        <a:xfrm>
          <a:off x="3733800" y="134591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22778</xdr:rowOff>
    </xdr:from>
    <xdr:to>
      <xdr:col>15</xdr:col>
      <xdr:colOff>133350</xdr:colOff>
      <xdr:row>80</xdr:row>
      <xdr:rowOff>124378</xdr:rowOff>
    </xdr:to>
    <xdr:sp macro="" textlink="">
      <xdr:nvSpPr>
        <xdr:cNvPr id="222" name="楕円 221"/>
        <xdr:cNvSpPr/>
      </xdr:nvSpPr>
      <xdr:spPr>
        <a:xfrm>
          <a:off x="3175000" y="1373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134555</xdr:rowOff>
    </xdr:from>
    <xdr:ext cx="762000" cy="259045"/>
    <xdr:sp macro="" textlink="">
      <xdr:nvSpPr>
        <xdr:cNvPr id="223" name="テキスト ボックス 222"/>
        <xdr:cNvSpPr txBox="1"/>
      </xdr:nvSpPr>
      <xdr:spPr>
        <a:xfrm>
          <a:off x="2844800" y="13507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70131</xdr:rowOff>
    </xdr:from>
    <xdr:to>
      <xdr:col>11</xdr:col>
      <xdr:colOff>82550</xdr:colOff>
      <xdr:row>80</xdr:row>
      <xdr:rowOff>281</xdr:rowOff>
    </xdr:to>
    <xdr:sp macro="" textlink="">
      <xdr:nvSpPr>
        <xdr:cNvPr id="224" name="楕円 223"/>
        <xdr:cNvSpPr/>
      </xdr:nvSpPr>
      <xdr:spPr>
        <a:xfrm>
          <a:off x="2286000" y="1361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10458</xdr:rowOff>
    </xdr:from>
    <xdr:ext cx="762000" cy="259045"/>
    <xdr:sp macro="" textlink="">
      <xdr:nvSpPr>
        <xdr:cNvPr id="225" name="テキスト ボックス 224"/>
        <xdr:cNvSpPr txBox="1"/>
      </xdr:nvSpPr>
      <xdr:spPr>
        <a:xfrm>
          <a:off x="1955800" y="1338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70958</xdr:rowOff>
    </xdr:from>
    <xdr:to>
      <xdr:col>7</xdr:col>
      <xdr:colOff>31750</xdr:colOff>
      <xdr:row>80</xdr:row>
      <xdr:rowOff>1108</xdr:rowOff>
    </xdr:to>
    <xdr:sp macro="" textlink="">
      <xdr:nvSpPr>
        <xdr:cNvPr id="226" name="楕円 225"/>
        <xdr:cNvSpPr/>
      </xdr:nvSpPr>
      <xdr:spPr>
        <a:xfrm>
          <a:off x="1397000" y="1361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11285</xdr:rowOff>
    </xdr:from>
    <xdr:ext cx="762000" cy="259045"/>
    <xdr:sp macro="" textlink="">
      <xdr:nvSpPr>
        <xdr:cNvPr id="227" name="テキスト ボックス 226"/>
        <xdr:cNvSpPr txBox="1"/>
      </xdr:nvSpPr>
      <xdr:spPr>
        <a:xfrm>
          <a:off x="1066800" y="13384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経験年数階層における職員分布の変動を主な要因して、　前年度と比較し、</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類似団体平均と比較すると高い数値となっている。適正な人員配置と定員の適正化を図り、今後も類似団体平均の水準を目標に、人件費の抑制に努めていく。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89</xdr:row>
      <xdr:rowOff>49741</xdr:rowOff>
    </xdr:to>
    <xdr:cxnSp macro="">
      <xdr:nvCxnSpPr>
        <xdr:cNvPr id="256" name="直線コネクタ 255"/>
        <xdr:cNvCxnSpPr/>
      </xdr:nvCxnSpPr>
      <xdr:spPr>
        <a:xfrm flipV="1">
          <a:off x="17018000" y="13941425"/>
          <a:ext cx="0" cy="1367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21818</xdr:rowOff>
    </xdr:from>
    <xdr:ext cx="762000" cy="259045"/>
    <xdr:sp macro="" textlink="">
      <xdr:nvSpPr>
        <xdr:cNvPr id="257" name="給与水準   （国との比較）最小値テキスト"/>
        <xdr:cNvSpPr txBox="1"/>
      </xdr:nvSpPr>
      <xdr:spPr>
        <a:xfrm>
          <a:off x="17106900" y="1528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49741</xdr:rowOff>
    </xdr:from>
    <xdr:to>
      <xdr:col>81</xdr:col>
      <xdr:colOff>133350</xdr:colOff>
      <xdr:row>89</xdr:row>
      <xdr:rowOff>49741</xdr:rowOff>
    </xdr:to>
    <xdr:cxnSp macro="">
      <xdr:nvCxnSpPr>
        <xdr:cNvPr id="258" name="直線コネクタ 257"/>
        <xdr:cNvCxnSpPr/>
      </xdr:nvCxnSpPr>
      <xdr:spPr>
        <a:xfrm>
          <a:off x="16929100" y="1530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9" name="給与水準   （国との比較）最大値テキスト"/>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60" name="直線コネクタ 259"/>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49741</xdr:rowOff>
    </xdr:from>
    <xdr:to>
      <xdr:col>81</xdr:col>
      <xdr:colOff>44450</xdr:colOff>
      <xdr:row>89</xdr:row>
      <xdr:rowOff>89959</xdr:rowOff>
    </xdr:to>
    <xdr:cxnSp macro="">
      <xdr:nvCxnSpPr>
        <xdr:cNvPr id="261" name="直線コネクタ 260"/>
        <xdr:cNvCxnSpPr/>
      </xdr:nvCxnSpPr>
      <xdr:spPr>
        <a:xfrm flipV="1">
          <a:off x="16179800" y="15308791"/>
          <a:ext cx="8382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47218</xdr:rowOff>
    </xdr:from>
    <xdr:ext cx="762000" cy="259045"/>
    <xdr:sp macro="" textlink="">
      <xdr:nvSpPr>
        <xdr:cNvPr id="262" name="給与水準   （国との比較）平均値テキスト"/>
        <xdr:cNvSpPr txBox="1"/>
      </xdr:nvSpPr>
      <xdr:spPr>
        <a:xfrm>
          <a:off x="17106900" y="14620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63" name="フローチャート: 判断 262"/>
        <xdr:cNvSpPr/>
      </xdr:nvSpPr>
      <xdr:spPr>
        <a:xfrm>
          <a:off x="169672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89959</xdr:rowOff>
    </xdr:from>
    <xdr:to>
      <xdr:col>77</xdr:col>
      <xdr:colOff>44450</xdr:colOff>
      <xdr:row>89</xdr:row>
      <xdr:rowOff>130175</xdr:rowOff>
    </xdr:to>
    <xdr:cxnSp macro="">
      <xdr:nvCxnSpPr>
        <xdr:cNvPr id="264" name="直線コネクタ 263"/>
        <xdr:cNvCxnSpPr/>
      </xdr:nvCxnSpPr>
      <xdr:spPr>
        <a:xfrm flipV="1">
          <a:off x="15290800" y="1534900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5" name="フローチャート: 判断 264"/>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6" name="テキスト ボックス 265"/>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130175</xdr:rowOff>
    </xdr:from>
    <xdr:to>
      <xdr:col>72</xdr:col>
      <xdr:colOff>203200</xdr:colOff>
      <xdr:row>90</xdr:row>
      <xdr:rowOff>19050</xdr:rowOff>
    </xdr:to>
    <xdr:cxnSp macro="">
      <xdr:nvCxnSpPr>
        <xdr:cNvPr id="267" name="直線コネクタ 266"/>
        <xdr:cNvCxnSpPr/>
      </xdr:nvCxnSpPr>
      <xdr:spPr>
        <a:xfrm flipV="1">
          <a:off x="14401800" y="1538922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8" name="フローチャート: 判断 267"/>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31343</xdr:rowOff>
    </xdr:from>
    <xdr:ext cx="762000" cy="259045"/>
    <xdr:sp macro="" textlink="">
      <xdr:nvSpPr>
        <xdr:cNvPr id="269" name="テキスト ボックス 268"/>
        <xdr:cNvSpPr txBox="1"/>
      </xdr:nvSpPr>
      <xdr:spPr>
        <a:xfrm>
          <a:off x="14909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150284</xdr:rowOff>
    </xdr:from>
    <xdr:to>
      <xdr:col>68</xdr:col>
      <xdr:colOff>152400</xdr:colOff>
      <xdr:row>90</xdr:row>
      <xdr:rowOff>19050</xdr:rowOff>
    </xdr:to>
    <xdr:cxnSp macro="">
      <xdr:nvCxnSpPr>
        <xdr:cNvPr id="270" name="直線コネクタ 269"/>
        <xdr:cNvCxnSpPr/>
      </xdr:nvCxnSpPr>
      <xdr:spPr>
        <a:xfrm>
          <a:off x="13512800" y="1540933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71" name="フローチャート: 判断 270"/>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51452</xdr:rowOff>
    </xdr:from>
    <xdr:ext cx="762000" cy="259045"/>
    <xdr:sp macro="" textlink="">
      <xdr:nvSpPr>
        <xdr:cNvPr id="272" name="テキスト ボックス 271"/>
        <xdr:cNvSpPr txBox="1"/>
      </xdr:nvSpPr>
      <xdr:spPr>
        <a:xfrm>
          <a:off x="14020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73" name="フローチャート: 判断 272"/>
        <xdr:cNvSpPr/>
      </xdr:nvSpPr>
      <xdr:spPr>
        <a:xfrm>
          <a:off x="13462000" y="1489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91668</xdr:rowOff>
    </xdr:from>
    <xdr:ext cx="762000" cy="259045"/>
    <xdr:sp macro="" textlink="">
      <xdr:nvSpPr>
        <xdr:cNvPr id="274" name="テキスト ボックス 273"/>
        <xdr:cNvSpPr txBox="1"/>
      </xdr:nvSpPr>
      <xdr:spPr>
        <a:xfrm>
          <a:off x="13131800" y="14664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170391</xdr:rowOff>
    </xdr:from>
    <xdr:to>
      <xdr:col>81</xdr:col>
      <xdr:colOff>95250</xdr:colOff>
      <xdr:row>89</xdr:row>
      <xdr:rowOff>100541</xdr:rowOff>
    </xdr:to>
    <xdr:sp macro="" textlink="">
      <xdr:nvSpPr>
        <xdr:cNvPr id="280" name="楕円 279"/>
        <xdr:cNvSpPr/>
      </xdr:nvSpPr>
      <xdr:spPr>
        <a:xfrm>
          <a:off x="16967200" y="15257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66268</xdr:rowOff>
    </xdr:from>
    <xdr:ext cx="762000" cy="259045"/>
    <xdr:sp macro="" textlink="">
      <xdr:nvSpPr>
        <xdr:cNvPr id="281" name="給与水準   （国との比較）該当値テキスト"/>
        <xdr:cNvSpPr txBox="1"/>
      </xdr:nvSpPr>
      <xdr:spPr>
        <a:xfrm>
          <a:off x="17106900" y="15153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39159</xdr:rowOff>
    </xdr:from>
    <xdr:to>
      <xdr:col>77</xdr:col>
      <xdr:colOff>95250</xdr:colOff>
      <xdr:row>89</xdr:row>
      <xdr:rowOff>140759</xdr:rowOff>
    </xdr:to>
    <xdr:sp macro="" textlink="">
      <xdr:nvSpPr>
        <xdr:cNvPr id="282" name="楕円 281"/>
        <xdr:cNvSpPr/>
      </xdr:nvSpPr>
      <xdr:spPr>
        <a:xfrm>
          <a:off x="16129000" y="1529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125536</xdr:rowOff>
    </xdr:from>
    <xdr:ext cx="736600" cy="259045"/>
    <xdr:sp macro="" textlink="">
      <xdr:nvSpPr>
        <xdr:cNvPr id="283" name="テキスト ボックス 282"/>
        <xdr:cNvSpPr txBox="1"/>
      </xdr:nvSpPr>
      <xdr:spPr>
        <a:xfrm>
          <a:off x="15798800" y="153845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79375</xdr:rowOff>
    </xdr:from>
    <xdr:to>
      <xdr:col>73</xdr:col>
      <xdr:colOff>44450</xdr:colOff>
      <xdr:row>90</xdr:row>
      <xdr:rowOff>9525</xdr:rowOff>
    </xdr:to>
    <xdr:sp macro="" textlink="">
      <xdr:nvSpPr>
        <xdr:cNvPr id="284" name="楕円 283"/>
        <xdr:cNvSpPr/>
      </xdr:nvSpPr>
      <xdr:spPr>
        <a:xfrm>
          <a:off x="15240000" y="1533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165752</xdr:rowOff>
    </xdr:from>
    <xdr:ext cx="762000" cy="259045"/>
    <xdr:sp macro="" textlink="">
      <xdr:nvSpPr>
        <xdr:cNvPr id="285" name="テキスト ボックス 284"/>
        <xdr:cNvSpPr txBox="1"/>
      </xdr:nvSpPr>
      <xdr:spPr>
        <a:xfrm>
          <a:off x="14909800" y="15424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139700</xdr:rowOff>
    </xdr:from>
    <xdr:to>
      <xdr:col>68</xdr:col>
      <xdr:colOff>203200</xdr:colOff>
      <xdr:row>90</xdr:row>
      <xdr:rowOff>69850</xdr:rowOff>
    </xdr:to>
    <xdr:sp macro="" textlink="">
      <xdr:nvSpPr>
        <xdr:cNvPr id="286" name="楕円 285"/>
        <xdr:cNvSpPr/>
      </xdr:nvSpPr>
      <xdr:spPr>
        <a:xfrm>
          <a:off x="14351000" y="1539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90</xdr:row>
      <xdr:rowOff>54627</xdr:rowOff>
    </xdr:from>
    <xdr:ext cx="762000" cy="259045"/>
    <xdr:sp macro="" textlink="">
      <xdr:nvSpPr>
        <xdr:cNvPr id="287" name="テキスト ボックス 286"/>
        <xdr:cNvSpPr txBox="1"/>
      </xdr:nvSpPr>
      <xdr:spPr>
        <a:xfrm>
          <a:off x="14020800" y="1548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99484</xdr:rowOff>
    </xdr:from>
    <xdr:to>
      <xdr:col>64</xdr:col>
      <xdr:colOff>152400</xdr:colOff>
      <xdr:row>90</xdr:row>
      <xdr:rowOff>29634</xdr:rowOff>
    </xdr:to>
    <xdr:sp macro="" textlink="">
      <xdr:nvSpPr>
        <xdr:cNvPr id="288" name="楕円 287"/>
        <xdr:cNvSpPr/>
      </xdr:nvSpPr>
      <xdr:spPr>
        <a:xfrm>
          <a:off x="13462000" y="1535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90</xdr:row>
      <xdr:rowOff>14411</xdr:rowOff>
    </xdr:from>
    <xdr:ext cx="762000" cy="259045"/>
    <xdr:sp macro="" textlink="">
      <xdr:nvSpPr>
        <xdr:cNvPr id="289" name="テキスト ボックス 288"/>
        <xdr:cNvSpPr txBox="1"/>
      </xdr:nvSpPr>
      <xdr:spPr>
        <a:xfrm>
          <a:off x="13131800" y="15444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人当たり職員数は前年度比較して、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一般行政職の退職者</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名に対して、</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名を新規に採用した。本市では近年は採用者数が退職者数を上回っており、人口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人当たり職員数は緩やかに増加しているが、類似団体平均と比較すると大きく下回る数値を示している。これは平成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年度まで定員適正化計画の実施により、新地方行革指針を上回る削減を実施した影響であり、今後も適正な人員配置と定員の適正化を図る。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51163</xdr:rowOff>
    </xdr:from>
    <xdr:to>
      <xdr:col>81</xdr:col>
      <xdr:colOff>44450</xdr:colOff>
      <xdr:row>67</xdr:row>
      <xdr:rowOff>7620</xdr:rowOff>
    </xdr:to>
    <xdr:cxnSp macro="">
      <xdr:nvCxnSpPr>
        <xdr:cNvPr id="321" name="直線コネクタ 320"/>
        <xdr:cNvCxnSpPr/>
      </xdr:nvCxnSpPr>
      <xdr:spPr>
        <a:xfrm flipV="1">
          <a:off x="17018000" y="9995263"/>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22" name="定員管理の状況最小値テキスト"/>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23" name="直線コネクタ 322"/>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137540</xdr:rowOff>
    </xdr:from>
    <xdr:ext cx="762000" cy="259045"/>
    <xdr:sp macro="" textlink="">
      <xdr:nvSpPr>
        <xdr:cNvPr id="324" name="定員管理の状況最大値テキスト"/>
        <xdr:cNvSpPr txBox="1"/>
      </xdr:nvSpPr>
      <xdr:spPr>
        <a:xfrm>
          <a:off x="17106900" y="973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51163</xdr:rowOff>
    </xdr:from>
    <xdr:to>
      <xdr:col>81</xdr:col>
      <xdr:colOff>133350</xdr:colOff>
      <xdr:row>58</xdr:row>
      <xdr:rowOff>51163</xdr:rowOff>
    </xdr:to>
    <xdr:cxnSp macro="">
      <xdr:nvCxnSpPr>
        <xdr:cNvPr id="325" name="直線コネクタ 324"/>
        <xdr:cNvCxnSpPr/>
      </xdr:nvCxnSpPr>
      <xdr:spPr>
        <a:xfrm>
          <a:off x="16929100" y="9995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57</xdr:row>
      <xdr:rowOff>153670</xdr:rowOff>
    </xdr:from>
    <xdr:to>
      <xdr:col>81</xdr:col>
      <xdr:colOff>44450</xdr:colOff>
      <xdr:row>58</xdr:row>
      <xdr:rowOff>51163</xdr:rowOff>
    </xdr:to>
    <xdr:cxnSp macro="">
      <xdr:nvCxnSpPr>
        <xdr:cNvPr id="326" name="直線コネクタ 325"/>
        <xdr:cNvCxnSpPr/>
      </xdr:nvCxnSpPr>
      <xdr:spPr>
        <a:xfrm>
          <a:off x="16179800" y="9926320"/>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7" name="定員管理の状況平均値テキスト"/>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57</xdr:row>
      <xdr:rowOff>122646</xdr:rowOff>
    </xdr:from>
    <xdr:to>
      <xdr:col>77</xdr:col>
      <xdr:colOff>44450</xdr:colOff>
      <xdr:row>57</xdr:row>
      <xdr:rowOff>153670</xdr:rowOff>
    </xdr:to>
    <xdr:cxnSp macro="">
      <xdr:nvCxnSpPr>
        <xdr:cNvPr id="329" name="直線コネクタ 328"/>
        <xdr:cNvCxnSpPr/>
      </xdr:nvCxnSpPr>
      <xdr:spPr>
        <a:xfrm>
          <a:off x="15290800" y="989529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82369</xdr:rowOff>
    </xdr:from>
    <xdr:to>
      <xdr:col>77</xdr:col>
      <xdr:colOff>95250</xdr:colOff>
      <xdr:row>62</xdr:row>
      <xdr:rowOff>12519</xdr:rowOff>
    </xdr:to>
    <xdr:sp macro="" textlink="">
      <xdr:nvSpPr>
        <xdr:cNvPr id="330" name="フローチャート: 判断 329"/>
        <xdr:cNvSpPr/>
      </xdr:nvSpPr>
      <xdr:spPr>
        <a:xfrm>
          <a:off x="16129000" y="1054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168746</xdr:rowOff>
    </xdr:from>
    <xdr:ext cx="736600" cy="259045"/>
    <xdr:sp macro="" textlink="">
      <xdr:nvSpPr>
        <xdr:cNvPr id="331" name="テキスト ボックス 330"/>
        <xdr:cNvSpPr txBox="1"/>
      </xdr:nvSpPr>
      <xdr:spPr>
        <a:xfrm>
          <a:off x="15798800" y="10627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57</xdr:row>
      <xdr:rowOff>77833</xdr:rowOff>
    </xdr:from>
    <xdr:to>
      <xdr:col>72</xdr:col>
      <xdr:colOff>203200</xdr:colOff>
      <xdr:row>57</xdr:row>
      <xdr:rowOff>122646</xdr:rowOff>
    </xdr:to>
    <xdr:cxnSp macro="">
      <xdr:nvCxnSpPr>
        <xdr:cNvPr id="332" name="直線コネクタ 331"/>
        <xdr:cNvCxnSpPr/>
      </xdr:nvCxnSpPr>
      <xdr:spPr>
        <a:xfrm>
          <a:off x="14401800" y="9850483"/>
          <a:ext cx="8890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51344</xdr:rowOff>
    </xdr:from>
    <xdr:to>
      <xdr:col>73</xdr:col>
      <xdr:colOff>44450</xdr:colOff>
      <xdr:row>61</xdr:row>
      <xdr:rowOff>152944</xdr:rowOff>
    </xdr:to>
    <xdr:sp macro="" textlink="">
      <xdr:nvSpPr>
        <xdr:cNvPr id="333" name="フローチャート: 判断 332"/>
        <xdr:cNvSpPr/>
      </xdr:nvSpPr>
      <xdr:spPr>
        <a:xfrm>
          <a:off x="15240000" y="1050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137721</xdr:rowOff>
    </xdr:from>
    <xdr:ext cx="762000" cy="259045"/>
    <xdr:sp macro="" textlink="">
      <xdr:nvSpPr>
        <xdr:cNvPr id="334" name="テキスト ボックス 333"/>
        <xdr:cNvSpPr txBox="1"/>
      </xdr:nvSpPr>
      <xdr:spPr>
        <a:xfrm>
          <a:off x="14909800" y="10596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57</xdr:row>
      <xdr:rowOff>74385</xdr:rowOff>
    </xdr:from>
    <xdr:to>
      <xdr:col>68</xdr:col>
      <xdr:colOff>152400</xdr:colOff>
      <xdr:row>57</xdr:row>
      <xdr:rowOff>77833</xdr:rowOff>
    </xdr:to>
    <xdr:cxnSp macro="">
      <xdr:nvCxnSpPr>
        <xdr:cNvPr id="335" name="直線コネクタ 334"/>
        <xdr:cNvCxnSpPr/>
      </xdr:nvCxnSpPr>
      <xdr:spPr>
        <a:xfrm>
          <a:off x="13512800" y="9847035"/>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41003</xdr:rowOff>
    </xdr:from>
    <xdr:to>
      <xdr:col>68</xdr:col>
      <xdr:colOff>203200</xdr:colOff>
      <xdr:row>61</xdr:row>
      <xdr:rowOff>142603</xdr:rowOff>
    </xdr:to>
    <xdr:sp macro="" textlink="">
      <xdr:nvSpPr>
        <xdr:cNvPr id="336" name="フローチャート: 判断 335"/>
        <xdr:cNvSpPr/>
      </xdr:nvSpPr>
      <xdr:spPr>
        <a:xfrm>
          <a:off x="14351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127380</xdr:rowOff>
    </xdr:from>
    <xdr:ext cx="762000" cy="259045"/>
    <xdr:sp macro="" textlink="">
      <xdr:nvSpPr>
        <xdr:cNvPr id="337" name="テキスト ボックス 336"/>
        <xdr:cNvSpPr txBox="1"/>
      </xdr:nvSpPr>
      <xdr:spPr>
        <a:xfrm>
          <a:off x="14020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129722</xdr:rowOff>
    </xdr:from>
    <xdr:to>
      <xdr:col>64</xdr:col>
      <xdr:colOff>152400</xdr:colOff>
      <xdr:row>61</xdr:row>
      <xdr:rowOff>59872</xdr:rowOff>
    </xdr:to>
    <xdr:sp macro="" textlink="">
      <xdr:nvSpPr>
        <xdr:cNvPr id="338" name="フローチャート: 判断 337"/>
        <xdr:cNvSpPr/>
      </xdr:nvSpPr>
      <xdr:spPr>
        <a:xfrm>
          <a:off x="13462000" y="10416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44649</xdr:rowOff>
    </xdr:from>
    <xdr:ext cx="762000" cy="259045"/>
    <xdr:sp macro="" textlink="">
      <xdr:nvSpPr>
        <xdr:cNvPr id="339" name="テキスト ボックス 338"/>
        <xdr:cNvSpPr txBox="1"/>
      </xdr:nvSpPr>
      <xdr:spPr>
        <a:xfrm>
          <a:off x="13131800" y="10503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363</xdr:rowOff>
    </xdr:from>
    <xdr:to>
      <xdr:col>81</xdr:col>
      <xdr:colOff>95250</xdr:colOff>
      <xdr:row>58</xdr:row>
      <xdr:rowOff>101963</xdr:rowOff>
    </xdr:to>
    <xdr:sp macro="" textlink="">
      <xdr:nvSpPr>
        <xdr:cNvPr id="345" name="楕円 344"/>
        <xdr:cNvSpPr/>
      </xdr:nvSpPr>
      <xdr:spPr>
        <a:xfrm>
          <a:off x="16967200" y="994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93090</xdr:rowOff>
    </xdr:from>
    <xdr:ext cx="762000" cy="259045"/>
    <xdr:sp macro="" textlink="">
      <xdr:nvSpPr>
        <xdr:cNvPr id="346" name="定員管理の状況該当値テキスト"/>
        <xdr:cNvSpPr txBox="1"/>
      </xdr:nvSpPr>
      <xdr:spPr>
        <a:xfrm>
          <a:off x="17106900" y="9865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57</xdr:row>
      <xdr:rowOff>102870</xdr:rowOff>
    </xdr:from>
    <xdr:to>
      <xdr:col>77</xdr:col>
      <xdr:colOff>95250</xdr:colOff>
      <xdr:row>58</xdr:row>
      <xdr:rowOff>33020</xdr:rowOff>
    </xdr:to>
    <xdr:sp macro="" textlink="">
      <xdr:nvSpPr>
        <xdr:cNvPr id="347" name="楕円 346"/>
        <xdr:cNvSpPr/>
      </xdr:nvSpPr>
      <xdr:spPr>
        <a:xfrm>
          <a:off x="161290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43197</xdr:rowOff>
    </xdr:from>
    <xdr:ext cx="736600" cy="259045"/>
    <xdr:sp macro="" textlink="">
      <xdr:nvSpPr>
        <xdr:cNvPr id="348" name="テキスト ボックス 347"/>
        <xdr:cNvSpPr txBox="1"/>
      </xdr:nvSpPr>
      <xdr:spPr>
        <a:xfrm>
          <a:off x="15798800" y="9644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57</xdr:row>
      <xdr:rowOff>71846</xdr:rowOff>
    </xdr:from>
    <xdr:to>
      <xdr:col>73</xdr:col>
      <xdr:colOff>44450</xdr:colOff>
      <xdr:row>58</xdr:row>
      <xdr:rowOff>1996</xdr:rowOff>
    </xdr:to>
    <xdr:sp macro="" textlink="">
      <xdr:nvSpPr>
        <xdr:cNvPr id="349" name="楕円 348"/>
        <xdr:cNvSpPr/>
      </xdr:nvSpPr>
      <xdr:spPr>
        <a:xfrm>
          <a:off x="15240000" y="984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12173</xdr:rowOff>
    </xdr:from>
    <xdr:ext cx="762000" cy="259045"/>
    <xdr:sp macro="" textlink="">
      <xdr:nvSpPr>
        <xdr:cNvPr id="350" name="テキスト ボックス 349"/>
        <xdr:cNvSpPr txBox="1"/>
      </xdr:nvSpPr>
      <xdr:spPr>
        <a:xfrm>
          <a:off x="14909800" y="961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57</xdr:row>
      <xdr:rowOff>27033</xdr:rowOff>
    </xdr:from>
    <xdr:to>
      <xdr:col>68</xdr:col>
      <xdr:colOff>203200</xdr:colOff>
      <xdr:row>57</xdr:row>
      <xdr:rowOff>128633</xdr:rowOff>
    </xdr:to>
    <xdr:sp macro="" textlink="">
      <xdr:nvSpPr>
        <xdr:cNvPr id="351" name="楕円 350"/>
        <xdr:cNvSpPr/>
      </xdr:nvSpPr>
      <xdr:spPr>
        <a:xfrm>
          <a:off x="14351000" y="9799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55</xdr:row>
      <xdr:rowOff>138810</xdr:rowOff>
    </xdr:from>
    <xdr:ext cx="762000" cy="259045"/>
    <xdr:sp macro="" textlink="">
      <xdr:nvSpPr>
        <xdr:cNvPr id="352" name="テキスト ボックス 351"/>
        <xdr:cNvSpPr txBox="1"/>
      </xdr:nvSpPr>
      <xdr:spPr>
        <a:xfrm>
          <a:off x="14020800" y="9568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57</xdr:row>
      <xdr:rowOff>23585</xdr:rowOff>
    </xdr:from>
    <xdr:to>
      <xdr:col>64</xdr:col>
      <xdr:colOff>152400</xdr:colOff>
      <xdr:row>57</xdr:row>
      <xdr:rowOff>125185</xdr:rowOff>
    </xdr:to>
    <xdr:sp macro="" textlink="">
      <xdr:nvSpPr>
        <xdr:cNvPr id="353" name="楕円 352"/>
        <xdr:cNvSpPr/>
      </xdr:nvSpPr>
      <xdr:spPr>
        <a:xfrm>
          <a:off x="13462000" y="979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55</xdr:row>
      <xdr:rowOff>135362</xdr:rowOff>
    </xdr:from>
    <xdr:ext cx="762000" cy="259045"/>
    <xdr:sp macro="" textlink="">
      <xdr:nvSpPr>
        <xdr:cNvPr id="354" name="テキスト ボックス 353"/>
        <xdr:cNvSpPr txBox="1"/>
      </xdr:nvSpPr>
      <xdr:spPr>
        <a:xfrm>
          <a:off x="13131800" y="9565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ポイント改善した。</a:t>
          </a:r>
        </a:p>
        <a:p>
          <a:r>
            <a:rPr kumimoji="1" lang="ja-JP" altLang="en-US" sz="1300">
              <a:latin typeface="ＭＳ Ｐゴシック" panose="020B0600070205080204" pitchFamily="50" charset="-128"/>
              <a:ea typeface="ＭＳ Ｐゴシック" panose="020B0600070205080204" pitchFamily="50" charset="-128"/>
            </a:rPr>
            <a:t>　公債費が</a:t>
          </a:r>
          <a:r>
            <a:rPr kumimoji="1" lang="en-US" altLang="ja-JP" sz="1300">
              <a:latin typeface="ＭＳ Ｐゴシック" panose="020B0600070205080204" pitchFamily="50" charset="-128"/>
              <a:ea typeface="ＭＳ Ｐゴシック" panose="020B0600070205080204" pitchFamily="50" charset="-128"/>
            </a:rPr>
            <a:t>258</a:t>
          </a:r>
          <a:r>
            <a:rPr kumimoji="1" lang="ja-JP" altLang="en-US" sz="1300">
              <a:latin typeface="ＭＳ Ｐゴシック" panose="020B0600070205080204" pitchFamily="50" charset="-128"/>
              <a:ea typeface="ＭＳ Ｐゴシック" panose="020B0600070205080204" pitchFamily="50" charset="-128"/>
            </a:rPr>
            <a:t>百万円減少したこと、標準税収入額等や普通交付税額が前年度と比較し</a:t>
          </a:r>
          <a:r>
            <a:rPr kumimoji="1" lang="en-US" altLang="ja-JP" sz="1300">
              <a:latin typeface="ＭＳ Ｐゴシック" panose="020B0600070205080204" pitchFamily="50" charset="-128"/>
              <a:ea typeface="ＭＳ Ｐゴシック" panose="020B0600070205080204" pitchFamily="50" charset="-128"/>
            </a:rPr>
            <a:t>613</a:t>
          </a:r>
          <a:r>
            <a:rPr kumimoji="1" lang="ja-JP" altLang="en-US" sz="1300">
              <a:latin typeface="ＭＳ Ｐゴシック" panose="020B0600070205080204" pitchFamily="50" charset="-128"/>
              <a:ea typeface="ＭＳ Ｐゴシック" panose="020B0600070205080204" pitchFamily="50" charset="-128"/>
            </a:rPr>
            <a:t>百万円増加したことが改善の要因として挙げられる。</a:t>
          </a:r>
        </a:p>
        <a:p>
          <a:r>
            <a:rPr kumimoji="1" lang="ja-JP" altLang="en-US" sz="1300">
              <a:latin typeface="ＭＳ Ｐゴシック" panose="020B0600070205080204" pitchFamily="50" charset="-128"/>
              <a:ea typeface="ＭＳ Ｐゴシック" panose="020B0600070205080204" pitchFamily="50" charset="-128"/>
            </a:rPr>
            <a:t>　新規発行地方債の抑制と公営企業会計の経営健全化に取組むことで着実に改善されていることから、引き続き同様に実質公債費比率の改善に努めていく。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80" name="テキスト ボックス 379"/>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2"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166511</xdr:rowOff>
    </xdr:from>
    <xdr:to>
      <xdr:col>81</xdr:col>
      <xdr:colOff>44450</xdr:colOff>
      <xdr:row>44</xdr:row>
      <xdr:rowOff>111478</xdr:rowOff>
    </xdr:to>
    <xdr:cxnSp macro="">
      <xdr:nvCxnSpPr>
        <xdr:cNvPr id="383" name="直線コネクタ 382"/>
        <xdr:cNvCxnSpPr/>
      </xdr:nvCxnSpPr>
      <xdr:spPr>
        <a:xfrm flipV="1">
          <a:off x="17018000" y="616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83555</xdr:rowOff>
    </xdr:from>
    <xdr:ext cx="762000" cy="259045"/>
    <xdr:sp macro="" textlink="">
      <xdr:nvSpPr>
        <xdr:cNvPr id="384" name="公債費負担の状況最小値テキスト"/>
        <xdr:cNvSpPr txBox="1"/>
      </xdr:nvSpPr>
      <xdr:spPr>
        <a:xfrm>
          <a:off x="17106900" y="76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111478</xdr:rowOff>
    </xdr:from>
    <xdr:to>
      <xdr:col>81</xdr:col>
      <xdr:colOff>133350</xdr:colOff>
      <xdr:row>44</xdr:row>
      <xdr:rowOff>111478</xdr:rowOff>
    </xdr:to>
    <xdr:cxnSp macro="">
      <xdr:nvCxnSpPr>
        <xdr:cNvPr id="385" name="直線コネクタ 384"/>
        <xdr:cNvCxnSpPr/>
      </xdr:nvCxnSpPr>
      <xdr:spPr>
        <a:xfrm>
          <a:off x="16929100" y="765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81438</xdr:rowOff>
    </xdr:from>
    <xdr:ext cx="762000" cy="259045"/>
    <xdr:sp macro="" textlink="">
      <xdr:nvSpPr>
        <xdr:cNvPr id="386" name="公債費負担の状況最大値テキスト"/>
        <xdr:cNvSpPr txBox="1"/>
      </xdr:nvSpPr>
      <xdr:spPr>
        <a:xfrm>
          <a:off x="17106900" y="591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166511</xdr:rowOff>
    </xdr:from>
    <xdr:to>
      <xdr:col>81</xdr:col>
      <xdr:colOff>133350</xdr:colOff>
      <xdr:row>35</xdr:row>
      <xdr:rowOff>166511</xdr:rowOff>
    </xdr:to>
    <xdr:cxnSp macro="">
      <xdr:nvCxnSpPr>
        <xdr:cNvPr id="387" name="直線コネクタ 386"/>
        <xdr:cNvCxnSpPr/>
      </xdr:nvCxnSpPr>
      <xdr:spPr>
        <a:xfrm>
          <a:off x="16929100" y="616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124178</xdr:rowOff>
    </xdr:from>
    <xdr:to>
      <xdr:col>81</xdr:col>
      <xdr:colOff>44450</xdr:colOff>
      <xdr:row>39</xdr:row>
      <xdr:rowOff>164395</xdr:rowOff>
    </xdr:to>
    <xdr:cxnSp macro="">
      <xdr:nvCxnSpPr>
        <xdr:cNvPr id="388" name="直線コネクタ 387"/>
        <xdr:cNvCxnSpPr/>
      </xdr:nvCxnSpPr>
      <xdr:spPr>
        <a:xfrm flipV="1">
          <a:off x="16179800" y="6810728"/>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125888</xdr:rowOff>
    </xdr:from>
    <xdr:ext cx="762000" cy="259045"/>
    <xdr:sp macro="" textlink="">
      <xdr:nvSpPr>
        <xdr:cNvPr id="389" name="公債費負担の状況平均値テキスト"/>
        <xdr:cNvSpPr txBox="1"/>
      </xdr:nvSpPr>
      <xdr:spPr>
        <a:xfrm>
          <a:off x="17106900" y="68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390" name="フローチャート: 判断 389"/>
        <xdr:cNvSpPr/>
      </xdr:nvSpPr>
      <xdr:spPr>
        <a:xfrm>
          <a:off x="169672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164395</xdr:rowOff>
    </xdr:from>
    <xdr:to>
      <xdr:col>77</xdr:col>
      <xdr:colOff>44450</xdr:colOff>
      <xdr:row>40</xdr:row>
      <xdr:rowOff>59972</xdr:rowOff>
    </xdr:to>
    <xdr:cxnSp macro="">
      <xdr:nvCxnSpPr>
        <xdr:cNvPr id="391" name="直線コネクタ 390"/>
        <xdr:cNvCxnSpPr/>
      </xdr:nvCxnSpPr>
      <xdr:spPr>
        <a:xfrm flipV="1">
          <a:off x="15290800" y="6850945"/>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140405</xdr:rowOff>
    </xdr:from>
    <xdr:to>
      <xdr:col>77</xdr:col>
      <xdr:colOff>95250</xdr:colOff>
      <xdr:row>40</xdr:row>
      <xdr:rowOff>70555</xdr:rowOff>
    </xdr:to>
    <xdr:sp macro="" textlink="">
      <xdr:nvSpPr>
        <xdr:cNvPr id="392" name="フローチャート: 判断 391"/>
        <xdr:cNvSpPr/>
      </xdr:nvSpPr>
      <xdr:spPr>
        <a:xfrm>
          <a:off x="16129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55332</xdr:rowOff>
    </xdr:from>
    <xdr:ext cx="736600" cy="259045"/>
    <xdr:sp macro="" textlink="">
      <xdr:nvSpPr>
        <xdr:cNvPr id="393" name="テキスト ボックス 392"/>
        <xdr:cNvSpPr txBox="1"/>
      </xdr:nvSpPr>
      <xdr:spPr>
        <a:xfrm>
          <a:off x="15798800" y="6913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59972</xdr:rowOff>
    </xdr:from>
    <xdr:to>
      <xdr:col>72</xdr:col>
      <xdr:colOff>203200</xdr:colOff>
      <xdr:row>41</xdr:row>
      <xdr:rowOff>22578</xdr:rowOff>
    </xdr:to>
    <xdr:cxnSp macro="">
      <xdr:nvCxnSpPr>
        <xdr:cNvPr id="394" name="直線コネクタ 393"/>
        <xdr:cNvCxnSpPr/>
      </xdr:nvCxnSpPr>
      <xdr:spPr>
        <a:xfrm flipV="1">
          <a:off x="14401800" y="6917972"/>
          <a:ext cx="8890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140405</xdr:rowOff>
    </xdr:from>
    <xdr:to>
      <xdr:col>73</xdr:col>
      <xdr:colOff>44450</xdr:colOff>
      <xdr:row>40</xdr:row>
      <xdr:rowOff>70555</xdr:rowOff>
    </xdr:to>
    <xdr:sp macro="" textlink="">
      <xdr:nvSpPr>
        <xdr:cNvPr id="395" name="フローチャート: 判断 394"/>
        <xdr:cNvSpPr/>
      </xdr:nvSpPr>
      <xdr:spPr>
        <a:xfrm>
          <a:off x="15240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80732</xdr:rowOff>
    </xdr:from>
    <xdr:ext cx="762000" cy="259045"/>
    <xdr:sp macro="" textlink="">
      <xdr:nvSpPr>
        <xdr:cNvPr id="396" name="テキスト ボックス 395"/>
        <xdr:cNvSpPr txBox="1"/>
      </xdr:nvSpPr>
      <xdr:spPr>
        <a:xfrm>
          <a:off x="14909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22578</xdr:rowOff>
    </xdr:from>
    <xdr:to>
      <xdr:col>68</xdr:col>
      <xdr:colOff>152400</xdr:colOff>
      <xdr:row>42</xdr:row>
      <xdr:rowOff>11995</xdr:rowOff>
    </xdr:to>
    <xdr:cxnSp macro="">
      <xdr:nvCxnSpPr>
        <xdr:cNvPr id="397" name="直線コネクタ 396"/>
        <xdr:cNvCxnSpPr/>
      </xdr:nvCxnSpPr>
      <xdr:spPr>
        <a:xfrm flipV="1">
          <a:off x="13512800" y="7052028"/>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98" name="フローチャート: 判断 397"/>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67327</xdr:rowOff>
    </xdr:from>
    <xdr:ext cx="762000" cy="259045"/>
    <xdr:sp macro="" textlink="">
      <xdr:nvSpPr>
        <xdr:cNvPr id="399" name="テキスト ボックス 398"/>
        <xdr:cNvSpPr txBox="1"/>
      </xdr:nvSpPr>
      <xdr:spPr>
        <a:xfrm>
          <a:off x="14020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140405</xdr:rowOff>
    </xdr:from>
    <xdr:to>
      <xdr:col>64</xdr:col>
      <xdr:colOff>152400</xdr:colOff>
      <xdr:row>40</xdr:row>
      <xdr:rowOff>70555</xdr:rowOff>
    </xdr:to>
    <xdr:sp macro="" textlink="">
      <xdr:nvSpPr>
        <xdr:cNvPr id="400" name="フローチャート: 判断 399"/>
        <xdr:cNvSpPr/>
      </xdr:nvSpPr>
      <xdr:spPr>
        <a:xfrm>
          <a:off x="13462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80732</xdr:rowOff>
    </xdr:from>
    <xdr:ext cx="762000" cy="259045"/>
    <xdr:sp macro="" textlink="">
      <xdr:nvSpPr>
        <xdr:cNvPr id="401" name="テキスト ボックス 400"/>
        <xdr:cNvSpPr txBox="1"/>
      </xdr:nvSpPr>
      <xdr:spPr>
        <a:xfrm>
          <a:off x="13131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2" name="テキスト ボックス 401"/>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3" name="テキスト ボックス 402"/>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4" name="テキスト ボックス 403"/>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5" name="テキスト ボックス 404"/>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6" name="テキスト ボックス 405"/>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73378</xdr:rowOff>
    </xdr:from>
    <xdr:to>
      <xdr:col>81</xdr:col>
      <xdr:colOff>95250</xdr:colOff>
      <xdr:row>40</xdr:row>
      <xdr:rowOff>3528</xdr:rowOff>
    </xdr:to>
    <xdr:sp macro="" textlink="">
      <xdr:nvSpPr>
        <xdr:cNvPr id="407" name="楕円 406"/>
        <xdr:cNvSpPr/>
      </xdr:nvSpPr>
      <xdr:spPr>
        <a:xfrm>
          <a:off x="16967200" y="675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89905</xdr:rowOff>
    </xdr:from>
    <xdr:ext cx="762000" cy="259045"/>
    <xdr:sp macro="" textlink="">
      <xdr:nvSpPr>
        <xdr:cNvPr id="408" name="公債費負担の状況該当値テキスト"/>
        <xdr:cNvSpPr txBox="1"/>
      </xdr:nvSpPr>
      <xdr:spPr>
        <a:xfrm>
          <a:off x="17106900" y="660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113595</xdr:rowOff>
    </xdr:from>
    <xdr:to>
      <xdr:col>77</xdr:col>
      <xdr:colOff>95250</xdr:colOff>
      <xdr:row>40</xdr:row>
      <xdr:rowOff>43745</xdr:rowOff>
    </xdr:to>
    <xdr:sp macro="" textlink="">
      <xdr:nvSpPr>
        <xdr:cNvPr id="409" name="楕円 408"/>
        <xdr:cNvSpPr/>
      </xdr:nvSpPr>
      <xdr:spPr>
        <a:xfrm>
          <a:off x="16129000" y="6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53922</xdr:rowOff>
    </xdr:from>
    <xdr:ext cx="736600" cy="259045"/>
    <xdr:sp macro="" textlink="">
      <xdr:nvSpPr>
        <xdr:cNvPr id="410" name="テキスト ボックス 409"/>
        <xdr:cNvSpPr txBox="1"/>
      </xdr:nvSpPr>
      <xdr:spPr>
        <a:xfrm>
          <a:off x="15798800" y="65690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9172</xdr:rowOff>
    </xdr:from>
    <xdr:to>
      <xdr:col>73</xdr:col>
      <xdr:colOff>44450</xdr:colOff>
      <xdr:row>40</xdr:row>
      <xdr:rowOff>110772</xdr:rowOff>
    </xdr:to>
    <xdr:sp macro="" textlink="">
      <xdr:nvSpPr>
        <xdr:cNvPr id="411" name="楕円 410"/>
        <xdr:cNvSpPr/>
      </xdr:nvSpPr>
      <xdr:spPr>
        <a:xfrm>
          <a:off x="152400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95549</xdr:rowOff>
    </xdr:from>
    <xdr:ext cx="762000" cy="259045"/>
    <xdr:sp macro="" textlink="">
      <xdr:nvSpPr>
        <xdr:cNvPr id="412" name="テキスト ボックス 411"/>
        <xdr:cNvSpPr txBox="1"/>
      </xdr:nvSpPr>
      <xdr:spPr>
        <a:xfrm>
          <a:off x="14909800" y="6953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143228</xdr:rowOff>
    </xdr:from>
    <xdr:to>
      <xdr:col>68</xdr:col>
      <xdr:colOff>203200</xdr:colOff>
      <xdr:row>41</xdr:row>
      <xdr:rowOff>73378</xdr:rowOff>
    </xdr:to>
    <xdr:sp macro="" textlink="">
      <xdr:nvSpPr>
        <xdr:cNvPr id="413" name="楕円 412"/>
        <xdr:cNvSpPr/>
      </xdr:nvSpPr>
      <xdr:spPr>
        <a:xfrm>
          <a:off x="14351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58155</xdr:rowOff>
    </xdr:from>
    <xdr:ext cx="762000" cy="259045"/>
    <xdr:sp macro="" textlink="">
      <xdr:nvSpPr>
        <xdr:cNvPr id="414" name="テキスト ボックス 413"/>
        <xdr:cNvSpPr txBox="1"/>
      </xdr:nvSpPr>
      <xdr:spPr>
        <a:xfrm>
          <a:off x="14020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132645</xdr:rowOff>
    </xdr:from>
    <xdr:to>
      <xdr:col>64</xdr:col>
      <xdr:colOff>152400</xdr:colOff>
      <xdr:row>42</xdr:row>
      <xdr:rowOff>62795</xdr:rowOff>
    </xdr:to>
    <xdr:sp macro="" textlink="">
      <xdr:nvSpPr>
        <xdr:cNvPr id="415" name="楕円 414"/>
        <xdr:cNvSpPr/>
      </xdr:nvSpPr>
      <xdr:spPr>
        <a:xfrm>
          <a:off x="13462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47572</xdr:rowOff>
    </xdr:from>
    <xdr:ext cx="762000" cy="259045"/>
    <xdr:sp macro="" textlink="">
      <xdr:nvSpPr>
        <xdr:cNvPr id="416" name="テキスト ボックス 415"/>
        <xdr:cNvSpPr txBox="1"/>
      </xdr:nvSpPr>
      <xdr:spPr>
        <a:xfrm>
          <a:off x="13131800" y="724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7" name="正方形/長方形 416"/>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8" name="テキスト ボックス 417"/>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9" name="テキスト ボックス 418"/>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0" name="正方形/長方形 419"/>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1" name="正方形/長方形 420"/>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2" name="正方形/長方形 421"/>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3" name="正方形/長方形 422"/>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4" name="正方形/長方形 423"/>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5" name="正方形/長方形 424"/>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正方形/長方形 425"/>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7" name="正方形/長方形 426"/>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8" name="正方形/長方形 427"/>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9" name="テキスト ボックス 428"/>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前年度と同じく算定なしとなった。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地方債の元金償還額を新規発行額が上回ったことによる地方債残高の増加など、将来負担比率を押し上げる要因はあったものの、充当可能財源等が将来負担額を上回っているため、将来負担比率は算定されてい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今後は、大型プロジェクト等により市債残高の増加が見込まれているため、特定財源の確保や事業の平準化を図り、将来負担比率の抑制に努める。</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0" name="テキスト ボックス 429"/>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1" name="直線コネクタ 430"/>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2" name="テキスト ボックス 431"/>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3" name="直線コネクタ 432"/>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4" name="テキスト ボックス 433"/>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5" name="直線コネクタ 434"/>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6" name="テキスト ボックス 435"/>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7" name="直線コネクタ 436"/>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8" name="テキスト ボックス 437"/>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9" name="直線コネクタ 438"/>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40" name="テキスト ボックス 439"/>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41" name="直線コネクタ 440"/>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2" name="テキスト ボックス 441"/>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3" name="直線コネクタ 442"/>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4"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66816</xdr:rowOff>
    </xdr:to>
    <xdr:cxnSp macro="">
      <xdr:nvCxnSpPr>
        <xdr:cNvPr id="445" name="直線コネクタ 444"/>
        <xdr:cNvCxnSpPr/>
      </xdr:nvCxnSpPr>
      <xdr:spPr>
        <a:xfrm flipV="1">
          <a:off x="17018000" y="2370667"/>
          <a:ext cx="0" cy="1639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38893</xdr:rowOff>
    </xdr:from>
    <xdr:ext cx="762000" cy="259045"/>
    <xdr:sp macro="" textlink="">
      <xdr:nvSpPr>
        <xdr:cNvPr id="446" name="将来負担の状況最小値テキスト"/>
        <xdr:cNvSpPr txBox="1"/>
      </xdr:nvSpPr>
      <xdr:spPr>
        <a:xfrm>
          <a:off x="17106900" y="398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66816</xdr:rowOff>
    </xdr:from>
    <xdr:to>
      <xdr:col>81</xdr:col>
      <xdr:colOff>133350</xdr:colOff>
      <xdr:row>23</xdr:row>
      <xdr:rowOff>66816</xdr:rowOff>
    </xdr:to>
    <xdr:cxnSp macro="">
      <xdr:nvCxnSpPr>
        <xdr:cNvPr id="447" name="直線コネクタ 446"/>
        <xdr:cNvCxnSpPr/>
      </xdr:nvCxnSpPr>
      <xdr:spPr>
        <a:xfrm>
          <a:off x="16929100" y="401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8"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9" name="直線コネクタ 448"/>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68456</xdr:rowOff>
    </xdr:from>
    <xdr:ext cx="762000" cy="259045"/>
    <xdr:sp macro="" textlink="">
      <xdr:nvSpPr>
        <xdr:cNvPr id="450" name="将来負担の状況平均値テキスト"/>
        <xdr:cNvSpPr txBox="1"/>
      </xdr:nvSpPr>
      <xdr:spPr>
        <a:xfrm>
          <a:off x="17106900" y="22973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96379</xdr:rowOff>
    </xdr:from>
    <xdr:to>
      <xdr:col>81</xdr:col>
      <xdr:colOff>95250</xdr:colOff>
      <xdr:row>14</xdr:row>
      <xdr:rowOff>26529</xdr:rowOff>
    </xdr:to>
    <xdr:sp macro="" textlink="">
      <xdr:nvSpPr>
        <xdr:cNvPr id="451" name="フローチャート: 判断 450"/>
        <xdr:cNvSpPr/>
      </xdr:nvSpPr>
      <xdr:spPr>
        <a:xfrm>
          <a:off x="16967200" y="232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2" name="フローチャート: 判断 451"/>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3" name="テキスト ボックス 452"/>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54" name="フローチャート: 判断 453"/>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5" name="テキスト ボックス 454"/>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145979</xdr:rowOff>
    </xdr:from>
    <xdr:to>
      <xdr:col>68</xdr:col>
      <xdr:colOff>203200</xdr:colOff>
      <xdr:row>14</xdr:row>
      <xdr:rowOff>76129</xdr:rowOff>
    </xdr:to>
    <xdr:sp macro="" textlink="">
      <xdr:nvSpPr>
        <xdr:cNvPr id="456" name="フローチャート: 判断 455"/>
        <xdr:cNvSpPr/>
      </xdr:nvSpPr>
      <xdr:spPr>
        <a:xfrm>
          <a:off x="14351000" y="2374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86306</xdr:rowOff>
    </xdr:from>
    <xdr:ext cx="762000" cy="259045"/>
    <xdr:sp macro="" textlink="">
      <xdr:nvSpPr>
        <xdr:cNvPr id="457" name="テキスト ボックス 456"/>
        <xdr:cNvSpPr txBox="1"/>
      </xdr:nvSpPr>
      <xdr:spPr>
        <a:xfrm>
          <a:off x="14020800" y="214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170109</xdr:rowOff>
    </xdr:from>
    <xdr:to>
      <xdr:col>64</xdr:col>
      <xdr:colOff>152400</xdr:colOff>
      <xdr:row>14</xdr:row>
      <xdr:rowOff>100259</xdr:rowOff>
    </xdr:to>
    <xdr:sp macro="" textlink="">
      <xdr:nvSpPr>
        <xdr:cNvPr id="458" name="フローチャート: 判断 457"/>
        <xdr:cNvSpPr/>
      </xdr:nvSpPr>
      <xdr:spPr>
        <a:xfrm>
          <a:off x="13462000" y="239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85036</xdr:rowOff>
    </xdr:from>
    <xdr:ext cx="762000" cy="259045"/>
    <xdr:sp macro="" textlink="">
      <xdr:nvSpPr>
        <xdr:cNvPr id="459" name="テキスト ボックス 458"/>
        <xdr:cNvSpPr txBox="1"/>
      </xdr:nvSpPr>
      <xdr:spPr>
        <a:xfrm>
          <a:off x="13131800" y="2485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164747</xdr:rowOff>
    </xdr:from>
    <xdr:to>
      <xdr:col>64</xdr:col>
      <xdr:colOff>152400</xdr:colOff>
      <xdr:row>14</xdr:row>
      <xdr:rowOff>94897</xdr:rowOff>
    </xdr:to>
    <xdr:sp macro="" textlink="">
      <xdr:nvSpPr>
        <xdr:cNvPr id="465" name="楕円 464"/>
        <xdr:cNvSpPr/>
      </xdr:nvSpPr>
      <xdr:spPr>
        <a:xfrm>
          <a:off x="13462000" y="239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105074</xdr:rowOff>
    </xdr:from>
    <xdr:ext cx="762000" cy="259045"/>
    <xdr:sp macro="" textlink="">
      <xdr:nvSpPr>
        <xdr:cNvPr id="466" name="テキスト ボックス 465"/>
        <xdr:cNvSpPr txBox="1"/>
      </xdr:nvSpPr>
      <xdr:spPr>
        <a:xfrm>
          <a:off x="13131800" y="2162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静岡県藤枝市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139,870
137,616
194.06
63,424,834
61,591,678
1,200,433
30,874,244
40,767,011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定年退職者の増加による退職手当の増加、会計年度任用職員の給与の増加などにより、経常収支比率の人件費分は、</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と比較して低い数値を示しているのは、比較的少ない職員数を維持しているためである。今後も、定年の段階的引き上げ等による職員構造の変化に柔軟に対応しつつ、適正な人員配置と定員の適正化を図り、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0</xdr:rowOff>
    </xdr:to>
    <xdr:cxnSp macro="">
      <xdr:nvCxnSpPr>
        <xdr:cNvPr id="61" name="直線コネクタ 60"/>
        <xdr:cNvCxnSpPr/>
      </xdr:nvCxnSpPr>
      <xdr:spPr>
        <a:xfrm flipV="1">
          <a:off x="4826000" y="582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143527</xdr:rowOff>
    </xdr:from>
    <xdr:ext cx="762000" cy="259045"/>
    <xdr:sp macro="" textlink="">
      <xdr:nvSpPr>
        <xdr:cNvPr id="62" name="人件費最小値テキスト"/>
        <xdr:cNvSpPr txBox="1"/>
      </xdr:nvSpPr>
      <xdr:spPr>
        <a:xfrm>
          <a:off x="491490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0</xdr:rowOff>
    </xdr:from>
    <xdr:to>
      <xdr:col>24</xdr:col>
      <xdr:colOff>114300</xdr:colOff>
      <xdr:row>42</xdr:row>
      <xdr:rowOff>0</xdr:rowOff>
    </xdr:to>
    <xdr:cxnSp macro="">
      <xdr:nvCxnSpPr>
        <xdr:cNvPr id="63" name="直線コネクタ 62"/>
        <xdr:cNvCxnSpPr/>
      </xdr:nvCxnSpPr>
      <xdr:spPr>
        <a:xfrm>
          <a:off x="47371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86377</xdr:rowOff>
    </xdr:from>
    <xdr:ext cx="762000" cy="259045"/>
    <xdr:sp macro="" textlink="">
      <xdr:nvSpPr>
        <xdr:cNvPr id="64" name="人件費最大値テキスト"/>
        <xdr:cNvSpPr txBox="1"/>
      </xdr:nvSpPr>
      <xdr:spPr>
        <a:xfrm>
          <a:off x="49149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xdr:cNvCxnSpPr/>
      </xdr:nvCxnSpPr>
      <xdr:spPr>
        <a:xfrm>
          <a:off x="47371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82550</xdr:rowOff>
    </xdr:from>
    <xdr:to>
      <xdr:col>24</xdr:col>
      <xdr:colOff>25400</xdr:colOff>
      <xdr:row>37</xdr:row>
      <xdr:rowOff>44450</xdr:rowOff>
    </xdr:to>
    <xdr:cxnSp macro="">
      <xdr:nvCxnSpPr>
        <xdr:cNvPr id="66" name="直線コネクタ 65"/>
        <xdr:cNvCxnSpPr/>
      </xdr:nvCxnSpPr>
      <xdr:spPr>
        <a:xfrm>
          <a:off x="3987800" y="6083300"/>
          <a:ext cx="8382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67327</xdr:rowOff>
    </xdr:from>
    <xdr:ext cx="762000" cy="259045"/>
    <xdr:sp macro="" textlink="">
      <xdr:nvSpPr>
        <xdr:cNvPr id="67" name="人件費平均値テキスト"/>
        <xdr:cNvSpPr txBox="1"/>
      </xdr:nvSpPr>
      <xdr:spPr>
        <a:xfrm>
          <a:off x="4914900" y="641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68" name="フローチャート: 判断 67"/>
        <xdr:cNvSpPr/>
      </xdr:nvSpPr>
      <xdr:spPr>
        <a:xfrm>
          <a:off x="4775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82550</xdr:rowOff>
    </xdr:from>
    <xdr:to>
      <xdr:col>19</xdr:col>
      <xdr:colOff>187325</xdr:colOff>
      <xdr:row>36</xdr:row>
      <xdr:rowOff>0</xdr:rowOff>
    </xdr:to>
    <xdr:cxnSp macro="">
      <xdr:nvCxnSpPr>
        <xdr:cNvPr id="69" name="直線コネクタ 68"/>
        <xdr:cNvCxnSpPr/>
      </xdr:nvCxnSpPr>
      <xdr:spPr>
        <a:xfrm flipV="1">
          <a:off x="3098800" y="60833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101600</xdr:rowOff>
    </xdr:from>
    <xdr:to>
      <xdr:col>20</xdr:col>
      <xdr:colOff>38100</xdr:colOff>
      <xdr:row>37</xdr:row>
      <xdr:rowOff>31750</xdr:rowOff>
    </xdr:to>
    <xdr:sp macro="" textlink="">
      <xdr:nvSpPr>
        <xdr:cNvPr id="70" name="フローチャート: 判断 69"/>
        <xdr:cNvSpPr/>
      </xdr:nvSpPr>
      <xdr:spPr>
        <a:xfrm>
          <a:off x="3937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16527</xdr:rowOff>
    </xdr:from>
    <xdr:ext cx="736600" cy="259045"/>
    <xdr:sp macro="" textlink="">
      <xdr:nvSpPr>
        <xdr:cNvPr id="71" name="テキスト ボックス 70"/>
        <xdr:cNvSpPr txBox="1"/>
      </xdr:nvSpPr>
      <xdr:spPr>
        <a:xfrm>
          <a:off x="3606800" y="636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31750</xdr:rowOff>
    </xdr:from>
    <xdr:to>
      <xdr:col>15</xdr:col>
      <xdr:colOff>98425</xdr:colOff>
      <xdr:row>36</xdr:row>
      <xdr:rowOff>0</xdr:rowOff>
    </xdr:to>
    <xdr:cxnSp macro="">
      <xdr:nvCxnSpPr>
        <xdr:cNvPr id="72" name="直線コネクタ 71"/>
        <xdr:cNvCxnSpPr/>
      </xdr:nvCxnSpPr>
      <xdr:spPr>
        <a:xfrm>
          <a:off x="2209800" y="60325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41927</xdr:rowOff>
    </xdr:from>
    <xdr:ext cx="762000" cy="259045"/>
    <xdr:sp macro="" textlink="">
      <xdr:nvSpPr>
        <xdr:cNvPr id="74" name="テキスト ボックス 73"/>
        <xdr:cNvSpPr txBox="1"/>
      </xdr:nvSpPr>
      <xdr:spPr>
        <a:xfrm>
          <a:off x="2717800" y="638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31750</xdr:rowOff>
    </xdr:from>
    <xdr:to>
      <xdr:col>11</xdr:col>
      <xdr:colOff>9525</xdr:colOff>
      <xdr:row>36</xdr:row>
      <xdr:rowOff>0</xdr:rowOff>
    </xdr:to>
    <xdr:cxnSp macro="">
      <xdr:nvCxnSpPr>
        <xdr:cNvPr id="75" name="直線コネクタ 74"/>
        <xdr:cNvCxnSpPr/>
      </xdr:nvCxnSpPr>
      <xdr:spPr>
        <a:xfrm flipV="1">
          <a:off x="1320800" y="60325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63500</xdr:rowOff>
    </xdr:from>
    <xdr:to>
      <xdr:col>11</xdr:col>
      <xdr:colOff>60325</xdr:colOff>
      <xdr:row>36</xdr:row>
      <xdr:rowOff>165100</xdr:rowOff>
    </xdr:to>
    <xdr:sp macro="" textlink="">
      <xdr:nvSpPr>
        <xdr:cNvPr id="76" name="フローチャート: 判断 75"/>
        <xdr:cNvSpPr/>
      </xdr:nvSpPr>
      <xdr:spPr>
        <a:xfrm>
          <a:off x="2159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149877</xdr:rowOff>
    </xdr:from>
    <xdr:ext cx="762000" cy="259045"/>
    <xdr:sp macro="" textlink="">
      <xdr:nvSpPr>
        <xdr:cNvPr id="77" name="テキスト ボックス 76"/>
        <xdr:cNvSpPr txBox="1"/>
      </xdr:nvSpPr>
      <xdr:spPr>
        <a:xfrm>
          <a:off x="1828800" y="632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78" name="フローチャート: 判断 77"/>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143527</xdr:rowOff>
    </xdr:from>
    <xdr:ext cx="762000" cy="259045"/>
    <xdr:sp macro="" textlink="">
      <xdr:nvSpPr>
        <xdr:cNvPr id="79" name="テキスト ボックス 78"/>
        <xdr:cNvSpPr txBox="1"/>
      </xdr:nvSpPr>
      <xdr:spPr>
        <a:xfrm>
          <a:off x="939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165100</xdr:rowOff>
    </xdr:from>
    <xdr:to>
      <xdr:col>24</xdr:col>
      <xdr:colOff>76200</xdr:colOff>
      <xdr:row>37</xdr:row>
      <xdr:rowOff>95250</xdr:rowOff>
    </xdr:to>
    <xdr:sp macro="" textlink="">
      <xdr:nvSpPr>
        <xdr:cNvPr id="85" name="楕円 84"/>
        <xdr:cNvSpPr/>
      </xdr:nvSpPr>
      <xdr:spPr>
        <a:xfrm>
          <a:off x="4775200" y="633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10177</xdr:rowOff>
    </xdr:from>
    <xdr:ext cx="762000" cy="259045"/>
    <xdr:sp macro="" textlink="">
      <xdr:nvSpPr>
        <xdr:cNvPr id="86" name="人件費該当値テキスト"/>
        <xdr:cNvSpPr txBox="1"/>
      </xdr:nvSpPr>
      <xdr:spPr>
        <a:xfrm>
          <a:off x="4914900" y="618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31750</xdr:rowOff>
    </xdr:from>
    <xdr:to>
      <xdr:col>20</xdr:col>
      <xdr:colOff>38100</xdr:colOff>
      <xdr:row>35</xdr:row>
      <xdr:rowOff>133350</xdr:rowOff>
    </xdr:to>
    <xdr:sp macro="" textlink="">
      <xdr:nvSpPr>
        <xdr:cNvPr id="87" name="楕円 86"/>
        <xdr:cNvSpPr/>
      </xdr:nvSpPr>
      <xdr:spPr>
        <a:xfrm>
          <a:off x="3937000" y="603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143527</xdr:rowOff>
    </xdr:from>
    <xdr:ext cx="736600" cy="259045"/>
    <xdr:sp macro="" textlink="">
      <xdr:nvSpPr>
        <xdr:cNvPr id="88" name="テキスト ボックス 87"/>
        <xdr:cNvSpPr txBox="1"/>
      </xdr:nvSpPr>
      <xdr:spPr>
        <a:xfrm>
          <a:off x="3606800" y="580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120650</xdr:rowOff>
    </xdr:from>
    <xdr:to>
      <xdr:col>15</xdr:col>
      <xdr:colOff>149225</xdr:colOff>
      <xdr:row>36</xdr:row>
      <xdr:rowOff>50800</xdr:rowOff>
    </xdr:to>
    <xdr:sp macro="" textlink="">
      <xdr:nvSpPr>
        <xdr:cNvPr id="89" name="楕円 88"/>
        <xdr:cNvSpPr/>
      </xdr:nvSpPr>
      <xdr:spPr>
        <a:xfrm>
          <a:off x="3048000" y="612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60977</xdr:rowOff>
    </xdr:from>
    <xdr:ext cx="762000" cy="259045"/>
    <xdr:sp macro="" textlink="">
      <xdr:nvSpPr>
        <xdr:cNvPr id="90" name="テキスト ボックス 89"/>
        <xdr:cNvSpPr txBox="1"/>
      </xdr:nvSpPr>
      <xdr:spPr>
        <a:xfrm>
          <a:off x="27178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152400</xdr:rowOff>
    </xdr:from>
    <xdr:to>
      <xdr:col>11</xdr:col>
      <xdr:colOff>60325</xdr:colOff>
      <xdr:row>35</xdr:row>
      <xdr:rowOff>82550</xdr:rowOff>
    </xdr:to>
    <xdr:sp macro="" textlink="">
      <xdr:nvSpPr>
        <xdr:cNvPr id="91" name="楕円 90"/>
        <xdr:cNvSpPr/>
      </xdr:nvSpPr>
      <xdr:spPr>
        <a:xfrm>
          <a:off x="2159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92727</xdr:rowOff>
    </xdr:from>
    <xdr:ext cx="762000" cy="259045"/>
    <xdr:sp macro="" textlink="">
      <xdr:nvSpPr>
        <xdr:cNvPr id="92" name="テキスト ボックス 91"/>
        <xdr:cNvSpPr txBox="1"/>
      </xdr:nvSpPr>
      <xdr:spPr>
        <a:xfrm>
          <a:off x="1828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120650</xdr:rowOff>
    </xdr:from>
    <xdr:to>
      <xdr:col>6</xdr:col>
      <xdr:colOff>171450</xdr:colOff>
      <xdr:row>36</xdr:row>
      <xdr:rowOff>50800</xdr:rowOff>
    </xdr:to>
    <xdr:sp macro="" textlink="">
      <xdr:nvSpPr>
        <xdr:cNvPr id="93" name="楕円 92"/>
        <xdr:cNvSpPr/>
      </xdr:nvSpPr>
      <xdr:spPr>
        <a:xfrm>
          <a:off x="1270000" y="612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60977</xdr:rowOff>
    </xdr:from>
    <xdr:ext cx="762000" cy="259045"/>
    <xdr:sp macro="" textlink="">
      <xdr:nvSpPr>
        <xdr:cNvPr id="94" name="テキスト ボックス 93"/>
        <xdr:cNvSpPr txBox="1"/>
      </xdr:nvSpPr>
      <xdr:spPr>
        <a:xfrm>
          <a:off x="9398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庁内ネットワークの強靭化等に伴う保守経費の増加や市営温水プールの指定管理料の増加などにより、経常収支比率の物件費分は、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類似団体内の最小値であり現状問題はないが、今後も引き続き注視し、現在の水準の維持に努める。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94343</xdr:rowOff>
    </xdr:from>
    <xdr:to>
      <xdr:col>82</xdr:col>
      <xdr:colOff>107950</xdr:colOff>
      <xdr:row>22</xdr:row>
      <xdr:rowOff>29028</xdr:rowOff>
    </xdr:to>
    <xdr:cxnSp macro="">
      <xdr:nvCxnSpPr>
        <xdr:cNvPr id="124" name="直線コネクタ 123"/>
        <xdr:cNvCxnSpPr/>
      </xdr:nvCxnSpPr>
      <xdr:spPr>
        <a:xfrm flipV="1">
          <a:off x="16510000" y="2494643"/>
          <a:ext cx="0" cy="1306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1105</xdr:rowOff>
    </xdr:from>
    <xdr:ext cx="762000" cy="259045"/>
    <xdr:sp macro="" textlink="">
      <xdr:nvSpPr>
        <xdr:cNvPr id="125" name="物件費最小値テキスト"/>
        <xdr:cNvSpPr txBox="1"/>
      </xdr:nvSpPr>
      <xdr:spPr>
        <a:xfrm>
          <a:off x="16598900" y="377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29028</xdr:rowOff>
    </xdr:from>
    <xdr:to>
      <xdr:col>82</xdr:col>
      <xdr:colOff>196850</xdr:colOff>
      <xdr:row>22</xdr:row>
      <xdr:rowOff>29028</xdr:rowOff>
    </xdr:to>
    <xdr:cxnSp macro="">
      <xdr:nvCxnSpPr>
        <xdr:cNvPr id="126" name="直線コネクタ 125"/>
        <xdr:cNvCxnSpPr/>
      </xdr:nvCxnSpPr>
      <xdr:spPr>
        <a:xfrm>
          <a:off x="16421100" y="380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9270</xdr:rowOff>
    </xdr:from>
    <xdr:ext cx="762000" cy="259045"/>
    <xdr:sp macro="" textlink="">
      <xdr:nvSpPr>
        <xdr:cNvPr id="127" name="物件費最大値テキスト"/>
        <xdr:cNvSpPr txBox="1"/>
      </xdr:nvSpPr>
      <xdr:spPr>
        <a:xfrm>
          <a:off x="16598900" y="223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94343</xdr:rowOff>
    </xdr:from>
    <xdr:to>
      <xdr:col>82</xdr:col>
      <xdr:colOff>196850</xdr:colOff>
      <xdr:row>14</xdr:row>
      <xdr:rowOff>94343</xdr:rowOff>
    </xdr:to>
    <xdr:cxnSp macro="">
      <xdr:nvCxnSpPr>
        <xdr:cNvPr id="128" name="直線コネクタ 127"/>
        <xdr:cNvCxnSpPr/>
      </xdr:nvCxnSpPr>
      <xdr:spPr>
        <a:xfrm>
          <a:off x="16421100" y="2494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61686</xdr:rowOff>
    </xdr:from>
    <xdr:to>
      <xdr:col>82</xdr:col>
      <xdr:colOff>107950</xdr:colOff>
      <xdr:row>14</xdr:row>
      <xdr:rowOff>94343</xdr:rowOff>
    </xdr:to>
    <xdr:cxnSp macro="">
      <xdr:nvCxnSpPr>
        <xdr:cNvPr id="129" name="直線コネクタ 128"/>
        <xdr:cNvCxnSpPr/>
      </xdr:nvCxnSpPr>
      <xdr:spPr>
        <a:xfrm>
          <a:off x="15671800" y="246198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2013</xdr:rowOff>
    </xdr:from>
    <xdr:ext cx="762000" cy="259045"/>
    <xdr:sp macro="" textlink="">
      <xdr:nvSpPr>
        <xdr:cNvPr id="130" name="物件費平均値テキスト"/>
        <xdr:cNvSpPr txBox="1"/>
      </xdr:nvSpPr>
      <xdr:spPr>
        <a:xfrm>
          <a:off x="16598900" y="29166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29936</xdr:rowOff>
    </xdr:from>
    <xdr:to>
      <xdr:col>82</xdr:col>
      <xdr:colOff>158750</xdr:colOff>
      <xdr:row>17</xdr:row>
      <xdr:rowOff>131536</xdr:rowOff>
    </xdr:to>
    <xdr:sp macro="" textlink="">
      <xdr:nvSpPr>
        <xdr:cNvPr id="131" name="フローチャート: 判断 130"/>
        <xdr:cNvSpPr/>
      </xdr:nvSpPr>
      <xdr:spPr>
        <a:xfrm>
          <a:off x="16459200" y="29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61686</xdr:rowOff>
    </xdr:from>
    <xdr:to>
      <xdr:col>78</xdr:col>
      <xdr:colOff>69850</xdr:colOff>
      <xdr:row>14</xdr:row>
      <xdr:rowOff>72571</xdr:rowOff>
    </xdr:to>
    <xdr:cxnSp macro="">
      <xdr:nvCxnSpPr>
        <xdr:cNvPr id="132" name="直線コネクタ 131"/>
        <xdr:cNvCxnSpPr/>
      </xdr:nvCxnSpPr>
      <xdr:spPr>
        <a:xfrm flipV="1">
          <a:off x="14782800" y="2461986"/>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8164</xdr:rowOff>
    </xdr:from>
    <xdr:to>
      <xdr:col>78</xdr:col>
      <xdr:colOff>120650</xdr:colOff>
      <xdr:row>17</xdr:row>
      <xdr:rowOff>109764</xdr:rowOff>
    </xdr:to>
    <xdr:sp macro="" textlink="">
      <xdr:nvSpPr>
        <xdr:cNvPr id="133" name="フローチャート: 判断 132"/>
        <xdr:cNvSpPr/>
      </xdr:nvSpPr>
      <xdr:spPr>
        <a:xfrm>
          <a:off x="15621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94541</xdr:rowOff>
    </xdr:from>
    <xdr:ext cx="736600" cy="259045"/>
    <xdr:sp macro="" textlink="">
      <xdr:nvSpPr>
        <xdr:cNvPr id="134" name="テキスト ボックス 133"/>
        <xdr:cNvSpPr txBox="1"/>
      </xdr:nvSpPr>
      <xdr:spPr>
        <a:xfrm>
          <a:off x="15290800" y="3009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135164</xdr:rowOff>
    </xdr:from>
    <xdr:to>
      <xdr:col>73</xdr:col>
      <xdr:colOff>180975</xdr:colOff>
      <xdr:row>14</xdr:row>
      <xdr:rowOff>72571</xdr:rowOff>
    </xdr:to>
    <xdr:cxnSp macro="">
      <xdr:nvCxnSpPr>
        <xdr:cNvPr id="135" name="直線コネクタ 134"/>
        <xdr:cNvCxnSpPr/>
      </xdr:nvCxnSpPr>
      <xdr:spPr>
        <a:xfrm>
          <a:off x="13893800" y="2364014"/>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146957</xdr:rowOff>
    </xdr:from>
    <xdr:to>
      <xdr:col>74</xdr:col>
      <xdr:colOff>31750</xdr:colOff>
      <xdr:row>17</xdr:row>
      <xdr:rowOff>77107</xdr:rowOff>
    </xdr:to>
    <xdr:sp macro="" textlink="">
      <xdr:nvSpPr>
        <xdr:cNvPr id="136" name="フローチャート: 判断 135"/>
        <xdr:cNvSpPr/>
      </xdr:nvSpPr>
      <xdr:spPr>
        <a:xfrm>
          <a:off x="14732000" y="28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61884</xdr:rowOff>
    </xdr:from>
    <xdr:ext cx="762000" cy="259045"/>
    <xdr:sp macro="" textlink="">
      <xdr:nvSpPr>
        <xdr:cNvPr id="137" name="テキスト ボックス 136"/>
        <xdr:cNvSpPr txBox="1"/>
      </xdr:nvSpPr>
      <xdr:spPr>
        <a:xfrm>
          <a:off x="14401800" y="297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135164</xdr:rowOff>
    </xdr:from>
    <xdr:to>
      <xdr:col>69</xdr:col>
      <xdr:colOff>92075</xdr:colOff>
      <xdr:row>14</xdr:row>
      <xdr:rowOff>39914</xdr:rowOff>
    </xdr:to>
    <xdr:cxnSp macro="">
      <xdr:nvCxnSpPr>
        <xdr:cNvPr id="138" name="直線コネクタ 137"/>
        <xdr:cNvCxnSpPr/>
      </xdr:nvCxnSpPr>
      <xdr:spPr>
        <a:xfrm flipV="1">
          <a:off x="13004800" y="2364014"/>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16329</xdr:rowOff>
    </xdr:from>
    <xdr:to>
      <xdr:col>69</xdr:col>
      <xdr:colOff>142875</xdr:colOff>
      <xdr:row>16</xdr:row>
      <xdr:rowOff>117929</xdr:rowOff>
    </xdr:to>
    <xdr:sp macro="" textlink="">
      <xdr:nvSpPr>
        <xdr:cNvPr id="139" name="フローチャート: 判断 138"/>
        <xdr:cNvSpPr/>
      </xdr:nvSpPr>
      <xdr:spPr>
        <a:xfrm>
          <a:off x="138430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102706</xdr:rowOff>
    </xdr:from>
    <xdr:ext cx="762000" cy="259045"/>
    <xdr:sp macro="" textlink="">
      <xdr:nvSpPr>
        <xdr:cNvPr id="140" name="テキスト ボックス 139"/>
        <xdr:cNvSpPr txBox="1"/>
      </xdr:nvSpPr>
      <xdr:spPr>
        <a:xfrm>
          <a:off x="13512800" y="2845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103414</xdr:rowOff>
    </xdr:from>
    <xdr:to>
      <xdr:col>65</xdr:col>
      <xdr:colOff>53975</xdr:colOff>
      <xdr:row>17</xdr:row>
      <xdr:rowOff>33564</xdr:rowOff>
    </xdr:to>
    <xdr:sp macro="" textlink="">
      <xdr:nvSpPr>
        <xdr:cNvPr id="141" name="フローチャート: 判断 140"/>
        <xdr:cNvSpPr/>
      </xdr:nvSpPr>
      <xdr:spPr>
        <a:xfrm>
          <a:off x="12954000" y="284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18341</xdr:rowOff>
    </xdr:from>
    <xdr:ext cx="762000" cy="259045"/>
    <xdr:sp macro="" textlink="">
      <xdr:nvSpPr>
        <xdr:cNvPr id="142" name="テキスト ボックス 141"/>
        <xdr:cNvSpPr txBox="1"/>
      </xdr:nvSpPr>
      <xdr:spPr>
        <a:xfrm>
          <a:off x="12623800" y="2932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43543</xdr:rowOff>
    </xdr:from>
    <xdr:to>
      <xdr:col>82</xdr:col>
      <xdr:colOff>158750</xdr:colOff>
      <xdr:row>14</xdr:row>
      <xdr:rowOff>145143</xdr:rowOff>
    </xdr:to>
    <xdr:sp macro="" textlink="">
      <xdr:nvSpPr>
        <xdr:cNvPr id="148" name="楕円 147"/>
        <xdr:cNvSpPr/>
      </xdr:nvSpPr>
      <xdr:spPr>
        <a:xfrm>
          <a:off x="16459200" y="244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123570</xdr:rowOff>
    </xdr:from>
    <xdr:ext cx="762000" cy="259045"/>
    <xdr:sp macro="" textlink="">
      <xdr:nvSpPr>
        <xdr:cNvPr id="149" name="物件費該当値テキスト"/>
        <xdr:cNvSpPr txBox="1"/>
      </xdr:nvSpPr>
      <xdr:spPr>
        <a:xfrm>
          <a:off x="16598900" y="235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10886</xdr:rowOff>
    </xdr:from>
    <xdr:to>
      <xdr:col>78</xdr:col>
      <xdr:colOff>120650</xdr:colOff>
      <xdr:row>14</xdr:row>
      <xdr:rowOff>112486</xdr:rowOff>
    </xdr:to>
    <xdr:sp macro="" textlink="">
      <xdr:nvSpPr>
        <xdr:cNvPr id="150" name="楕円 149"/>
        <xdr:cNvSpPr/>
      </xdr:nvSpPr>
      <xdr:spPr>
        <a:xfrm>
          <a:off x="15621000" y="241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122663</xdr:rowOff>
    </xdr:from>
    <xdr:ext cx="736600" cy="259045"/>
    <xdr:sp macro="" textlink="">
      <xdr:nvSpPr>
        <xdr:cNvPr id="151" name="テキスト ボックス 150"/>
        <xdr:cNvSpPr txBox="1"/>
      </xdr:nvSpPr>
      <xdr:spPr>
        <a:xfrm>
          <a:off x="15290800" y="2180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21771</xdr:rowOff>
    </xdr:from>
    <xdr:to>
      <xdr:col>74</xdr:col>
      <xdr:colOff>31750</xdr:colOff>
      <xdr:row>14</xdr:row>
      <xdr:rowOff>123371</xdr:rowOff>
    </xdr:to>
    <xdr:sp macro="" textlink="">
      <xdr:nvSpPr>
        <xdr:cNvPr id="152" name="楕円 151"/>
        <xdr:cNvSpPr/>
      </xdr:nvSpPr>
      <xdr:spPr>
        <a:xfrm>
          <a:off x="14732000" y="242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133548</xdr:rowOff>
    </xdr:from>
    <xdr:ext cx="762000" cy="259045"/>
    <xdr:sp macro="" textlink="">
      <xdr:nvSpPr>
        <xdr:cNvPr id="153" name="テキスト ボックス 152"/>
        <xdr:cNvSpPr txBox="1"/>
      </xdr:nvSpPr>
      <xdr:spPr>
        <a:xfrm>
          <a:off x="14401800" y="2190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84364</xdr:rowOff>
    </xdr:from>
    <xdr:to>
      <xdr:col>69</xdr:col>
      <xdr:colOff>142875</xdr:colOff>
      <xdr:row>14</xdr:row>
      <xdr:rowOff>14514</xdr:rowOff>
    </xdr:to>
    <xdr:sp macro="" textlink="">
      <xdr:nvSpPr>
        <xdr:cNvPr id="154" name="楕円 153"/>
        <xdr:cNvSpPr/>
      </xdr:nvSpPr>
      <xdr:spPr>
        <a:xfrm>
          <a:off x="13843000" y="231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24691</xdr:rowOff>
    </xdr:from>
    <xdr:ext cx="762000" cy="259045"/>
    <xdr:sp macro="" textlink="">
      <xdr:nvSpPr>
        <xdr:cNvPr id="155" name="テキスト ボックス 154"/>
        <xdr:cNvSpPr txBox="1"/>
      </xdr:nvSpPr>
      <xdr:spPr>
        <a:xfrm>
          <a:off x="13512800" y="208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160564</xdr:rowOff>
    </xdr:from>
    <xdr:to>
      <xdr:col>65</xdr:col>
      <xdr:colOff>53975</xdr:colOff>
      <xdr:row>14</xdr:row>
      <xdr:rowOff>90714</xdr:rowOff>
    </xdr:to>
    <xdr:sp macro="" textlink="">
      <xdr:nvSpPr>
        <xdr:cNvPr id="156" name="楕円 155"/>
        <xdr:cNvSpPr/>
      </xdr:nvSpPr>
      <xdr:spPr>
        <a:xfrm>
          <a:off x="12954000" y="238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100891</xdr:rowOff>
    </xdr:from>
    <xdr:ext cx="762000" cy="259045"/>
    <xdr:sp macro="" textlink="">
      <xdr:nvSpPr>
        <xdr:cNvPr id="157" name="テキスト ボックス 156"/>
        <xdr:cNvSpPr txBox="1"/>
      </xdr:nvSpPr>
      <xdr:spPr>
        <a:xfrm>
          <a:off x="12623800" y="215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認定こども園の増による施設型・地域型保育給付費の増加や就労支援サービス利用件数の増による自立訓練等給付費の増加などにより、経常収支比率の扶助費分は</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扶助費は、増加傾向にあるため、健康経営の普及・促進を図るなど、抑制が可能なものについて引き続き対策を講じていく。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118835</xdr:rowOff>
    </xdr:to>
    <xdr:cxnSp macro="">
      <xdr:nvCxnSpPr>
        <xdr:cNvPr id="187" name="直線コネクタ 186"/>
        <xdr:cNvCxnSpPr/>
      </xdr:nvCxnSpPr>
      <xdr:spPr>
        <a:xfrm flipV="1">
          <a:off x="4826000" y="9189357"/>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90912</xdr:rowOff>
    </xdr:from>
    <xdr:ext cx="762000" cy="259045"/>
    <xdr:sp macro="" textlink="">
      <xdr:nvSpPr>
        <xdr:cNvPr id="188" name="扶助費最小値テキスト"/>
        <xdr:cNvSpPr txBox="1"/>
      </xdr:nvSpPr>
      <xdr:spPr>
        <a:xfrm>
          <a:off x="4914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118835</xdr:rowOff>
    </xdr:from>
    <xdr:to>
      <xdr:col>24</xdr:col>
      <xdr:colOff>114300</xdr:colOff>
      <xdr:row>61</xdr:row>
      <xdr:rowOff>118835</xdr:rowOff>
    </xdr:to>
    <xdr:cxnSp macro="">
      <xdr:nvCxnSpPr>
        <xdr:cNvPr id="189" name="直線コネクタ 188"/>
        <xdr:cNvCxnSpPr/>
      </xdr:nvCxnSpPr>
      <xdr:spPr>
        <a:xfrm>
          <a:off x="4737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90" name="扶助費最大値テキスト"/>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91" name="直線コネクタ 190"/>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45357</xdr:rowOff>
    </xdr:from>
    <xdr:to>
      <xdr:col>24</xdr:col>
      <xdr:colOff>25400</xdr:colOff>
      <xdr:row>60</xdr:row>
      <xdr:rowOff>143328</xdr:rowOff>
    </xdr:to>
    <xdr:cxnSp macro="">
      <xdr:nvCxnSpPr>
        <xdr:cNvPr id="192" name="直線コネクタ 191"/>
        <xdr:cNvCxnSpPr/>
      </xdr:nvCxnSpPr>
      <xdr:spPr>
        <a:xfrm>
          <a:off x="3987800" y="10332357"/>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93" name="扶助費平均値テキスト"/>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4" name="フローチャート: 判断 193"/>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102507</xdr:rowOff>
    </xdr:from>
    <xdr:to>
      <xdr:col>19</xdr:col>
      <xdr:colOff>187325</xdr:colOff>
      <xdr:row>60</xdr:row>
      <xdr:rowOff>45357</xdr:rowOff>
    </xdr:to>
    <xdr:cxnSp macro="">
      <xdr:nvCxnSpPr>
        <xdr:cNvPr id="195" name="直線コネクタ 194"/>
        <xdr:cNvCxnSpPr/>
      </xdr:nvCxnSpPr>
      <xdr:spPr>
        <a:xfrm>
          <a:off x="3098800" y="10218057"/>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166007</xdr:rowOff>
    </xdr:from>
    <xdr:to>
      <xdr:col>20</xdr:col>
      <xdr:colOff>38100</xdr:colOff>
      <xdr:row>58</xdr:row>
      <xdr:rowOff>96157</xdr:rowOff>
    </xdr:to>
    <xdr:sp macro="" textlink="">
      <xdr:nvSpPr>
        <xdr:cNvPr id="196" name="フローチャート: 判断 195"/>
        <xdr:cNvSpPr/>
      </xdr:nvSpPr>
      <xdr:spPr>
        <a:xfrm>
          <a:off x="39370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106334</xdr:rowOff>
    </xdr:from>
    <xdr:ext cx="736600" cy="259045"/>
    <xdr:sp macro="" textlink="">
      <xdr:nvSpPr>
        <xdr:cNvPr id="197" name="テキスト ボックス 196"/>
        <xdr:cNvSpPr txBox="1"/>
      </xdr:nvSpPr>
      <xdr:spPr>
        <a:xfrm>
          <a:off x="3606800" y="9707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94343</xdr:rowOff>
    </xdr:from>
    <xdr:to>
      <xdr:col>15</xdr:col>
      <xdr:colOff>98425</xdr:colOff>
      <xdr:row>59</xdr:row>
      <xdr:rowOff>102507</xdr:rowOff>
    </xdr:to>
    <xdr:cxnSp macro="">
      <xdr:nvCxnSpPr>
        <xdr:cNvPr id="198" name="直線コネクタ 197"/>
        <xdr:cNvCxnSpPr/>
      </xdr:nvCxnSpPr>
      <xdr:spPr>
        <a:xfrm>
          <a:off x="2209800" y="10038443"/>
          <a:ext cx="8890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68035</xdr:rowOff>
    </xdr:from>
    <xdr:to>
      <xdr:col>15</xdr:col>
      <xdr:colOff>149225</xdr:colOff>
      <xdr:row>57</xdr:row>
      <xdr:rowOff>169635</xdr:rowOff>
    </xdr:to>
    <xdr:sp macro="" textlink="">
      <xdr:nvSpPr>
        <xdr:cNvPr id="199" name="フローチャート: 判断 198"/>
        <xdr:cNvSpPr/>
      </xdr:nvSpPr>
      <xdr:spPr>
        <a:xfrm>
          <a:off x="3048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8362</xdr:rowOff>
    </xdr:from>
    <xdr:ext cx="762000" cy="259045"/>
    <xdr:sp macro="" textlink="">
      <xdr:nvSpPr>
        <xdr:cNvPr id="200" name="テキスト ボックス 199"/>
        <xdr:cNvSpPr txBox="1"/>
      </xdr:nvSpPr>
      <xdr:spPr>
        <a:xfrm>
          <a:off x="2717800" y="960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94343</xdr:rowOff>
    </xdr:from>
    <xdr:to>
      <xdr:col>11</xdr:col>
      <xdr:colOff>9525</xdr:colOff>
      <xdr:row>59</xdr:row>
      <xdr:rowOff>37193</xdr:rowOff>
    </xdr:to>
    <xdr:cxnSp macro="">
      <xdr:nvCxnSpPr>
        <xdr:cNvPr id="201" name="直線コネクタ 200"/>
        <xdr:cNvCxnSpPr/>
      </xdr:nvCxnSpPr>
      <xdr:spPr>
        <a:xfrm flipV="1">
          <a:off x="1320800" y="10038443"/>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157843</xdr:rowOff>
    </xdr:from>
    <xdr:to>
      <xdr:col>11</xdr:col>
      <xdr:colOff>60325</xdr:colOff>
      <xdr:row>57</xdr:row>
      <xdr:rowOff>87993</xdr:rowOff>
    </xdr:to>
    <xdr:sp macro="" textlink="">
      <xdr:nvSpPr>
        <xdr:cNvPr id="202" name="フローチャート: 判断 201"/>
        <xdr:cNvSpPr/>
      </xdr:nvSpPr>
      <xdr:spPr>
        <a:xfrm>
          <a:off x="2159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98170</xdr:rowOff>
    </xdr:from>
    <xdr:ext cx="762000" cy="259045"/>
    <xdr:sp macro="" textlink="">
      <xdr:nvSpPr>
        <xdr:cNvPr id="203" name="テキスト ボックス 202"/>
        <xdr:cNvSpPr txBox="1"/>
      </xdr:nvSpPr>
      <xdr:spPr>
        <a:xfrm>
          <a:off x="1828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04" name="フローチャート: 判断 203"/>
        <xdr:cNvSpPr/>
      </xdr:nvSpPr>
      <xdr:spPr>
        <a:xfrm>
          <a:off x="1270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41020</xdr:rowOff>
    </xdr:from>
    <xdr:ext cx="762000" cy="259045"/>
    <xdr:sp macro="" textlink="">
      <xdr:nvSpPr>
        <xdr:cNvPr id="205" name="テキスト ボックス 204"/>
        <xdr:cNvSpPr txBox="1"/>
      </xdr:nvSpPr>
      <xdr:spPr>
        <a:xfrm>
          <a:off x="9398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92528</xdr:rowOff>
    </xdr:from>
    <xdr:to>
      <xdr:col>24</xdr:col>
      <xdr:colOff>76200</xdr:colOff>
      <xdr:row>61</xdr:row>
      <xdr:rowOff>22678</xdr:rowOff>
    </xdr:to>
    <xdr:sp macro="" textlink="">
      <xdr:nvSpPr>
        <xdr:cNvPr id="211" name="楕円 210"/>
        <xdr:cNvSpPr/>
      </xdr:nvSpPr>
      <xdr:spPr>
        <a:xfrm>
          <a:off x="47752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64605</xdr:rowOff>
    </xdr:from>
    <xdr:ext cx="762000" cy="259045"/>
    <xdr:sp macro="" textlink="">
      <xdr:nvSpPr>
        <xdr:cNvPr id="212" name="扶助費該当値テキスト"/>
        <xdr:cNvSpPr txBox="1"/>
      </xdr:nvSpPr>
      <xdr:spPr>
        <a:xfrm>
          <a:off x="4914900" y="1035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166007</xdr:rowOff>
    </xdr:from>
    <xdr:to>
      <xdr:col>20</xdr:col>
      <xdr:colOff>38100</xdr:colOff>
      <xdr:row>60</xdr:row>
      <xdr:rowOff>96157</xdr:rowOff>
    </xdr:to>
    <xdr:sp macro="" textlink="">
      <xdr:nvSpPr>
        <xdr:cNvPr id="213" name="楕円 212"/>
        <xdr:cNvSpPr/>
      </xdr:nvSpPr>
      <xdr:spPr>
        <a:xfrm>
          <a:off x="3937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80934</xdr:rowOff>
    </xdr:from>
    <xdr:ext cx="736600" cy="259045"/>
    <xdr:sp macro="" textlink="">
      <xdr:nvSpPr>
        <xdr:cNvPr id="214" name="テキスト ボックス 213"/>
        <xdr:cNvSpPr txBox="1"/>
      </xdr:nvSpPr>
      <xdr:spPr>
        <a:xfrm>
          <a:off x="3606800" y="10367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51707</xdr:rowOff>
    </xdr:from>
    <xdr:to>
      <xdr:col>15</xdr:col>
      <xdr:colOff>149225</xdr:colOff>
      <xdr:row>59</xdr:row>
      <xdr:rowOff>153307</xdr:rowOff>
    </xdr:to>
    <xdr:sp macro="" textlink="">
      <xdr:nvSpPr>
        <xdr:cNvPr id="215" name="楕円 214"/>
        <xdr:cNvSpPr/>
      </xdr:nvSpPr>
      <xdr:spPr>
        <a:xfrm>
          <a:off x="3048000" y="1016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138084</xdr:rowOff>
    </xdr:from>
    <xdr:ext cx="762000" cy="259045"/>
    <xdr:sp macro="" textlink="">
      <xdr:nvSpPr>
        <xdr:cNvPr id="216" name="テキスト ボックス 215"/>
        <xdr:cNvSpPr txBox="1"/>
      </xdr:nvSpPr>
      <xdr:spPr>
        <a:xfrm>
          <a:off x="2717800" y="1025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43543</xdr:rowOff>
    </xdr:from>
    <xdr:to>
      <xdr:col>11</xdr:col>
      <xdr:colOff>60325</xdr:colOff>
      <xdr:row>58</xdr:row>
      <xdr:rowOff>145143</xdr:rowOff>
    </xdr:to>
    <xdr:sp macro="" textlink="">
      <xdr:nvSpPr>
        <xdr:cNvPr id="217" name="楕円 216"/>
        <xdr:cNvSpPr/>
      </xdr:nvSpPr>
      <xdr:spPr>
        <a:xfrm>
          <a:off x="2159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129920</xdr:rowOff>
    </xdr:from>
    <xdr:ext cx="762000" cy="259045"/>
    <xdr:sp macro="" textlink="">
      <xdr:nvSpPr>
        <xdr:cNvPr id="218" name="テキスト ボックス 217"/>
        <xdr:cNvSpPr txBox="1"/>
      </xdr:nvSpPr>
      <xdr:spPr>
        <a:xfrm>
          <a:off x="1828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157843</xdr:rowOff>
    </xdr:from>
    <xdr:to>
      <xdr:col>6</xdr:col>
      <xdr:colOff>171450</xdr:colOff>
      <xdr:row>59</xdr:row>
      <xdr:rowOff>87993</xdr:rowOff>
    </xdr:to>
    <xdr:sp macro="" textlink="">
      <xdr:nvSpPr>
        <xdr:cNvPr id="219" name="楕円 218"/>
        <xdr:cNvSpPr/>
      </xdr:nvSpPr>
      <xdr:spPr>
        <a:xfrm>
          <a:off x="1270000" y="1010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72770</xdr:rowOff>
    </xdr:from>
    <xdr:ext cx="762000" cy="259045"/>
    <xdr:sp macro="" textlink="">
      <xdr:nvSpPr>
        <xdr:cNvPr id="220" name="テキスト ボックス 219"/>
        <xdr:cNvSpPr txBox="1"/>
      </xdr:nvSpPr>
      <xdr:spPr>
        <a:xfrm>
          <a:off x="939800" y="101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静岡県後期高齢者医療広域連合への医療給付費負担金や介護保険特別会計繰出金の増加により、経常収支比率のその他分は、</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類似団体平均と比較して高い数値となっている。介護保険特別会計繰出金の増加が続いているため、引き続き介護予防事業の推進により介護給付費の抑制に努める。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139700</xdr:rowOff>
    </xdr:from>
    <xdr:to>
      <xdr:col>82</xdr:col>
      <xdr:colOff>107950</xdr:colOff>
      <xdr:row>60</xdr:row>
      <xdr:rowOff>88900</xdr:rowOff>
    </xdr:to>
    <xdr:cxnSp macro="">
      <xdr:nvCxnSpPr>
        <xdr:cNvPr id="248" name="直線コネクタ 247"/>
        <xdr:cNvCxnSpPr/>
      </xdr:nvCxnSpPr>
      <xdr:spPr>
        <a:xfrm flipV="1">
          <a:off x="16510000" y="9055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9" name="その他最小値テキスト"/>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50" name="直線コネクタ 249"/>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54627</xdr:rowOff>
    </xdr:from>
    <xdr:ext cx="762000" cy="259045"/>
    <xdr:sp macro="" textlink="">
      <xdr:nvSpPr>
        <xdr:cNvPr id="251" name="その他最大値テキスト"/>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139700</xdr:rowOff>
    </xdr:from>
    <xdr:to>
      <xdr:col>82</xdr:col>
      <xdr:colOff>196850</xdr:colOff>
      <xdr:row>52</xdr:row>
      <xdr:rowOff>139700</xdr:rowOff>
    </xdr:to>
    <xdr:cxnSp macro="">
      <xdr:nvCxnSpPr>
        <xdr:cNvPr id="252" name="直線コネクタ 251"/>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101600</xdr:rowOff>
    </xdr:from>
    <xdr:to>
      <xdr:col>82</xdr:col>
      <xdr:colOff>107950</xdr:colOff>
      <xdr:row>59</xdr:row>
      <xdr:rowOff>6350</xdr:rowOff>
    </xdr:to>
    <xdr:cxnSp macro="">
      <xdr:nvCxnSpPr>
        <xdr:cNvPr id="253" name="直線コネクタ 252"/>
        <xdr:cNvCxnSpPr/>
      </xdr:nvCxnSpPr>
      <xdr:spPr>
        <a:xfrm>
          <a:off x="15671800" y="100457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124477</xdr:rowOff>
    </xdr:from>
    <xdr:ext cx="762000" cy="259045"/>
    <xdr:sp macro="" textlink="">
      <xdr:nvSpPr>
        <xdr:cNvPr id="254" name="その他平均値テキスト"/>
        <xdr:cNvSpPr txBox="1"/>
      </xdr:nvSpPr>
      <xdr:spPr>
        <a:xfrm>
          <a:off x="16598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5" name="フローチャート: 判断 254"/>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101600</xdr:rowOff>
    </xdr:from>
    <xdr:to>
      <xdr:col>78</xdr:col>
      <xdr:colOff>69850</xdr:colOff>
      <xdr:row>58</xdr:row>
      <xdr:rowOff>101600</xdr:rowOff>
    </xdr:to>
    <xdr:cxnSp macro="">
      <xdr:nvCxnSpPr>
        <xdr:cNvPr id="256" name="直線コネクタ 255"/>
        <xdr:cNvCxnSpPr/>
      </xdr:nvCxnSpPr>
      <xdr:spPr>
        <a:xfrm>
          <a:off x="14782800" y="10045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7" name="フローチャート: 判断 256"/>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8" name="テキスト ボックス 257"/>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133350</xdr:rowOff>
    </xdr:from>
    <xdr:to>
      <xdr:col>73</xdr:col>
      <xdr:colOff>180975</xdr:colOff>
      <xdr:row>58</xdr:row>
      <xdr:rowOff>101600</xdr:rowOff>
    </xdr:to>
    <xdr:cxnSp macro="">
      <xdr:nvCxnSpPr>
        <xdr:cNvPr id="259" name="直線コネクタ 258"/>
        <xdr:cNvCxnSpPr/>
      </xdr:nvCxnSpPr>
      <xdr:spPr>
        <a:xfrm>
          <a:off x="13893800" y="99060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95250</xdr:rowOff>
    </xdr:from>
    <xdr:to>
      <xdr:col>74</xdr:col>
      <xdr:colOff>31750</xdr:colOff>
      <xdr:row>58</xdr:row>
      <xdr:rowOff>25400</xdr:rowOff>
    </xdr:to>
    <xdr:sp macro="" textlink="">
      <xdr:nvSpPr>
        <xdr:cNvPr id="260" name="フローチャート: 判断 259"/>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35577</xdr:rowOff>
    </xdr:from>
    <xdr:ext cx="762000" cy="259045"/>
    <xdr:sp macro="" textlink="">
      <xdr:nvSpPr>
        <xdr:cNvPr id="261" name="テキスト ボックス 260"/>
        <xdr:cNvSpPr txBox="1"/>
      </xdr:nvSpPr>
      <xdr:spPr>
        <a:xfrm>
          <a:off x="14401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133350</xdr:rowOff>
    </xdr:from>
    <xdr:to>
      <xdr:col>69</xdr:col>
      <xdr:colOff>92075</xdr:colOff>
      <xdr:row>58</xdr:row>
      <xdr:rowOff>127000</xdr:rowOff>
    </xdr:to>
    <xdr:cxnSp macro="">
      <xdr:nvCxnSpPr>
        <xdr:cNvPr id="262" name="直線コネクタ 261"/>
        <xdr:cNvCxnSpPr/>
      </xdr:nvCxnSpPr>
      <xdr:spPr>
        <a:xfrm flipV="1">
          <a:off x="13004800" y="99060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44450</xdr:rowOff>
    </xdr:from>
    <xdr:to>
      <xdr:col>69</xdr:col>
      <xdr:colOff>142875</xdr:colOff>
      <xdr:row>57</xdr:row>
      <xdr:rowOff>146050</xdr:rowOff>
    </xdr:to>
    <xdr:sp macro="" textlink="">
      <xdr:nvSpPr>
        <xdr:cNvPr id="263" name="フローチャート: 判断 262"/>
        <xdr:cNvSpPr/>
      </xdr:nvSpPr>
      <xdr:spPr>
        <a:xfrm>
          <a:off x="13843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156227</xdr:rowOff>
    </xdr:from>
    <xdr:ext cx="762000" cy="259045"/>
    <xdr:sp macro="" textlink="">
      <xdr:nvSpPr>
        <xdr:cNvPr id="264" name="テキスト ボックス 263"/>
        <xdr:cNvSpPr txBox="1"/>
      </xdr:nvSpPr>
      <xdr:spPr>
        <a:xfrm>
          <a:off x="13512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5" name="フローチャート: 判断 264"/>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6" name="テキスト ボックス 265"/>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127000</xdr:rowOff>
    </xdr:from>
    <xdr:to>
      <xdr:col>82</xdr:col>
      <xdr:colOff>158750</xdr:colOff>
      <xdr:row>59</xdr:row>
      <xdr:rowOff>57150</xdr:rowOff>
    </xdr:to>
    <xdr:sp macro="" textlink="">
      <xdr:nvSpPr>
        <xdr:cNvPr id="272" name="楕円 271"/>
        <xdr:cNvSpPr/>
      </xdr:nvSpPr>
      <xdr:spPr>
        <a:xfrm>
          <a:off x="164592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99077</xdr:rowOff>
    </xdr:from>
    <xdr:ext cx="762000" cy="259045"/>
    <xdr:sp macro="" textlink="">
      <xdr:nvSpPr>
        <xdr:cNvPr id="273" name="その他該当値テキスト"/>
        <xdr:cNvSpPr txBox="1"/>
      </xdr:nvSpPr>
      <xdr:spPr>
        <a:xfrm>
          <a:off x="165989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50800</xdr:rowOff>
    </xdr:from>
    <xdr:to>
      <xdr:col>78</xdr:col>
      <xdr:colOff>120650</xdr:colOff>
      <xdr:row>58</xdr:row>
      <xdr:rowOff>152400</xdr:rowOff>
    </xdr:to>
    <xdr:sp macro="" textlink="">
      <xdr:nvSpPr>
        <xdr:cNvPr id="274" name="楕円 273"/>
        <xdr:cNvSpPr/>
      </xdr:nvSpPr>
      <xdr:spPr>
        <a:xfrm>
          <a:off x="15621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137177</xdr:rowOff>
    </xdr:from>
    <xdr:ext cx="736600" cy="259045"/>
    <xdr:sp macro="" textlink="">
      <xdr:nvSpPr>
        <xdr:cNvPr id="275" name="テキスト ボックス 274"/>
        <xdr:cNvSpPr txBox="1"/>
      </xdr:nvSpPr>
      <xdr:spPr>
        <a:xfrm>
          <a:off x="15290800" y="10081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50800</xdr:rowOff>
    </xdr:from>
    <xdr:to>
      <xdr:col>74</xdr:col>
      <xdr:colOff>31750</xdr:colOff>
      <xdr:row>58</xdr:row>
      <xdr:rowOff>152400</xdr:rowOff>
    </xdr:to>
    <xdr:sp macro="" textlink="">
      <xdr:nvSpPr>
        <xdr:cNvPr id="276" name="楕円 275"/>
        <xdr:cNvSpPr/>
      </xdr:nvSpPr>
      <xdr:spPr>
        <a:xfrm>
          <a:off x="14732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137177</xdr:rowOff>
    </xdr:from>
    <xdr:ext cx="762000" cy="259045"/>
    <xdr:sp macro="" textlink="">
      <xdr:nvSpPr>
        <xdr:cNvPr id="277" name="テキスト ボックス 276"/>
        <xdr:cNvSpPr txBox="1"/>
      </xdr:nvSpPr>
      <xdr:spPr>
        <a:xfrm>
          <a:off x="144018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82550</xdr:rowOff>
    </xdr:from>
    <xdr:to>
      <xdr:col>69</xdr:col>
      <xdr:colOff>142875</xdr:colOff>
      <xdr:row>58</xdr:row>
      <xdr:rowOff>12700</xdr:rowOff>
    </xdr:to>
    <xdr:sp macro="" textlink="">
      <xdr:nvSpPr>
        <xdr:cNvPr id="278" name="楕円 277"/>
        <xdr:cNvSpPr/>
      </xdr:nvSpPr>
      <xdr:spPr>
        <a:xfrm>
          <a:off x="13843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168927</xdr:rowOff>
    </xdr:from>
    <xdr:ext cx="762000" cy="259045"/>
    <xdr:sp macro="" textlink="">
      <xdr:nvSpPr>
        <xdr:cNvPr id="279" name="テキスト ボックス 278"/>
        <xdr:cNvSpPr txBox="1"/>
      </xdr:nvSpPr>
      <xdr:spPr>
        <a:xfrm>
          <a:off x="135128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76200</xdr:rowOff>
    </xdr:from>
    <xdr:to>
      <xdr:col>65</xdr:col>
      <xdr:colOff>53975</xdr:colOff>
      <xdr:row>59</xdr:row>
      <xdr:rowOff>6350</xdr:rowOff>
    </xdr:to>
    <xdr:sp macro="" textlink="">
      <xdr:nvSpPr>
        <xdr:cNvPr id="280" name="楕円 279"/>
        <xdr:cNvSpPr/>
      </xdr:nvSpPr>
      <xdr:spPr>
        <a:xfrm>
          <a:off x="12954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162577</xdr:rowOff>
    </xdr:from>
    <xdr:ext cx="762000" cy="259045"/>
    <xdr:sp macro="" textlink="">
      <xdr:nvSpPr>
        <xdr:cNvPr id="281" name="テキスト ボックス 280"/>
        <xdr:cNvSpPr txBox="1"/>
      </xdr:nvSpPr>
      <xdr:spPr>
        <a:xfrm>
          <a:off x="12623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下水道事業負担金や志太広域事務組合への負担金が増加しているものの、経常一般財源が増加していることから補助費等分の経常収支比率は前年と同水準である。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例年、類似団体平均と比較して高い数値となっているため、今後は他団体への補助金の見直しを含め、経費の削減に努める。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170434</xdr:rowOff>
    </xdr:to>
    <xdr:cxnSp macro="">
      <xdr:nvCxnSpPr>
        <xdr:cNvPr id="307" name="直線コネクタ 306"/>
        <xdr:cNvCxnSpPr/>
      </xdr:nvCxnSpPr>
      <xdr:spPr>
        <a:xfrm flipV="1">
          <a:off x="16510000" y="5681980"/>
          <a:ext cx="0" cy="151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8" name="補助費等最小値テキスト"/>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9" name="直線コネクタ 308"/>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10" name="補助費等最大値テキスト"/>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11" name="直線コネクタ 310"/>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1270</xdr:rowOff>
    </xdr:from>
    <xdr:to>
      <xdr:col>82</xdr:col>
      <xdr:colOff>107950</xdr:colOff>
      <xdr:row>39</xdr:row>
      <xdr:rowOff>1270</xdr:rowOff>
    </xdr:to>
    <xdr:cxnSp macro="">
      <xdr:nvCxnSpPr>
        <xdr:cNvPr id="312" name="直線コネクタ 311"/>
        <xdr:cNvCxnSpPr/>
      </xdr:nvCxnSpPr>
      <xdr:spPr>
        <a:xfrm>
          <a:off x="15671800" y="66878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26433</xdr:rowOff>
    </xdr:from>
    <xdr:ext cx="762000" cy="259045"/>
    <xdr:sp macro="" textlink="">
      <xdr:nvSpPr>
        <xdr:cNvPr id="313" name="補助費等平均値テキスト"/>
        <xdr:cNvSpPr txBox="1"/>
      </xdr:nvSpPr>
      <xdr:spPr>
        <a:xfrm>
          <a:off x="16598900" y="6198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14" name="フローチャート: 判断 313"/>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117856</xdr:rowOff>
    </xdr:from>
    <xdr:to>
      <xdr:col>78</xdr:col>
      <xdr:colOff>69850</xdr:colOff>
      <xdr:row>39</xdr:row>
      <xdr:rowOff>1270</xdr:rowOff>
    </xdr:to>
    <xdr:cxnSp macro="">
      <xdr:nvCxnSpPr>
        <xdr:cNvPr id="315" name="直線コネクタ 314"/>
        <xdr:cNvCxnSpPr/>
      </xdr:nvCxnSpPr>
      <xdr:spPr>
        <a:xfrm>
          <a:off x="14782800" y="663295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16" name="フローチャート: 判断 315"/>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17" name="テキスト ボックス 316"/>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8128</xdr:rowOff>
    </xdr:from>
    <xdr:to>
      <xdr:col>73</xdr:col>
      <xdr:colOff>180975</xdr:colOff>
      <xdr:row>38</xdr:row>
      <xdr:rowOff>117856</xdr:rowOff>
    </xdr:to>
    <xdr:cxnSp macro="">
      <xdr:nvCxnSpPr>
        <xdr:cNvPr id="318" name="直線コネクタ 317"/>
        <xdr:cNvCxnSpPr/>
      </xdr:nvCxnSpPr>
      <xdr:spPr>
        <a:xfrm>
          <a:off x="13893800" y="652322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9" name="フローチャート: 判断 318"/>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48531</xdr:rowOff>
    </xdr:from>
    <xdr:ext cx="762000" cy="259045"/>
    <xdr:sp macro="" textlink="">
      <xdr:nvSpPr>
        <xdr:cNvPr id="320" name="テキスト ボックス 319"/>
        <xdr:cNvSpPr txBox="1"/>
      </xdr:nvSpPr>
      <xdr:spPr>
        <a:xfrm>
          <a:off x="14401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8128</xdr:rowOff>
    </xdr:from>
    <xdr:to>
      <xdr:col>69</xdr:col>
      <xdr:colOff>92075</xdr:colOff>
      <xdr:row>38</xdr:row>
      <xdr:rowOff>26416</xdr:rowOff>
    </xdr:to>
    <xdr:cxnSp macro="">
      <xdr:nvCxnSpPr>
        <xdr:cNvPr id="321" name="直線コネクタ 320"/>
        <xdr:cNvCxnSpPr/>
      </xdr:nvCxnSpPr>
      <xdr:spPr>
        <a:xfrm flipV="1">
          <a:off x="13004800" y="652322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44196</xdr:rowOff>
    </xdr:from>
    <xdr:to>
      <xdr:col>69</xdr:col>
      <xdr:colOff>142875</xdr:colOff>
      <xdr:row>36</xdr:row>
      <xdr:rowOff>145796</xdr:rowOff>
    </xdr:to>
    <xdr:sp macro="" textlink="">
      <xdr:nvSpPr>
        <xdr:cNvPr id="322" name="フローチャート: 判断 321"/>
        <xdr:cNvSpPr/>
      </xdr:nvSpPr>
      <xdr:spPr>
        <a:xfrm>
          <a:off x="138430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155973</xdr:rowOff>
    </xdr:from>
    <xdr:ext cx="762000" cy="259045"/>
    <xdr:sp macro="" textlink="">
      <xdr:nvSpPr>
        <xdr:cNvPr id="323" name="テキスト ボックス 322"/>
        <xdr:cNvSpPr txBox="1"/>
      </xdr:nvSpPr>
      <xdr:spPr>
        <a:xfrm>
          <a:off x="13512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4" name="フローチャート: 判断 323"/>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5" name="テキスト ボックス 324"/>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121920</xdr:rowOff>
    </xdr:from>
    <xdr:to>
      <xdr:col>82</xdr:col>
      <xdr:colOff>158750</xdr:colOff>
      <xdr:row>39</xdr:row>
      <xdr:rowOff>52070</xdr:rowOff>
    </xdr:to>
    <xdr:sp macro="" textlink="">
      <xdr:nvSpPr>
        <xdr:cNvPr id="331" name="楕円 330"/>
        <xdr:cNvSpPr/>
      </xdr:nvSpPr>
      <xdr:spPr>
        <a:xfrm>
          <a:off x="164592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93997</xdr:rowOff>
    </xdr:from>
    <xdr:ext cx="762000" cy="259045"/>
    <xdr:sp macro="" textlink="">
      <xdr:nvSpPr>
        <xdr:cNvPr id="332" name="補助費等該当値テキスト"/>
        <xdr:cNvSpPr txBox="1"/>
      </xdr:nvSpPr>
      <xdr:spPr>
        <a:xfrm>
          <a:off x="165989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121920</xdr:rowOff>
    </xdr:from>
    <xdr:to>
      <xdr:col>78</xdr:col>
      <xdr:colOff>120650</xdr:colOff>
      <xdr:row>39</xdr:row>
      <xdr:rowOff>52070</xdr:rowOff>
    </xdr:to>
    <xdr:sp macro="" textlink="">
      <xdr:nvSpPr>
        <xdr:cNvPr id="333" name="楕円 332"/>
        <xdr:cNvSpPr/>
      </xdr:nvSpPr>
      <xdr:spPr>
        <a:xfrm>
          <a:off x="15621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36847</xdr:rowOff>
    </xdr:from>
    <xdr:ext cx="736600" cy="259045"/>
    <xdr:sp macro="" textlink="">
      <xdr:nvSpPr>
        <xdr:cNvPr id="334" name="テキスト ボックス 333"/>
        <xdr:cNvSpPr txBox="1"/>
      </xdr:nvSpPr>
      <xdr:spPr>
        <a:xfrm>
          <a:off x="15290800" y="672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67056</xdr:rowOff>
    </xdr:from>
    <xdr:to>
      <xdr:col>74</xdr:col>
      <xdr:colOff>31750</xdr:colOff>
      <xdr:row>38</xdr:row>
      <xdr:rowOff>168656</xdr:rowOff>
    </xdr:to>
    <xdr:sp macro="" textlink="">
      <xdr:nvSpPr>
        <xdr:cNvPr id="335" name="楕円 334"/>
        <xdr:cNvSpPr/>
      </xdr:nvSpPr>
      <xdr:spPr>
        <a:xfrm>
          <a:off x="147320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153433</xdr:rowOff>
    </xdr:from>
    <xdr:ext cx="762000" cy="259045"/>
    <xdr:sp macro="" textlink="">
      <xdr:nvSpPr>
        <xdr:cNvPr id="336" name="テキスト ボックス 335"/>
        <xdr:cNvSpPr txBox="1"/>
      </xdr:nvSpPr>
      <xdr:spPr>
        <a:xfrm>
          <a:off x="14401800" y="6668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128778</xdr:rowOff>
    </xdr:from>
    <xdr:to>
      <xdr:col>69</xdr:col>
      <xdr:colOff>142875</xdr:colOff>
      <xdr:row>38</xdr:row>
      <xdr:rowOff>58928</xdr:rowOff>
    </xdr:to>
    <xdr:sp macro="" textlink="">
      <xdr:nvSpPr>
        <xdr:cNvPr id="337" name="楕円 336"/>
        <xdr:cNvSpPr/>
      </xdr:nvSpPr>
      <xdr:spPr>
        <a:xfrm>
          <a:off x="13843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43705</xdr:rowOff>
    </xdr:from>
    <xdr:ext cx="762000" cy="259045"/>
    <xdr:sp macro="" textlink="">
      <xdr:nvSpPr>
        <xdr:cNvPr id="338" name="テキスト ボックス 337"/>
        <xdr:cNvSpPr txBox="1"/>
      </xdr:nvSpPr>
      <xdr:spPr>
        <a:xfrm>
          <a:off x="13512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147066</xdr:rowOff>
    </xdr:from>
    <xdr:to>
      <xdr:col>65</xdr:col>
      <xdr:colOff>53975</xdr:colOff>
      <xdr:row>38</xdr:row>
      <xdr:rowOff>77215</xdr:rowOff>
    </xdr:to>
    <xdr:sp macro="" textlink="">
      <xdr:nvSpPr>
        <xdr:cNvPr id="339" name="楕円 338"/>
        <xdr:cNvSpPr/>
      </xdr:nvSpPr>
      <xdr:spPr>
        <a:xfrm>
          <a:off x="12954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61993</xdr:rowOff>
    </xdr:from>
    <xdr:ext cx="762000" cy="259045"/>
    <xdr:sp macro="" textlink="">
      <xdr:nvSpPr>
        <xdr:cNvPr id="340" name="テキスト ボックス 339"/>
        <xdr:cNvSpPr txBox="1"/>
      </xdr:nvSpPr>
      <xdr:spPr>
        <a:xfrm>
          <a:off x="12623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令和６年度に終了した地方債の償還額が、開始した償還額を</a:t>
          </a:r>
          <a:r>
            <a:rPr kumimoji="1" lang="ja-JP" altLang="en-US" sz="1300">
              <a:solidFill>
                <a:schemeClr val="tx1"/>
              </a:solidFill>
              <a:latin typeface="ＭＳ Ｐゴシック" panose="020B0600070205080204" pitchFamily="50" charset="-128"/>
              <a:ea typeface="ＭＳ Ｐゴシック" panose="020B0600070205080204" pitchFamily="50" charset="-128"/>
            </a:rPr>
            <a:t>約</a:t>
          </a:r>
          <a:r>
            <a:rPr kumimoji="1" lang="en-US" altLang="ja-JP" sz="1300">
              <a:solidFill>
                <a:schemeClr val="tx1"/>
              </a:solidFill>
              <a:latin typeface="ＭＳ Ｐゴシック" panose="020B0600070205080204" pitchFamily="50" charset="-128"/>
              <a:ea typeface="ＭＳ Ｐゴシック" panose="020B0600070205080204" pitchFamily="50" charset="-128"/>
            </a:rPr>
            <a:t>211</a:t>
          </a:r>
          <a:r>
            <a:rPr kumimoji="1" lang="ja-JP" altLang="en-US" sz="1300">
              <a:solidFill>
                <a:schemeClr val="tx1"/>
              </a:solidFill>
              <a:latin typeface="ＭＳ Ｐゴシック" panose="020B0600070205080204" pitchFamily="50" charset="-128"/>
              <a:ea typeface="ＭＳ Ｐゴシック" panose="020B0600070205080204" pitchFamily="50" charset="-128"/>
            </a:rPr>
            <a:t>百万円上回っていたことから公債費が減少し、経常収支比率の公債費分は</a:t>
          </a:r>
          <a:r>
            <a:rPr kumimoji="1" lang="en-US" altLang="ja-JP" sz="1300">
              <a:solidFill>
                <a:schemeClr val="tx1"/>
              </a:solidFill>
              <a:latin typeface="ＭＳ Ｐゴシック" panose="020B0600070205080204" pitchFamily="50" charset="-128"/>
              <a:ea typeface="ＭＳ Ｐゴシック" panose="020B0600070205080204" pitchFamily="50" charset="-128"/>
            </a:rPr>
            <a:t>1.3</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地方債の新規発行の抑制により、前年度から引き続き類似団体平均より低い数値を維持することができており、今後も地方債の適切な活用に努め、公債費の削減を図る。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2" name="テキスト ボックス 35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5" name="直線コネクタ 354"/>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6" name="テキスト ボックス 355"/>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7" name="直線コネクタ 356"/>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8" name="テキスト ボックス 357"/>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9" name="直線コネクタ 358"/>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0" name="テキスト ボックス 359"/>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1" name="直線コネクタ 360"/>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2" name="テキスト ボックス 361"/>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3" name="直線コネクタ 362"/>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4" name="テキスト ボックス 363"/>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5" name="直線コネクタ 364"/>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6" name="テキスト ボックス 365"/>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8"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30662</xdr:rowOff>
    </xdr:to>
    <xdr:cxnSp macro="">
      <xdr:nvCxnSpPr>
        <xdr:cNvPr id="369" name="直線コネクタ 368"/>
        <xdr:cNvCxnSpPr/>
      </xdr:nvCxnSpPr>
      <xdr:spPr>
        <a:xfrm flipV="1">
          <a:off x="4826000" y="12631420"/>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2739</xdr:rowOff>
    </xdr:from>
    <xdr:ext cx="762000" cy="259045"/>
    <xdr:sp macro="" textlink="">
      <xdr:nvSpPr>
        <xdr:cNvPr id="370" name="公債費最小値テキスト"/>
        <xdr:cNvSpPr txBox="1"/>
      </xdr:nvSpPr>
      <xdr:spPr>
        <a:xfrm>
          <a:off x="4914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30662</xdr:rowOff>
    </xdr:from>
    <xdr:to>
      <xdr:col>24</xdr:col>
      <xdr:colOff>114300</xdr:colOff>
      <xdr:row>81</xdr:row>
      <xdr:rowOff>30662</xdr:rowOff>
    </xdr:to>
    <xdr:cxnSp macro="">
      <xdr:nvCxnSpPr>
        <xdr:cNvPr id="371" name="直線コネクタ 370"/>
        <xdr:cNvCxnSpPr/>
      </xdr:nvCxnSpPr>
      <xdr:spPr>
        <a:xfrm>
          <a:off x="4737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72" name="公債費最大値テキスト"/>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3" name="直線コネクタ 372"/>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169455</xdr:rowOff>
    </xdr:from>
    <xdr:to>
      <xdr:col>24</xdr:col>
      <xdr:colOff>25400</xdr:colOff>
      <xdr:row>77</xdr:row>
      <xdr:rowOff>82913</xdr:rowOff>
    </xdr:to>
    <xdr:cxnSp macro="">
      <xdr:nvCxnSpPr>
        <xdr:cNvPr id="374" name="直線コネクタ 373"/>
        <xdr:cNvCxnSpPr/>
      </xdr:nvCxnSpPr>
      <xdr:spPr>
        <a:xfrm flipV="1">
          <a:off x="3987800" y="13199655"/>
          <a:ext cx="8382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95629</xdr:rowOff>
    </xdr:from>
    <xdr:ext cx="762000" cy="259045"/>
    <xdr:sp macro="" textlink="">
      <xdr:nvSpPr>
        <xdr:cNvPr id="375" name="公債費平均値テキスト"/>
        <xdr:cNvSpPr txBox="1"/>
      </xdr:nvSpPr>
      <xdr:spPr>
        <a:xfrm>
          <a:off x="4914900" y="132972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123552</xdr:rowOff>
    </xdr:from>
    <xdr:to>
      <xdr:col>24</xdr:col>
      <xdr:colOff>76200</xdr:colOff>
      <xdr:row>78</xdr:row>
      <xdr:rowOff>53702</xdr:rowOff>
    </xdr:to>
    <xdr:sp macro="" textlink="">
      <xdr:nvSpPr>
        <xdr:cNvPr id="376" name="フローチャート: 判断 375"/>
        <xdr:cNvSpPr/>
      </xdr:nvSpPr>
      <xdr:spPr>
        <a:xfrm>
          <a:off x="47752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82913</xdr:rowOff>
    </xdr:from>
    <xdr:to>
      <xdr:col>19</xdr:col>
      <xdr:colOff>187325</xdr:colOff>
      <xdr:row>77</xdr:row>
      <xdr:rowOff>102507</xdr:rowOff>
    </xdr:to>
    <xdr:cxnSp macro="">
      <xdr:nvCxnSpPr>
        <xdr:cNvPr id="377" name="直線コネクタ 376"/>
        <xdr:cNvCxnSpPr/>
      </xdr:nvCxnSpPr>
      <xdr:spPr>
        <a:xfrm flipV="1">
          <a:off x="3098800" y="1328456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4355</xdr:rowOff>
    </xdr:from>
    <xdr:to>
      <xdr:col>20</xdr:col>
      <xdr:colOff>38100</xdr:colOff>
      <xdr:row>78</xdr:row>
      <xdr:rowOff>105955</xdr:rowOff>
    </xdr:to>
    <xdr:sp macro="" textlink="">
      <xdr:nvSpPr>
        <xdr:cNvPr id="378" name="フローチャート: 判断 377"/>
        <xdr:cNvSpPr/>
      </xdr:nvSpPr>
      <xdr:spPr>
        <a:xfrm>
          <a:off x="3937000" y="1337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90732</xdr:rowOff>
    </xdr:from>
    <xdr:ext cx="736600" cy="259045"/>
    <xdr:sp macro="" textlink="">
      <xdr:nvSpPr>
        <xdr:cNvPr id="379" name="テキスト ボックス 378"/>
        <xdr:cNvSpPr txBox="1"/>
      </xdr:nvSpPr>
      <xdr:spPr>
        <a:xfrm>
          <a:off x="3606800" y="13463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102507</xdr:rowOff>
    </xdr:from>
    <xdr:to>
      <xdr:col>15</xdr:col>
      <xdr:colOff>98425</xdr:colOff>
      <xdr:row>77</xdr:row>
      <xdr:rowOff>102507</xdr:rowOff>
    </xdr:to>
    <xdr:cxnSp macro="">
      <xdr:nvCxnSpPr>
        <xdr:cNvPr id="380" name="直線コネクタ 379"/>
        <xdr:cNvCxnSpPr/>
      </xdr:nvCxnSpPr>
      <xdr:spPr>
        <a:xfrm>
          <a:off x="2209800" y="133041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17418</xdr:rowOff>
    </xdr:from>
    <xdr:to>
      <xdr:col>15</xdr:col>
      <xdr:colOff>149225</xdr:colOff>
      <xdr:row>78</xdr:row>
      <xdr:rowOff>119018</xdr:rowOff>
    </xdr:to>
    <xdr:sp macro="" textlink="">
      <xdr:nvSpPr>
        <xdr:cNvPr id="381" name="フローチャート: 判断 380"/>
        <xdr:cNvSpPr/>
      </xdr:nvSpPr>
      <xdr:spPr>
        <a:xfrm>
          <a:off x="3048000" y="133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103795</xdr:rowOff>
    </xdr:from>
    <xdr:ext cx="762000" cy="259045"/>
    <xdr:sp macro="" textlink="">
      <xdr:nvSpPr>
        <xdr:cNvPr id="382" name="テキスト ボックス 381"/>
        <xdr:cNvSpPr txBox="1"/>
      </xdr:nvSpPr>
      <xdr:spPr>
        <a:xfrm>
          <a:off x="2717800" y="13476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102507</xdr:rowOff>
    </xdr:from>
    <xdr:to>
      <xdr:col>11</xdr:col>
      <xdr:colOff>9525</xdr:colOff>
      <xdr:row>78</xdr:row>
      <xdr:rowOff>35561</xdr:rowOff>
    </xdr:to>
    <xdr:cxnSp macro="">
      <xdr:nvCxnSpPr>
        <xdr:cNvPr id="383" name="直線コネクタ 382"/>
        <xdr:cNvCxnSpPr/>
      </xdr:nvCxnSpPr>
      <xdr:spPr>
        <a:xfrm flipV="1">
          <a:off x="1320800" y="13304157"/>
          <a:ext cx="889000" cy="104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149679</xdr:rowOff>
    </xdr:from>
    <xdr:to>
      <xdr:col>11</xdr:col>
      <xdr:colOff>60325</xdr:colOff>
      <xdr:row>78</xdr:row>
      <xdr:rowOff>79829</xdr:rowOff>
    </xdr:to>
    <xdr:sp macro="" textlink="">
      <xdr:nvSpPr>
        <xdr:cNvPr id="384" name="フローチャート: 判断 383"/>
        <xdr:cNvSpPr/>
      </xdr:nvSpPr>
      <xdr:spPr>
        <a:xfrm>
          <a:off x="2159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64606</xdr:rowOff>
    </xdr:from>
    <xdr:ext cx="762000" cy="259045"/>
    <xdr:sp macro="" textlink="">
      <xdr:nvSpPr>
        <xdr:cNvPr id="385" name="テキスト ボックス 384"/>
        <xdr:cNvSpPr txBox="1"/>
      </xdr:nvSpPr>
      <xdr:spPr>
        <a:xfrm>
          <a:off x="1828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37012</xdr:rowOff>
    </xdr:from>
    <xdr:to>
      <xdr:col>6</xdr:col>
      <xdr:colOff>171450</xdr:colOff>
      <xdr:row>78</xdr:row>
      <xdr:rowOff>138612</xdr:rowOff>
    </xdr:to>
    <xdr:sp macro="" textlink="">
      <xdr:nvSpPr>
        <xdr:cNvPr id="386" name="フローチャート: 判断 385"/>
        <xdr:cNvSpPr/>
      </xdr:nvSpPr>
      <xdr:spPr>
        <a:xfrm>
          <a:off x="1270000" y="1341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123389</xdr:rowOff>
    </xdr:from>
    <xdr:ext cx="762000" cy="259045"/>
    <xdr:sp macro="" textlink="">
      <xdr:nvSpPr>
        <xdr:cNvPr id="387" name="テキスト ボックス 386"/>
        <xdr:cNvSpPr txBox="1"/>
      </xdr:nvSpPr>
      <xdr:spPr>
        <a:xfrm>
          <a:off x="939800" y="1349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8" name="テキスト ボックス 387"/>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9" name="テキスト ボックス 388"/>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0" name="テキスト ボックス 389"/>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1" name="テキスト ボックス 390"/>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2" name="テキスト ボックス 391"/>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118655</xdr:rowOff>
    </xdr:from>
    <xdr:to>
      <xdr:col>24</xdr:col>
      <xdr:colOff>76200</xdr:colOff>
      <xdr:row>77</xdr:row>
      <xdr:rowOff>48805</xdr:rowOff>
    </xdr:to>
    <xdr:sp macro="" textlink="">
      <xdr:nvSpPr>
        <xdr:cNvPr id="393" name="楕円 392"/>
        <xdr:cNvSpPr/>
      </xdr:nvSpPr>
      <xdr:spPr>
        <a:xfrm>
          <a:off x="4775200" y="1314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135182</xdr:rowOff>
    </xdr:from>
    <xdr:ext cx="762000" cy="259045"/>
    <xdr:sp macro="" textlink="">
      <xdr:nvSpPr>
        <xdr:cNvPr id="394" name="公債費該当値テキスト"/>
        <xdr:cNvSpPr txBox="1"/>
      </xdr:nvSpPr>
      <xdr:spPr>
        <a:xfrm>
          <a:off x="4914900" y="12993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32113</xdr:rowOff>
    </xdr:from>
    <xdr:to>
      <xdr:col>20</xdr:col>
      <xdr:colOff>38100</xdr:colOff>
      <xdr:row>77</xdr:row>
      <xdr:rowOff>133713</xdr:rowOff>
    </xdr:to>
    <xdr:sp macro="" textlink="">
      <xdr:nvSpPr>
        <xdr:cNvPr id="395" name="楕円 394"/>
        <xdr:cNvSpPr/>
      </xdr:nvSpPr>
      <xdr:spPr>
        <a:xfrm>
          <a:off x="3937000" y="1323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143890</xdr:rowOff>
    </xdr:from>
    <xdr:ext cx="736600" cy="259045"/>
    <xdr:sp macro="" textlink="">
      <xdr:nvSpPr>
        <xdr:cNvPr id="396" name="テキスト ボックス 395"/>
        <xdr:cNvSpPr txBox="1"/>
      </xdr:nvSpPr>
      <xdr:spPr>
        <a:xfrm>
          <a:off x="3606800" y="13002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51707</xdr:rowOff>
    </xdr:from>
    <xdr:to>
      <xdr:col>15</xdr:col>
      <xdr:colOff>149225</xdr:colOff>
      <xdr:row>77</xdr:row>
      <xdr:rowOff>153307</xdr:rowOff>
    </xdr:to>
    <xdr:sp macro="" textlink="">
      <xdr:nvSpPr>
        <xdr:cNvPr id="397" name="楕円 396"/>
        <xdr:cNvSpPr/>
      </xdr:nvSpPr>
      <xdr:spPr>
        <a:xfrm>
          <a:off x="3048000" y="1325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163484</xdr:rowOff>
    </xdr:from>
    <xdr:ext cx="762000" cy="259045"/>
    <xdr:sp macro="" textlink="">
      <xdr:nvSpPr>
        <xdr:cNvPr id="398" name="テキスト ボックス 397"/>
        <xdr:cNvSpPr txBox="1"/>
      </xdr:nvSpPr>
      <xdr:spPr>
        <a:xfrm>
          <a:off x="2717800" y="1302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51707</xdr:rowOff>
    </xdr:from>
    <xdr:to>
      <xdr:col>11</xdr:col>
      <xdr:colOff>60325</xdr:colOff>
      <xdr:row>77</xdr:row>
      <xdr:rowOff>153307</xdr:rowOff>
    </xdr:to>
    <xdr:sp macro="" textlink="">
      <xdr:nvSpPr>
        <xdr:cNvPr id="399" name="楕円 398"/>
        <xdr:cNvSpPr/>
      </xdr:nvSpPr>
      <xdr:spPr>
        <a:xfrm>
          <a:off x="2159000" y="1325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163484</xdr:rowOff>
    </xdr:from>
    <xdr:ext cx="762000" cy="259045"/>
    <xdr:sp macro="" textlink="">
      <xdr:nvSpPr>
        <xdr:cNvPr id="400" name="テキスト ボックス 399"/>
        <xdr:cNvSpPr txBox="1"/>
      </xdr:nvSpPr>
      <xdr:spPr>
        <a:xfrm>
          <a:off x="1828800" y="1302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156211</xdr:rowOff>
    </xdr:from>
    <xdr:to>
      <xdr:col>6</xdr:col>
      <xdr:colOff>171450</xdr:colOff>
      <xdr:row>78</xdr:row>
      <xdr:rowOff>86361</xdr:rowOff>
    </xdr:to>
    <xdr:sp macro="" textlink="">
      <xdr:nvSpPr>
        <xdr:cNvPr id="401" name="楕円 400"/>
        <xdr:cNvSpPr/>
      </xdr:nvSpPr>
      <xdr:spPr>
        <a:xfrm>
          <a:off x="1270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96538</xdr:rowOff>
    </xdr:from>
    <xdr:ext cx="762000" cy="259045"/>
    <xdr:sp macro="" textlink="">
      <xdr:nvSpPr>
        <xdr:cNvPr id="402" name="テキスト ボックス 401"/>
        <xdr:cNvSpPr txBox="1"/>
      </xdr:nvSpPr>
      <xdr:spPr>
        <a:xfrm>
          <a:off x="939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3" name="正方形/長方形 40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4" name="正方形/長方形 403"/>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5" name="正方形/長方形 404"/>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6" name="正方形/長方形 405"/>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7" name="正方形/長方形 406"/>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8" name="正方形/長方形 407"/>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9" name="正方形/長方形 408"/>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0" name="正方形/長方形 409"/>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1" name="正方形/長方形 41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2" name="正方形/長方形 411"/>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3" name="テキスト ボックス 412"/>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ポイントの増加となった。</a:t>
          </a:r>
        </a:p>
        <a:p>
          <a:r>
            <a:rPr kumimoji="1" lang="ja-JP" altLang="en-US" sz="1300">
              <a:latin typeface="ＭＳ Ｐゴシック" panose="020B0600070205080204" pitchFamily="50" charset="-128"/>
              <a:ea typeface="ＭＳ Ｐゴシック" panose="020B0600070205080204" pitchFamily="50" charset="-128"/>
            </a:rPr>
            <a:t>　人件費は類似団体平均を下回っているが、令和６年度の増加が顕著である。また、扶助費と補助費等が類似団体平均を上回っている。そのため、全体として平均を上回っている状況である。引き続き、経常経費の削減を図り、財政構造の弾力性の維持に努める。</a:t>
          </a:r>
        </a:p>
      </xdr:txBody>
    </xdr:sp>
    <xdr:clientData/>
  </xdr:twoCellAnchor>
  <xdr:oneCellAnchor>
    <xdr:from>
      <xdr:col>62</xdr:col>
      <xdr:colOff>6350</xdr:colOff>
      <xdr:row>69</xdr:row>
      <xdr:rowOff>107950</xdr:rowOff>
    </xdr:from>
    <xdr:ext cx="298543" cy="225703"/>
    <xdr:sp macro="" textlink="">
      <xdr:nvSpPr>
        <xdr:cNvPr id="414" name="テキスト ボックス 413"/>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5" name="直線コネクタ 414"/>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6" name="テキスト ボックス 415"/>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7" name="直線コネクタ 416"/>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8" name="テキスト ボックス 417"/>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9" name="直線コネクタ 418"/>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0" name="テキスト ボックス 419"/>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1" name="直線コネクタ 420"/>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2" name="テキスト ボックス 421"/>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3" name="直線コネクタ 422"/>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4" name="テキスト ボックス 423"/>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5" name="直線コネクタ 424"/>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6" name="テキスト ボックス 425"/>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81</xdr:row>
      <xdr:rowOff>31750</xdr:rowOff>
    </xdr:to>
    <xdr:cxnSp macro="">
      <xdr:nvCxnSpPr>
        <xdr:cNvPr id="430" name="直線コネクタ 429"/>
        <xdr:cNvCxnSpPr/>
      </xdr:nvCxnSpPr>
      <xdr:spPr>
        <a:xfrm flipV="1">
          <a:off x="16510000" y="125399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3827</xdr:rowOff>
    </xdr:from>
    <xdr:ext cx="762000" cy="259045"/>
    <xdr:sp macro="" textlink="">
      <xdr:nvSpPr>
        <xdr:cNvPr id="431" name="公債費以外最小値テキスト"/>
        <xdr:cNvSpPr txBox="1"/>
      </xdr:nvSpPr>
      <xdr:spPr>
        <a:xfrm>
          <a:off x="165989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31750</xdr:rowOff>
    </xdr:from>
    <xdr:to>
      <xdr:col>82</xdr:col>
      <xdr:colOff>196850</xdr:colOff>
      <xdr:row>81</xdr:row>
      <xdr:rowOff>31750</xdr:rowOff>
    </xdr:to>
    <xdr:cxnSp macro="">
      <xdr:nvCxnSpPr>
        <xdr:cNvPr id="432" name="直線コネクタ 431"/>
        <xdr:cNvCxnSpPr/>
      </xdr:nvCxnSpPr>
      <xdr:spPr>
        <a:xfrm>
          <a:off x="16421100" y="1391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33" name="公債費以外最大値テキスト"/>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34" name="直線コネクタ 433"/>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123190</xdr:rowOff>
    </xdr:from>
    <xdr:to>
      <xdr:col>82</xdr:col>
      <xdr:colOff>107950</xdr:colOff>
      <xdr:row>77</xdr:row>
      <xdr:rowOff>77470</xdr:rowOff>
    </xdr:to>
    <xdr:cxnSp macro="">
      <xdr:nvCxnSpPr>
        <xdr:cNvPr id="435" name="直線コネクタ 434"/>
        <xdr:cNvCxnSpPr/>
      </xdr:nvCxnSpPr>
      <xdr:spPr>
        <a:xfrm>
          <a:off x="15671800" y="12981940"/>
          <a:ext cx="8382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85107</xdr:rowOff>
    </xdr:from>
    <xdr:ext cx="762000" cy="259045"/>
    <xdr:sp macro="" textlink="">
      <xdr:nvSpPr>
        <xdr:cNvPr id="436" name="公債費以外平均値テキスト"/>
        <xdr:cNvSpPr txBox="1"/>
      </xdr:nvSpPr>
      <xdr:spPr>
        <a:xfrm>
          <a:off x="16598900" y="12943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68580</xdr:rowOff>
    </xdr:from>
    <xdr:to>
      <xdr:col>82</xdr:col>
      <xdr:colOff>158750</xdr:colOff>
      <xdr:row>76</xdr:row>
      <xdr:rowOff>170180</xdr:rowOff>
    </xdr:to>
    <xdr:sp macro="" textlink="">
      <xdr:nvSpPr>
        <xdr:cNvPr id="437" name="フローチャート: 判断 436"/>
        <xdr:cNvSpPr/>
      </xdr:nvSpPr>
      <xdr:spPr>
        <a:xfrm>
          <a:off x="164592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85090</xdr:rowOff>
    </xdr:from>
    <xdr:to>
      <xdr:col>78</xdr:col>
      <xdr:colOff>69850</xdr:colOff>
      <xdr:row>75</xdr:row>
      <xdr:rowOff>123190</xdr:rowOff>
    </xdr:to>
    <xdr:cxnSp macro="">
      <xdr:nvCxnSpPr>
        <xdr:cNvPr id="438" name="直線コネクタ 437"/>
        <xdr:cNvCxnSpPr/>
      </xdr:nvCxnSpPr>
      <xdr:spPr>
        <a:xfrm>
          <a:off x="14782800" y="129438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102870</xdr:rowOff>
    </xdr:from>
    <xdr:to>
      <xdr:col>78</xdr:col>
      <xdr:colOff>120650</xdr:colOff>
      <xdr:row>76</xdr:row>
      <xdr:rowOff>33020</xdr:rowOff>
    </xdr:to>
    <xdr:sp macro="" textlink="">
      <xdr:nvSpPr>
        <xdr:cNvPr id="439" name="フローチャート: 判断 438"/>
        <xdr:cNvSpPr/>
      </xdr:nvSpPr>
      <xdr:spPr>
        <a:xfrm>
          <a:off x="15621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17797</xdr:rowOff>
    </xdr:from>
    <xdr:ext cx="736600" cy="259045"/>
    <xdr:sp macro="" textlink="">
      <xdr:nvSpPr>
        <xdr:cNvPr id="440" name="テキスト ボックス 439"/>
        <xdr:cNvSpPr txBox="1"/>
      </xdr:nvSpPr>
      <xdr:spPr>
        <a:xfrm>
          <a:off x="15290800" y="13047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8890</xdr:rowOff>
    </xdr:from>
    <xdr:to>
      <xdr:col>73</xdr:col>
      <xdr:colOff>180975</xdr:colOff>
      <xdr:row>75</xdr:row>
      <xdr:rowOff>85090</xdr:rowOff>
    </xdr:to>
    <xdr:cxnSp macro="">
      <xdr:nvCxnSpPr>
        <xdr:cNvPr id="441" name="直線コネクタ 440"/>
        <xdr:cNvCxnSpPr/>
      </xdr:nvCxnSpPr>
      <xdr:spPr>
        <a:xfrm>
          <a:off x="13893800" y="12524740"/>
          <a:ext cx="88900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160020</xdr:rowOff>
    </xdr:from>
    <xdr:to>
      <xdr:col>74</xdr:col>
      <xdr:colOff>31750</xdr:colOff>
      <xdr:row>75</xdr:row>
      <xdr:rowOff>90170</xdr:rowOff>
    </xdr:to>
    <xdr:sp macro="" textlink="">
      <xdr:nvSpPr>
        <xdr:cNvPr id="442" name="フローチャート: 判断 441"/>
        <xdr:cNvSpPr/>
      </xdr:nvSpPr>
      <xdr:spPr>
        <a:xfrm>
          <a:off x="14732000" y="1284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100347</xdr:rowOff>
    </xdr:from>
    <xdr:ext cx="762000" cy="259045"/>
    <xdr:sp macro="" textlink="">
      <xdr:nvSpPr>
        <xdr:cNvPr id="443" name="テキスト ボックス 442"/>
        <xdr:cNvSpPr txBox="1"/>
      </xdr:nvSpPr>
      <xdr:spPr>
        <a:xfrm>
          <a:off x="144018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8890</xdr:rowOff>
    </xdr:from>
    <xdr:to>
      <xdr:col>69</xdr:col>
      <xdr:colOff>92075</xdr:colOff>
      <xdr:row>74</xdr:row>
      <xdr:rowOff>142240</xdr:rowOff>
    </xdr:to>
    <xdr:cxnSp macro="">
      <xdr:nvCxnSpPr>
        <xdr:cNvPr id="444" name="直線コネクタ 443"/>
        <xdr:cNvCxnSpPr/>
      </xdr:nvCxnSpPr>
      <xdr:spPr>
        <a:xfrm flipV="1">
          <a:off x="13004800" y="1252474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80010</xdr:rowOff>
    </xdr:from>
    <xdr:to>
      <xdr:col>69</xdr:col>
      <xdr:colOff>142875</xdr:colOff>
      <xdr:row>74</xdr:row>
      <xdr:rowOff>10160</xdr:rowOff>
    </xdr:to>
    <xdr:sp macro="" textlink="">
      <xdr:nvSpPr>
        <xdr:cNvPr id="445" name="フローチャート: 判断 444"/>
        <xdr:cNvSpPr/>
      </xdr:nvSpPr>
      <xdr:spPr>
        <a:xfrm>
          <a:off x="13843000" y="1259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166387</xdr:rowOff>
    </xdr:from>
    <xdr:ext cx="762000" cy="259045"/>
    <xdr:sp macro="" textlink="">
      <xdr:nvSpPr>
        <xdr:cNvPr id="446" name="テキスト ボックス 445"/>
        <xdr:cNvSpPr txBox="1"/>
      </xdr:nvSpPr>
      <xdr:spPr>
        <a:xfrm>
          <a:off x="13512800" y="12682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57150</xdr:rowOff>
    </xdr:from>
    <xdr:to>
      <xdr:col>65</xdr:col>
      <xdr:colOff>53975</xdr:colOff>
      <xdr:row>75</xdr:row>
      <xdr:rowOff>158750</xdr:rowOff>
    </xdr:to>
    <xdr:sp macro="" textlink="">
      <xdr:nvSpPr>
        <xdr:cNvPr id="447" name="フローチャート: 判断 446"/>
        <xdr:cNvSpPr/>
      </xdr:nvSpPr>
      <xdr:spPr>
        <a:xfrm>
          <a:off x="12954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143527</xdr:rowOff>
    </xdr:from>
    <xdr:ext cx="762000" cy="259045"/>
    <xdr:sp macro="" textlink="">
      <xdr:nvSpPr>
        <xdr:cNvPr id="448" name="テキスト ボックス 447"/>
        <xdr:cNvSpPr txBox="1"/>
      </xdr:nvSpPr>
      <xdr:spPr>
        <a:xfrm>
          <a:off x="12623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26670</xdr:rowOff>
    </xdr:from>
    <xdr:to>
      <xdr:col>82</xdr:col>
      <xdr:colOff>158750</xdr:colOff>
      <xdr:row>77</xdr:row>
      <xdr:rowOff>128270</xdr:rowOff>
    </xdr:to>
    <xdr:sp macro="" textlink="">
      <xdr:nvSpPr>
        <xdr:cNvPr id="454" name="楕円 453"/>
        <xdr:cNvSpPr/>
      </xdr:nvSpPr>
      <xdr:spPr>
        <a:xfrm>
          <a:off x="164592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170197</xdr:rowOff>
    </xdr:from>
    <xdr:ext cx="762000" cy="259045"/>
    <xdr:sp macro="" textlink="">
      <xdr:nvSpPr>
        <xdr:cNvPr id="455" name="公債費以外該当値テキスト"/>
        <xdr:cNvSpPr txBox="1"/>
      </xdr:nvSpPr>
      <xdr:spPr>
        <a:xfrm>
          <a:off x="165989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72390</xdr:rowOff>
    </xdr:from>
    <xdr:to>
      <xdr:col>78</xdr:col>
      <xdr:colOff>120650</xdr:colOff>
      <xdr:row>76</xdr:row>
      <xdr:rowOff>2539</xdr:rowOff>
    </xdr:to>
    <xdr:sp macro="" textlink="">
      <xdr:nvSpPr>
        <xdr:cNvPr id="456" name="楕円 455"/>
        <xdr:cNvSpPr/>
      </xdr:nvSpPr>
      <xdr:spPr>
        <a:xfrm>
          <a:off x="15621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12717</xdr:rowOff>
    </xdr:from>
    <xdr:ext cx="736600" cy="259045"/>
    <xdr:sp macro="" textlink="">
      <xdr:nvSpPr>
        <xdr:cNvPr id="457" name="テキスト ボックス 456"/>
        <xdr:cNvSpPr txBox="1"/>
      </xdr:nvSpPr>
      <xdr:spPr>
        <a:xfrm>
          <a:off x="15290800" y="12700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34290</xdr:rowOff>
    </xdr:from>
    <xdr:to>
      <xdr:col>74</xdr:col>
      <xdr:colOff>31750</xdr:colOff>
      <xdr:row>75</xdr:row>
      <xdr:rowOff>135890</xdr:rowOff>
    </xdr:to>
    <xdr:sp macro="" textlink="">
      <xdr:nvSpPr>
        <xdr:cNvPr id="458" name="楕円 457"/>
        <xdr:cNvSpPr/>
      </xdr:nvSpPr>
      <xdr:spPr>
        <a:xfrm>
          <a:off x="14732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120666</xdr:rowOff>
    </xdr:from>
    <xdr:ext cx="762000" cy="259045"/>
    <xdr:sp macro="" textlink="">
      <xdr:nvSpPr>
        <xdr:cNvPr id="459" name="テキスト ボックス 458"/>
        <xdr:cNvSpPr txBox="1"/>
      </xdr:nvSpPr>
      <xdr:spPr>
        <a:xfrm>
          <a:off x="14401800" y="12979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129540</xdr:rowOff>
    </xdr:from>
    <xdr:to>
      <xdr:col>69</xdr:col>
      <xdr:colOff>142875</xdr:colOff>
      <xdr:row>73</xdr:row>
      <xdr:rowOff>59690</xdr:rowOff>
    </xdr:to>
    <xdr:sp macro="" textlink="">
      <xdr:nvSpPr>
        <xdr:cNvPr id="460" name="楕円 459"/>
        <xdr:cNvSpPr/>
      </xdr:nvSpPr>
      <xdr:spPr>
        <a:xfrm>
          <a:off x="13843000" y="124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69867</xdr:rowOff>
    </xdr:from>
    <xdr:ext cx="762000" cy="259045"/>
    <xdr:sp macro="" textlink="">
      <xdr:nvSpPr>
        <xdr:cNvPr id="461" name="テキスト ボックス 460"/>
        <xdr:cNvSpPr txBox="1"/>
      </xdr:nvSpPr>
      <xdr:spPr>
        <a:xfrm>
          <a:off x="13512800" y="1224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91440</xdr:rowOff>
    </xdr:from>
    <xdr:to>
      <xdr:col>65</xdr:col>
      <xdr:colOff>53975</xdr:colOff>
      <xdr:row>75</xdr:row>
      <xdr:rowOff>21590</xdr:rowOff>
    </xdr:to>
    <xdr:sp macro="" textlink="">
      <xdr:nvSpPr>
        <xdr:cNvPr id="462" name="楕円 461"/>
        <xdr:cNvSpPr/>
      </xdr:nvSpPr>
      <xdr:spPr>
        <a:xfrm>
          <a:off x="129540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31767</xdr:rowOff>
    </xdr:from>
    <xdr:ext cx="762000" cy="259045"/>
    <xdr:sp macro="" textlink="">
      <xdr:nvSpPr>
        <xdr:cNvPr id="463" name="テキスト ボックス 462"/>
        <xdr:cNvSpPr txBox="1"/>
      </xdr:nvSpPr>
      <xdr:spPr>
        <a:xfrm>
          <a:off x="12623800" y="1254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静岡県藤枝市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121613</xdr:rowOff>
    </xdr:from>
    <xdr:to>
      <xdr:col>29</xdr:col>
      <xdr:colOff>127000</xdr:colOff>
      <xdr:row>19</xdr:row>
      <xdr:rowOff>154463</xdr:rowOff>
    </xdr:to>
    <xdr:cxnSp macro="">
      <xdr:nvCxnSpPr>
        <xdr:cNvPr id="43" name="直線コネクタ 42"/>
        <xdr:cNvCxnSpPr/>
      </xdr:nvCxnSpPr>
      <xdr:spPr bwMode="auto">
        <a:xfrm flipV="1">
          <a:off x="5651500" y="2226638"/>
          <a:ext cx="0" cy="12330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126540</xdr:rowOff>
    </xdr:from>
    <xdr:ext cx="762000" cy="259045"/>
    <xdr:sp macro="" textlink="">
      <xdr:nvSpPr>
        <xdr:cNvPr id="44" name="人口1人当たり決算額の推移最小値テキスト130"/>
        <xdr:cNvSpPr txBox="1"/>
      </xdr:nvSpPr>
      <xdr:spPr>
        <a:xfrm>
          <a:off x="5740400" y="34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154463</xdr:rowOff>
    </xdr:from>
    <xdr:to>
      <xdr:col>30</xdr:col>
      <xdr:colOff>25400</xdr:colOff>
      <xdr:row>19</xdr:row>
      <xdr:rowOff>154463</xdr:rowOff>
    </xdr:to>
    <xdr:cxnSp macro="">
      <xdr:nvCxnSpPr>
        <xdr:cNvPr id="45" name="直線コネクタ 44"/>
        <xdr:cNvCxnSpPr/>
      </xdr:nvCxnSpPr>
      <xdr:spPr bwMode="auto">
        <a:xfrm>
          <a:off x="5562600" y="3459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36540</xdr:rowOff>
    </xdr:from>
    <xdr:ext cx="762000" cy="259045"/>
    <xdr:sp macro="" textlink="">
      <xdr:nvSpPr>
        <xdr:cNvPr id="46" name="人口1人当たり決算額の推移最大値テキスト130"/>
        <xdr:cNvSpPr txBox="1"/>
      </xdr:nvSpPr>
      <xdr:spPr>
        <a:xfrm>
          <a:off x="5740400" y="1970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121613</xdr:rowOff>
    </xdr:from>
    <xdr:to>
      <xdr:col>30</xdr:col>
      <xdr:colOff>25400</xdr:colOff>
      <xdr:row>12</xdr:row>
      <xdr:rowOff>121613</xdr:rowOff>
    </xdr:to>
    <xdr:cxnSp macro="">
      <xdr:nvCxnSpPr>
        <xdr:cNvPr id="47" name="直線コネクタ 46"/>
        <xdr:cNvCxnSpPr/>
      </xdr:nvCxnSpPr>
      <xdr:spPr bwMode="auto">
        <a:xfrm>
          <a:off x="5562600" y="2226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62817</xdr:rowOff>
    </xdr:from>
    <xdr:to>
      <xdr:col>29</xdr:col>
      <xdr:colOff>127000</xdr:colOff>
      <xdr:row>19</xdr:row>
      <xdr:rowOff>30767</xdr:rowOff>
    </xdr:to>
    <xdr:cxnSp macro="">
      <xdr:nvCxnSpPr>
        <xdr:cNvPr id="48" name="直線コネクタ 47"/>
        <xdr:cNvCxnSpPr/>
      </xdr:nvCxnSpPr>
      <xdr:spPr bwMode="auto">
        <a:xfrm flipV="1">
          <a:off x="5003800" y="3196542"/>
          <a:ext cx="647700" cy="1394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152</xdr:rowOff>
    </xdr:from>
    <xdr:ext cx="762000" cy="259045"/>
    <xdr:sp macro="" textlink="">
      <xdr:nvSpPr>
        <xdr:cNvPr id="49" name="人口1人当たり決算額の推移平均値テキスト130"/>
        <xdr:cNvSpPr txBox="1"/>
      </xdr:nvSpPr>
      <xdr:spPr>
        <a:xfrm>
          <a:off x="5740400" y="279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155075</xdr:rowOff>
    </xdr:from>
    <xdr:to>
      <xdr:col>29</xdr:col>
      <xdr:colOff>177800</xdr:colOff>
      <xdr:row>17</xdr:row>
      <xdr:rowOff>85225</xdr:rowOff>
    </xdr:to>
    <xdr:sp macro="" textlink="">
      <xdr:nvSpPr>
        <xdr:cNvPr id="50" name="フローチャート: 判断 49"/>
        <xdr:cNvSpPr/>
      </xdr:nvSpPr>
      <xdr:spPr bwMode="auto">
        <a:xfrm>
          <a:off x="5600700" y="2945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30767</xdr:rowOff>
    </xdr:from>
    <xdr:to>
      <xdr:col>26</xdr:col>
      <xdr:colOff>50800</xdr:colOff>
      <xdr:row>19</xdr:row>
      <xdr:rowOff>38585</xdr:rowOff>
    </xdr:to>
    <xdr:cxnSp macro="">
      <xdr:nvCxnSpPr>
        <xdr:cNvPr id="51" name="直線コネクタ 50"/>
        <xdr:cNvCxnSpPr/>
      </xdr:nvCxnSpPr>
      <xdr:spPr bwMode="auto">
        <a:xfrm flipV="1">
          <a:off x="4305300" y="3335942"/>
          <a:ext cx="698500" cy="78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139690</xdr:rowOff>
    </xdr:from>
    <xdr:to>
      <xdr:col>26</xdr:col>
      <xdr:colOff>101600</xdr:colOff>
      <xdr:row>18</xdr:row>
      <xdr:rowOff>69840</xdr:rowOff>
    </xdr:to>
    <xdr:sp macro="" textlink="">
      <xdr:nvSpPr>
        <xdr:cNvPr id="52" name="フローチャート: 判断 51"/>
        <xdr:cNvSpPr/>
      </xdr:nvSpPr>
      <xdr:spPr bwMode="auto">
        <a:xfrm>
          <a:off x="4953000" y="31019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80017</xdr:rowOff>
    </xdr:from>
    <xdr:ext cx="736600" cy="259045"/>
    <xdr:sp macro="" textlink="">
      <xdr:nvSpPr>
        <xdr:cNvPr id="53" name="テキスト ボックス 52"/>
        <xdr:cNvSpPr txBox="1"/>
      </xdr:nvSpPr>
      <xdr:spPr>
        <a:xfrm>
          <a:off x="4622800" y="2870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38585</xdr:rowOff>
    </xdr:from>
    <xdr:to>
      <xdr:col>22</xdr:col>
      <xdr:colOff>114300</xdr:colOff>
      <xdr:row>19</xdr:row>
      <xdr:rowOff>67252</xdr:rowOff>
    </xdr:to>
    <xdr:cxnSp macro="">
      <xdr:nvCxnSpPr>
        <xdr:cNvPr id="54" name="直線コネクタ 53"/>
        <xdr:cNvCxnSpPr/>
      </xdr:nvCxnSpPr>
      <xdr:spPr bwMode="auto">
        <a:xfrm flipV="1">
          <a:off x="3606800" y="3343760"/>
          <a:ext cx="698500" cy="286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7582</xdr:rowOff>
    </xdr:from>
    <xdr:to>
      <xdr:col>22</xdr:col>
      <xdr:colOff>165100</xdr:colOff>
      <xdr:row>18</xdr:row>
      <xdr:rowOff>109182</xdr:rowOff>
    </xdr:to>
    <xdr:sp macro="" textlink="">
      <xdr:nvSpPr>
        <xdr:cNvPr id="55" name="フローチャート: 判断 54"/>
        <xdr:cNvSpPr/>
      </xdr:nvSpPr>
      <xdr:spPr bwMode="auto">
        <a:xfrm>
          <a:off x="4254500" y="31413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119359</xdr:rowOff>
    </xdr:from>
    <xdr:ext cx="762000" cy="259045"/>
    <xdr:sp macro="" textlink="">
      <xdr:nvSpPr>
        <xdr:cNvPr id="56" name="テキスト ボックス 55"/>
        <xdr:cNvSpPr txBox="1"/>
      </xdr:nvSpPr>
      <xdr:spPr>
        <a:xfrm>
          <a:off x="3924300" y="2910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67252</xdr:rowOff>
    </xdr:from>
    <xdr:to>
      <xdr:col>18</xdr:col>
      <xdr:colOff>177800</xdr:colOff>
      <xdr:row>19</xdr:row>
      <xdr:rowOff>113040</xdr:rowOff>
    </xdr:to>
    <xdr:cxnSp macro="">
      <xdr:nvCxnSpPr>
        <xdr:cNvPr id="57" name="直線コネクタ 56"/>
        <xdr:cNvCxnSpPr/>
      </xdr:nvCxnSpPr>
      <xdr:spPr bwMode="auto">
        <a:xfrm flipV="1">
          <a:off x="2908300" y="3372427"/>
          <a:ext cx="698500" cy="457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19012</xdr:rowOff>
    </xdr:from>
    <xdr:to>
      <xdr:col>19</xdr:col>
      <xdr:colOff>38100</xdr:colOff>
      <xdr:row>18</xdr:row>
      <xdr:rowOff>120612</xdr:rowOff>
    </xdr:to>
    <xdr:sp macro="" textlink="">
      <xdr:nvSpPr>
        <xdr:cNvPr id="58" name="フローチャート: 判断 57"/>
        <xdr:cNvSpPr/>
      </xdr:nvSpPr>
      <xdr:spPr bwMode="auto">
        <a:xfrm>
          <a:off x="3556000" y="31527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130789</xdr:rowOff>
    </xdr:from>
    <xdr:ext cx="762000" cy="259045"/>
    <xdr:sp macro="" textlink="">
      <xdr:nvSpPr>
        <xdr:cNvPr id="59" name="テキスト ボックス 58"/>
        <xdr:cNvSpPr txBox="1"/>
      </xdr:nvSpPr>
      <xdr:spPr>
        <a:xfrm>
          <a:off x="3225800" y="2921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91912</xdr:rowOff>
    </xdr:from>
    <xdr:to>
      <xdr:col>15</xdr:col>
      <xdr:colOff>101600</xdr:colOff>
      <xdr:row>19</xdr:row>
      <xdr:rowOff>22062</xdr:rowOff>
    </xdr:to>
    <xdr:sp macro="" textlink="">
      <xdr:nvSpPr>
        <xdr:cNvPr id="60" name="フローチャート: 判断 59"/>
        <xdr:cNvSpPr/>
      </xdr:nvSpPr>
      <xdr:spPr bwMode="auto">
        <a:xfrm>
          <a:off x="2857500" y="3225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32239</xdr:rowOff>
    </xdr:from>
    <xdr:ext cx="762000" cy="259045"/>
    <xdr:sp macro="" textlink="">
      <xdr:nvSpPr>
        <xdr:cNvPr id="61" name="テキスト ボックス 60"/>
        <xdr:cNvSpPr txBox="1"/>
      </xdr:nvSpPr>
      <xdr:spPr>
        <a:xfrm>
          <a:off x="2527300" y="2994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12017</xdr:rowOff>
    </xdr:from>
    <xdr:to>
      <xdr:col>29</xdr:col>
      <xdr:colOff>177800</xdr:colOff>
      <xdr:row>18</xdr:row>
      <xdr:rowOff>113617</xdr:rowOff>
    </xdr:to>
    <xdr:sp macro="" textlink="">
      <xdr:nvSpPr>
        <xdr:cNvPr id="67" name="楕円 66"/>
        <xdr:cNvSpPr/>
      </xdr:nvSpPr>
      <xdr:spPr bwMode="auto">
        <a:xfrm>
          <a:off x="5600700" y="31457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155544</xdr:rowOff>
    </xdr:from>
    <xdr:ext cx="762000" cy="259045"/>
    <xdr:sp macro="" textlink="">
      <xdr:nvSpPr>
        <xdr:cNvPr id="68" name="人口1人当たり決算額の推移該当値テキスト130"/>
        <xdr:cNvSpPr txBox="1"/>
      </xdr:nvSpPr>
      <xdr:spPr>
        <a:xfrm>
          <a:off x="5740400" y="311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151417</xdr:rowOff>
    </xdr:from>
    <xdr:to>
      <xdr:col>26</xdr:col>
      <xdr:colOff>101600</xdr:colOff>
      <xdr:row>19</xdr:row>
      <xdr:rowOff>81567</xdr:rowOff>
    </xdr:to>
    <xdr:sp macro="" textlink="">
      <xdr:nvSpPr>
        <xdr:cNvPr id="69" name="楕円 68"/>
        <xdr:cNvSpPr/>
      </xdr:nvSpPr>
      <xdr:spPr bwMode="auto">
        <a:xfrm>
          <a:off x="4953000" y="32851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66344</xdr:rowOff>
    </xdr:from>
    <xdr:ext cx="736600" cy="259045"/>
    <xdr:sp macro="" textlink="">
      <xdr:nvSpPr>
        <xdr:cNvPr id="70" name="テキスト ボックス 69"/>
        <xdr:cNvSpPr txBox="1"/>
      </xdr:nvSpPr>
      <xdr:spPr>
        <a:xfrm>
          <a:off x="4622800" y="33715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159235</xdr:rowOff>
    </xdr:from>
    <xdr:to>
      <xdr:col>22</xdr:col>
      <xdr:colOff>165100</xdr:colOff>
      <xdr:row>19</xdr:row>
      <xdr:rowOff>89385</xdr:rowOff>
    </xdr:to>
    <xdr:sp macro="" textlink="">
      <xdr:nvSpPr>
        <xdr:cNvPr id="71" name="楕円 70"/>
        <xdr:cNvSpPr/>
      </xdr:nvSpPr>
      <xdr:spPr bwMode="auto">
        <a:xfrm>
          <a:off x="4254500" y="32929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74162</xdr:rowOff>
    </xdr:from>
    <xdr:ext cx="762000" cy="259045"/>
    <xdr:sp macro="" textlink="">
      <xdr:nvSpPr>
        <xdr:cNvPr id="72" name="テキスト ボックス 71"/>
        <xdr:cNvSpPr txBox="1"/>
      </xdr:nvSpPr>
      <xdr:spPr>
        <a:xfrm>
          <a:off x="3924300" y="3379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16452</xdr:rowOff>
    </xdr:from>
    <xdr:to>
      <xdr:col>19</xdr:col>
      <xdr:colOff>38100</xdr:colOff>
      <xdr:row>19</xdr:row>
      <xdr:rowOff>118052</xdr:rowOff>
    </xdr:to>
    <xdr:sp macro="" textlink="">
      <xdr:nvSpPr>
        <xdr:cNvPr id="73" name="楕円 72"/>
        <xdr:cNvSpPr/>
      </xdr:nvSpPr>
      <xdr:spPr bwMode="auto">
        <a:xfrm>
          <a:off x="3556000" y="33216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102829</xdr:rowOff>
    </xdr:from>
    <xdr:ext cx="762000" cy="259045"/>
    <xdr:sp macro="" textlink="">
      <xdr:nvSpPr>
        <xdr:cNvPr id="74" name="テキスト ボックス 73"/>
        <xdr:cNvSpPr txBox="1"/>
      </xdr:nvSpPr>
      <xdr:spPr>
        <a:xfrm>
          <a:off x="3225800" y="3408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62240</xdr:rowOff>
    </xdr:from>
    <xdr:to>
      <xdr:col>15</xdr:col>
      <xdr:colOff>101600</xdr:colOff>
      <xdr:row>19</xdr:row>
      <xdr:rowOff>163840</xdr:rowOff>
    </xdr:to>
    <xdr:sp macro="" textlink="">
      <xdr:nvSpPr>
        <xdr:cNvPr id="75" name="楕円 74"/>
        <xdr:cNvSpPr/>
      </xdr:nvSpPr>
      <xdr:spPr bwMode="auto">
        <a:xfrm>
          <a:off x="2857500" y="33674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148617</xdr:rowOff>
    </xdr:from>
    <xdr:ext cx="762000" cy="259045"/>
    <xdr:sp macro="" textlink="">
      <xdr:nvSpPr>
        <xdr:cNvPr id="76" name="テキスト ボックス 75"/>
        <xdr:cNvSpPr txBox="1"/>
      </xdr:nvSpPr>
      <xdr:spPr>
        <a:xfrm>
          <a:off x="2527300" y="3453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224460</xdr:rowOff>
    </xdr:from>
    <xdr:to>
      <xdr:col>29</xdr:col>
      <xdr:colOff>127000</xdr:colOff>
      <xdr:row>37</xdr:row>
      <xdr:rowOff>185636</xdr:rowOff>
    </xdr:to>
    <xdr:cxnSp macro="">
      <xdr:nvCxnSpPr>
        <xdr:cNvPr id="104" name="直線コネクタ 103"/>
        <xdr:cNvCxnSpPr/>
      </xdr:nvCxnSpPr>
      <xdr:spPr bwMode="auto">
        <a:xfrm flipV="1">
          <a:off x="5651500" y="6149010"/>
          <a:ext cx="0" cy="11613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157713</xdr:rowOff>
    </xdr:from>
    <xdr:ext cx="762000" cy="259045"/>
    <xdr:sp macro="" textlink="">
      <xdr:nvSpPr>
        <xdr:cNvPr id="105" name="人口1人当たり決算額の推移最小値テキスト445"/>
        <xdr:cNvSpPr txBox="1"/>
      </xdr:nvSpPr>
      <xdr:spPr>
        <a:xfrm>
          <a:off x="5740400" y="728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185636</xdr:rowOff>
    </xdr:from>
    <xdr:to>
      <xdr:col>30</xdr:col>
      <xdr:colOff>25400</xdr:colOff>
      <xdr:row>37</xdr:row>
      <xdr:rowOff>185636</xdr:rowOff>
    </xdr:to>
    <xdr:cxnSp macro="">
      <xdr:nvCxnSpPr>
        <xdr:cNvPr id="106" name="直線コネクタ 105"/>
        <xdr:cNvCxnSpPr/>
      </xdr:nvCxnSpPr>
      <xdr:spPr bwMode="auto">
        <a:xfrm>
          <a:off x="5562600" y="731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139387</xdr:rowOff>
    </xdr:from>
    <xdr:ext cx="762000" cy="259045"/>
    <xdr:sp macro="" textlink="">
      <xdr:nvSpPr>
        <xdr:cNvPr id="107" name="人口1人当たり決算額の推移最大値テキスト445"/>
        <xdr:cNvSpPr txBox="1"/>
      </xdr:nvSpPr>
      <xdr:spPr>
        <a:xfrm>
          <a:off x="5740400" y="58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224460</xdr:rowOff>
    </xdr:from>
    <xdr:to>
      <xdr:col>30</xdr:col>
      <xdr:colOff>25400</xdr:colOff>
      <xdr:row>33</xdr:row>
      <xdr:rowOff>224460</xdr:rowOff>
    </xdr:to>
    <xdr:cxnSp macro="">
      <xdr:nvCxnSpPr>
        <xdr:cNvPr id="108" name="直線コネクタ 107"/>
        <xdr:cNvCxnSpPr/>
      </xdr:nvCxnSpPr>
      <xdr:spPr bwMode="auto">
        <a:xfrm>
          <a:off x="5562600" y="61490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187808</xdr:rowOff>
    </xdr:from>
    <xdr:to>
      <xdr:col>29</xdr:col>
      <xdr:colOff>127000</xdr:colOff>
      <xdr:row>35</xdr:row>
      <xdr:rowOff>228232</xdr:rowOff>
    </xdr:to>
    <xdr:cxnSp macro="">
      <xdr:nvCxnSpPr>
        <xdr:cNvPr id="109" name="直線コネクタ 108"/>
        <xdr:cNvCxnSpPr/>
      </xdr:nvCxnSpPr>
      <xdr:spPr bwMode="auto">
        <a:xfrm>
          <a:off x="5003800" y="6798158"/>
          <a:ext cx="647700" cy="404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265472</xdr:rowOff>
    </xdr:from>
    <xdr:ext cx="762000" cy="259045"/>
    <xdr:sp macro="" textlink="">
      <xdr:nvSpPr>
        <xdr:cNvPr id="110" name="人口1人当たり決算額の推移平均値テキスト445"/>
        <xdr:cNvSpPr txBox="1"/>
      </xdr:nvSpPr>
      <xdr:spPr>
        <a:xfrm>
          <a:off x="5740400" y="65329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77495</xdr:rowOff>
    </xdr:from>
    <xdr:to>
      <xdr:col>29</xdr:col>
      <xdr:colOff>177800</xdr:colOff>
      <xdr:row>35</xdr:row>
      <xdr:rowOff>179095</xdr:rowOff>
    </xdr:to>
    <xdr:sp macro="" textlink="">
      <xdr:nvSpPr>
        <xdr:cNvPr id="111" name="フローチャート: 判断 110"/>
        <xdr:cNvSpPr/>
      </xdr:nvSpPr>
      <xdr:spPr bwMode="auto">
        <a:xfrm>
          <a:off x="5600700" y="668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187808</xdr:rowOff>
    </xdr:from>
    <xdr:to>
      <xdr:col>26</xdr:col>
      <xdr:colOff>50800</xdr:colOff>
      <xdr:row>35</xdr:row>
      <xdr:rowOff>243739</xdr:rowOff>
    </xdr:to>
    <xdr:cxnSp macro="">
      <xdr:nvCxnSpPr>
        <xdr:cNvPr id="112" name="直線コネクタ 111"/>
        <xdr:cNvCxnSpPr/>
      </xdr:nvCxnSpPr>
      <xdr:spPr bwMode="auto">
        <a:xfrm flipV="1">
          <a:off x="4305300" y="6798158"/>
          <a:ext cx="698500" cy="559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87668</xdr:rowOff>
    </xdr:from>
    <xdr:to>
      <xdr:col>26</xdr:col>
      <xdr:colOff>101600</xdr:colOff>
      <xdr:row>35</xdr:row>
      <xdr:rowOff>189268</xdr:rowOff>
    </xdr:to>
    <xdr:sp macro="" textlink="">
      <xdr:nvSpPr>
        <xdr:cNvPr id="113" name="フローチャート: 判断 112"/>
        <xdr:cNvSpPr/>
      </xdr:nvSpPr>
      <xdr:spPr bwMode="auto">
        <a:xfrm>
          <a:off x="4953000" y="66980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199445</xdr:rowOff>
    </xdr:from>
    <xdr:ext cx="736600" cy="259045"/>
    <xdr:sp macro="" textlink="">
      <xdr:nvSpPr>
        <xdr:cNvPr id="114" name="テキスト ボックス 113"/>
        <xdr:cNvSpPr txBox="1"/>
      </xdr:nvSpPr>
      <xdr:spPr>
        <a:xfrm>
          <a:off x="4622800" y="6466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186474</xdr:rowOff>
    </xdr:from>
    <xdr:to>
      <xdr:col>22</xdr:col>
      <xdr:colOff>114300</xdr:colOff>
      <xdr:row>35</xdr:row>
      <xdr:rowOff>243739</xdr:rowOff>
    </xdr:to>
    <xdr:cxnSp macro="">
      <xdr:nvCxnSpPr>
        <xdr:cNvPr id="115" name="直線コネクタ 114"/>
        <xdr:cNvCxnSpPr/>
      </xdr:nvCxnSpPr>
      <xdr:spPr bwMode="auto">
        <a:xfrm>
          <a:off x="3606800" y="6796824"/>
          <a:ext cx="698500" cy="572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92773</xdr:rowOff>
    </xdr:from>
    <xdr:to>
      <xdr:col>22</xdr:col>
      <xdr:colOff>165100</xdr:colOff>
      <xdr:row>35</xdr:row>
      <xdr:rowOff>194373</xdr:rowOff>
    </xdr:to>
    <xdr:sp macro="" textlink="">
      <xdr:nvSpPr>
        <xdr:cNvPr id="116" name="フローチャート: 判断 115"/>
        <xdr:cNvSpPr/>
      </xdr:nvSpPr>
      <xdr:spPr bwMode="auto">
        <a:xfrm>
          <a:off x="4254500" y="6703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204550</xdr:rowOff>
    </xdr:from>
    <xdr:ext cx="762000" cy="259045"/>
    <xdr:sp macro="" textlink="">
      <xdr:nvSpPr>
        <xdr:cNvPr id="117" name="テキスト ボックス 116"/>
        <xdr:cNvSpPr txBox="1"/>
      </xdr:nvSpPr>
      <xdr:spPr>
        <a:xfrm>
          <a:off x="3924300" y="647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124905</xdr:rowOff>
    </xdr:from>
    <xdr:to>
      <xdr:col>18</xdr:col>
      <xdr:colOff>177800</xdr:colOff>
      <xdr:row>35</xdr:row>
      <xdr:rowOff>186474</xdr:rowOff>
    </xdr:to>
    <xdr:cxnSp macro="">
      <xdr:nvCxnSpPr>
        <xdr:cNvPr id="118" name="直線コネクタ 117"/>
        <xdr:cNvCxnSpPr/>
      </xdr:nvCxnSpPr>
      <xdr:spPr bwMode="auto">
        <a:xfrm>
          <a:off x="2908300" y="6735255"/>
          <a:ext cx="698500" cy="615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104851</xdr:rowOff>
    </xdr:from>
    <xdr:to>
      <xdr:col>19</xdr:col>
      <xdr:colOff>38100</xdr:colOff>
      <xdr:row>35</xdr:row>
      <xdr:rowOff>206451</xdr:rowOff>
    </xdr:to>
    <xdr:sp macro="" textlink="">
      <xdr:nvSpPr>
        <xdr:cNvPr id="119" name="フローチャート: 判断 118"/>
        <xdr:cNvSpPr/>
      </xdr:nvSpPr>
      <xdr:spPr bwMode="auto">
        <a:xfrm>
          <a:off x="3556000" y="67152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216628</xdr:rowOff>
    </xdr:from>
    <xdr:ext cx="762000" cy="259045"/>
    <xdr:sp macro="" textlink="">
      <xdr:nvSpPr>
        <xdr:cNvPr id="120" name="テキスト ボックス 119"/>
        <xdr:cNvSpPr txBox="1"/>
      </xdr:nvSpPr>
      <xdr:spPr>
        <a:xfrm>
          <a:off x="3225800" y="6484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132017</xdr:rowOff>
    </xdr:from>
    <xdr:to>
      <xdr:col>15</xdr:col>
      <xdr:colOff>101600</xdr:colOff>
      <xdr:row>35</xdr:row>
      <xdr:rowOff>233617</xdr:rowOff>
    </xdr:to>
    <xdr:sp macro="" textlink="">
      <xdr:nvSpPr>
        <xdr:cNvPr id="121" name="フローチャート: 判断 120"/>
        <xdr:cNvSpPr/>
      </xdr:nvSpPr>
      <xdr:spPr bwMode="auto">
        <a:xfrm>
          <a:off x="2857500" y="67423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218394</xdr:rowOff>
    </xdr:from>
    <xdr:ext cx="762000" cy="259045"/>
    <xdr:sp macro="" textlink="">
      <xdr:nvSpPr>
        <xdr:cNvPr id="122" name="テキスト ボックス 121"/>
        <xdr:cNvSpPr txBox="1"/>
      </xdr:nvSpPr>
      <xdr:spPr>
        <a:xfrm>
          <a:off x="2527300" y="682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177432</xdr:rowOff>
    </xdr:from>
    <xdr:to>
      <xdr:col>29</xdr:col>
      <xdr:colOff>177800</xdr:colOff>
      <xdr:row>35</xdr:row>
      <xdr:rowOff>279032</xdr:rowOff>
    </xdr:to>
    <xdr:sp macro="" textlink="">
      <xdr:nvSpPr>
        <xdr:cNvPr id="128" name="楕円 127"/>
        <xdr:cNvSpPr/>
      </xdr:nvSpPr>
      <xdr:spPr bwMode="auto">
        <a:xfrm>
          <a:off x="5600700" y="67877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149509</xdr:rowOff>
    </xdr:from>
    <xdr:ext cx="762000" cy="259045"/>
    <xdr:sp macro="" textlink="">
      <xdr:nvSpPr>
        <xdr:cNvPr id="129" name="人口1人当たり決算額の推移該当値テキスト445"/>
        <xdr:cNvSpPr txBox="1"/>
      </xdr:nvSpPr>
      <xdr:spPr>
        <a:xfrm>
          <a:off x="5740400" y="6759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137008</xdr:rowOff>
    </xdr:from>
    <xdr:to>
      <xdr:col>26</xdr:col>
      <xdr:colOff>101600</xdr:colOff>
      <xdr:row>35</xdr:row>
      <xdr:rowOff>238608</xdr:rowOff>
    </xdr:to>
    <xdr:sp macro="" textlink="">
      <xdr:nvSpPr>
        <xdr:cNvPr id="130" name="楕円 129"/>
        <xdr:cNvSpPr/>
      </xdr:nvSpPr>
      <xdr:spPr bwMode="auto">
        <a:xfrm>
          <a:off x="4953000" y="67473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223385</xdr:rowOff>
    </xdr:from>
    <xdr:ext cx="736600" cy="259045"/>
    <xdr:sp macro="" textlink="">
      <xdr:nvSpPr>
        <xdr:cNvPr id="131" name="テキスト ボックス 130"/>
        <xdr:cNvSpPr txBox="1"/>
      </xdr:nvSpPr>
      <xdr:spPr>
        <a:xfrm>
          <a:off x="4622800" y="68337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192939</xdr:rowOff>
    </xdr:from>
    <xdr:to>
      <xdr:col>22</xdr:col>
      <xdr:colOff>165100</xdr:colOff>
      <xdr:row>35</xdr:row>
      <xdr:rowOff>294539</xdr:rowOff>
    </xdr:to>
    <xdr:sp macro="" textlink="">
      <xdr:nvSpPr>
        <xdr:cNvPr id="132" name="楕円 131"/>
        <xdr:cNvSpPr/>
      </xdr:nvSpPr>
      <xdr:spPr bwMode="auto">
        <a:xfrm>
          <a:off x="4254500" y="68032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279316</xdr:rowOff>
    </xdr:from>
    <xdr:ext cx="762000" cy="259045"/>
    <xdr:sp macro="" textlink="">
      <xdr:nvSpPr>
        <xdr:cNvPr id="133" name="テキスト ボックス 132"/>
        <xdr:cNvSpPr txBox="1"/>
      </xdr:nvSpPr>
      <xdr:spPr>
        <a:xfrm>
          <a:off x="3924300" y="688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135674</xdr:rowOff>
    </xdr:from>
    <xdr:to>
      <xdr:col>19</xdr:col>
      <xdr:colOff>38100</xdr:colOff>
      <xdr:row>35</xdr:row>
      <xdr:rowOff>237274</xdr:rowOff>
    </xdr:to>
    <xdr:sp macro="" textlink="">
      <xdr:nvSpPr>
        <xdr:cNvPr id="134" name="楕円 133"/>
        <xdr:cNvSpPr/>
      </xdr:nvSpPr>
      <xdr:spPr bwMode="auto">
        <a:xfrm>
          <a:off x="3556000" y="67460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222051</xdr:rowOff>
    </xdr:from>
    <xdr:ext cx="762000" cy="259045"/>
    <xdr:sp macro="" textlink="">
      <xdr:nvSpPr>
        <xdr:cNvPr id="135" name="テキスト ボックス 134"/>
        <xdr:cNvSpPr txBox="1"/>
      </xdr:nvSpPr>
      <xdr:spPr>
        <a:xfrm>
          <a:off x="3225800" y="6832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74105</xdr:rowOff>
    </xdr:from>
    <xdr:to>
      <xdr:col>15</xdr:col>
      <xdr:colOff>101600</xdr:colOff>
      <xdr:row>35</xdr:row>
      <xdr:rowOff>175705</xdr:rowOff>
    </xdr:to>
    <xdr:sp macro="" textlink="">
      <xdr:nvSpPr>
        <xdr:cNvPr id="136" name="楕円 135"/>
        <xdr:cNvSpPr/>
      </xdr:nvSpPr>
      <xdr:spPr bwMode="auto">
        <a:xfrm>
          <a:off x="2857500" y="66844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185882</xdr:rowOff>
    </xdr:from>
    <xdr:ext cx="762000" cy="259045"/>
    <xdr:sp macro="" textlink="">
      <xdr:nvSpPr>
        <xdr:cNvPr id="137" name="テキスト ボックス 136"/>
        <xdr:cNvSpPr txBox="1"/>
      </xdr:nvSpPr>
      <xdr:spPr>
        <a:xfrm>
          <a:off x="2527300" y="645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静岡県藤枝市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139,870
137,616
194.06
63,424,834
61,591,678
1,200,433
30,874,244
40,767,011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154810</xdr:rowOff>
    </xdr:from>
    <xdr:to>
      <xdr:col>24</xdr:col>
      <xdr:colOff>62865</xdr:colOff>
      <xdr:row>37</xdr:row>
      <xdr:rowOff>5740</xdr:rowOff>
    </xdr:to>
    <xdr:cxnSp macro="">
      <xdr:nvCxnSpPr>
        <xdr:cNvPr id="54" name="直線コネクタ 53"/>
        <xdr:cNvCxnSpPr/>
      </xdr:nvCxnSpPr>
      <xdr:spPr>
        <a:xfrm flipV="1">
          <a:off x="4633595" y="5298310"/>
          <a:ext cx="1270" cy="1051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9567</xdr:rowOff>
    </xdr:from>
    <xdr:ext cx="534377" cy="259045"/>
    <xdr:sp macro="" textlink="">
      <xdr:nvSpPr>
        <xdr:cNvPr id="55" name="人件費最小値テキスト"/>
        <xdr:cNvSpPr txBox="1"/>
      </xdr:nvSpPr>
      <xdr:spPr>
        <a:xfrm>
          <a:off x="4686300" y="635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5740</xdr:rowOff>
    </xdr:from>
    <xdr:to>
      <xdr:col>24</xdr:col>
      <xdr:colOff>152400</xdr:colOff>
      <xdr:row>37</xdr:row>
      <xdr:rowOff>5740</xdr:rowOff>
    </xdr:to>
    <xdr:cxnSp macro="">
      <xdr:nvCxnSpPr>
        <xdr:cNvPr id="56" name="直線コネクタ 55"/>
        <xdr:cNvCxnSpPr/>
      </xdr:nvCxnSpPr>
      <xdr:spPr>
        <a:xfrm>
          <a:off x="4546600" y="6349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101487</xdr:rowOff>
    </xdr:from>
    <xdr:ext cx="534377" cy="259045"/>
    <xdr:sp macro="" textlink="">
      <xdr:nvSpPr>
        <xdr:cNvPr id="57" name="人件費最大値テキスト"/>
        <xdr:cNvSpPr txBox="1"/>
      </xdr:nvSpPr>
      <xdr:spPr>
        <a:xfrm>
          <a:off x="4686300" y="507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154810</xdr:rowOff>
    </xdr:from>
    <xdr:to>
      <xdr:col>24</xdr:col>
      <xdr:colOff>152400</xdr:colOff>
      <xdr:row>30</xdr:row>
      <xdr:rowOff>154810</xdr:rowOff>
    </xdr:to>
    <xdr:cxnSp macro="">
      <xdr:nvCxnSpPr>
        <xdr:cNvPr id="58" name="直線コネクタ 57"/>
        <xdr:cNvCxnSpPr/>
      </xdr:nvCxnSpPr>
      <xdr:spPr>
        <a:xfrm>
          <a:off x="4546600" y="5298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65062</xdr:rowOff>
    </xdr:from>
    <xdr:to>
      <xdr:col>24</xdr:col>
      <xdr:colOff>63500</xdr:colOff>
      <xdr:row>37</xdr:row>
      <xdr:rowOff>80927</xdr:rowOff>
    </xdr:to>
    <xdr:cxnSp macro="">
      <xdr:nvCxnSpPr>
        <xdr:cNvPr id="59" name="直線コネクタ 58"/>
        <xdr:cNvCxnSpPr/>
      </xdr:nvCxnSpPr>
      <xdr:spPr>
        <a:xfrm flipV="1">
          <a:off x="3797300" y="6237262"/>
          <a:ext cx="838200" cy="18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15994</xdr:rowOff>
    </xdr:from>
    <xdr:ext cx="534377" cy="259045"/>
    <xdr:sp macro="" textlink="">
      <xdr:nvSpPr>
        <xdr:cNvPr id="60" name="人件費平均値テキスト"/>
        <xdr:cNvSpPr txBox="1"/>
      </xdr:nvSpPr>
      <xdr:spPr>
        <a:xfrm>
          <a:off x="4686300" y="56738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164567</xdr:rowOff>
    </xdr:from>
    <xdr:to>
      <xdr:col>24</xdr:col>
      <xdr:colOff>114300</xdr:colOff>
      <xdr:row>34</xdr:row>
      <xdr:rowOff>94717</xdr:rowOff>
    </xdr:to>
    <xdr:sp macro="" textlink="">
      <xdr:nvSpPr>
        <xdr:cNvPr id="61" name="フローチャート: 判断 60"/>
        <xdr:cNvSpPr/>
      </xdr:nvSpPr>
      <xdr:spPr>
        <a:xfrm>
          <a:off x="4584700" y="582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78938</xdr:rowOff>
    </xdr:from>
    <xdr:to>
      <xdr:col>19</xdr:col>
      <xdr:colOff>177800</xdr:colOff>
      <xdr:row>37</xdr:row>
      <xdr:rowOff>80927</xdr:rowOff>
    </xdr:to>
    <xdr:cxnSp macro="">
      <xdr:nvCxnSpPr>
        <xdr:cNvPr id="62" name="直線コネクタ 61"/>
        <xdr:cNvCxnSpPr/>
      </xdr:nvCxnSpPr>
      <xdr:spPr>
        <a:xfrm>
          <a:off x="2908300" y="6422588"/>
          <a:ext cx="889000" cy="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167287</xdr:rowOff>
    </xdr:from>
    <xdr:to>
      <xdr:col>20</xdr:col>
      <xdr:colOff>38100</xdr:colOff>
      <xdr:row>35</xdr:row>
      <xdr:rowOff>97437</xdr:rowOff>
    </xdr:to>
    <xdr:sp macro="" textlink="">
      <xdr:nvSpPr>
        <xdr:cNvPr id="63" name="フローチャート: 判断 62"/>
        <xdr:cNvSpPr/>
      </xdr:nvSpPr>
      <xdr:spPr>
        <a:xfrm>
          <a:off x="3746500" y="5996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113964</xdr:rowOff>
    </xdr:from>
    <xdr:ext cx="534377" cy="259045"/>
    <xdr:sp macro="" textlink="">
      <xdr:nvSpPr>
        <xdr:cNvPr id="64" name="テキスト ボックス 63"/>
        <xdr:cNvSpPr txBox="1"/>
      </xdr:nvSpPr>
      <xdr:spPr>
        <a:xfrm>
          <a:off x="3530111" y="5771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75281</xdr:rowOff>
    </xdr:from>
    <xdr:to>
      <xdr:col>15</xdr:col>
      <xdr:colOff>50800</xdr:colOff>
      <xdr:row>37</xdr:row>
      <xdr:rowOff>78938</xdr:rowOff>
    </xdr:to>
    <xdr:cxnSp macro="">
      <xdr:nvCxnSpPr>
        <xdr:cNvPr id="65" name="直線コネクタ 64"/>
        <xdr:cNvCxnSpPr/>
      </xdr:nvCxnSpPr>
      <xdr:spPr>
        <a:xfrm>
          <a:off x="2019300" y="6418931"/>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3244</xdr:rowOff>
    </xdr:from>
    <xdr:to>
      <xdr:col>15</xdr:col>
      <xdr:colOff>101600</xdr:colOff>
      <xdr:row>35</xdr:row>
      <xdr:rowOff>104844</xdr:rowOff>
    </xdr:to>
    <xdr:sp macro="" textlink="">
      <xdr:nvSpPr>
        <xdr:cNvPr id="66" name="フローチャート: 判断 65"/>
        <xdr:cNvSpPr/>
      </xdr:nvSpPr>
      <xdr:spPr>
        <a:xfrm>
          <a:off x="2857500" y="6003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121371</xdr:rowOff>
    </xdr:from>
    <xdr:ext cx="534377" cy="259045"/>
    <xdr:sp macro="" textlink="">
      <xdr:nvSpPr>
        <xdr:cNvPr id="67" name="テキスト ボックス 66"/>
        <xdr:cNvSpPr txBox="1"/>
      </xdr:nvSpPr>
      <xdr:spPr>
        <a:xfrm>
          <a:off x="2641111" y="577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75281</xdr:rowOff>
    </xdr:from>
    <xdr:to>
      <xdr:col>10</xdr:col>
      <xdr:colOff>114300</xdr:colOff>
      <xdr:row>37</xdr:row>
      <xdr:rowOff>139837</xdr:rowOff>
    </xdr:to>
    <xdr:cxnSp macro="">
      <xdr:nvCxnSpPr>
        <xdr:cNvPr id="68" name="直線コネクタ 67"/>
        <xdr:cNvCxnSpPr/>
      </xdr:nvCxnSpPr>
      <xdr:spPr>
        <a:xfrm flipV="1">
          <a:off x="1130300" y="6418931"/>
          <a:ext cx="889000" cy="64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3609</xdr:rowOff>
    </xdr:from>
    <xdr:to>
      <xdr:col>10</xdr:col>
      <xdr:colOff>165100</xdr:colOff>
      <xdr:row>35</xdr:row>
      <xdr:rowOff>105209</xdr:rowOff>
    </xdr:to>
    <xdr:sp macro="" textlink="">
      <xdr:nvSpPr>
        <xdr:cNvPr id="69" name="フローチャート: 判断 68"/>
        <xdr:cNvSpPr/>
      </xdr:nvSpPr>
      <xdr:spPr>
        <a:xfrm>
          <a:off x="1968500" y="60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121736</xdr:rowOff>
    </xdr:from>
    <xdr:ext cx="534377" cy="259045"/>
    <xdr:sp macro="" textlink="">
      <xdr:nvSpPr>
        <xdr:cNvPr id="70" name="テキスト ボックス 69"/>
        <xdr:cNvSpPr txBox="1"/>
      </xdr:nvSpPr>
      <xdr:spPr>
        <a:xfrm>
          <a:off x="1752111" y="5779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69583</xdr:rowOff>
    </xdr:from>
    <xdr:to>
      <xdr:col>6</xdr:col>
      <xdr:colOff>38100</xdr:colOff>
      <xdr:row>35</xdr:row>
      <xdr:rowOff>171183</xdr:rowOff>
    </xdr:to>
    <xdr:sp macro="" textlink="">
      <xdr:nvSpPr>
        <xdr:cNvPr id="71" name="フローチャート: 判断 70"/>
        <xdr:cNvSpPr/>
      </xdr:nvSpPr>
      <xdr:spPr>
        <a:xfrm>
          <a:off x="1079500" y="6070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16260</xdr:rowOff>
    </xdr:from>
    <xdr:ext cx="534377" cy="259045"/>
    <xdr:sp macro="" textlink="">
      <xdr:nvSpPr>
        <xdr:cNvPr id="72" name="テキスト ボックス 71"/>
        <xdr:cNvSpPr txBox="1"/>
      </xdr:nvSpPr>
      <xdr:spPr>
        <a:xfrm>
          <a:off x="863111" y="5845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14262</xdr:rowOff>
    </xdr:from>
    <xdr:to>
      <xdr:col>24</xdr:col>
      <xdr:colOff>114300</xdr:colOff>
      <xdr:row>36</xdr:row>
      <xdr:rowOff>115862</xdr:rowOff>
    </xdr:to>
    <xdr:sp macro="" textlink="">
      <xdr:nvSpPr>
        <xdr:cNvPr id="78" name="楕円 77"/>
        <xdr:cNvSpPr/>
      </xdr:nvSpPr>
      <xdr:spPr>
        <a:xfrm>
          <a:off x="4584700" y="618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100639</xdr:rowOff>
    </xdr:from>
    <xdr:ext cx="534377" cy="259045"/>
    <xdr:sp macro="" textlink="">
      <xdr:nvSpPr>
        <xdr:cNvPr id="79" name="人件費該当値テキスト"/>
        <xdr:cNvSpPr txBox="1"/>
      </xdr:nvSpPr>
      <xdr:spPr>
        <a:xfrm>
          <a:off x="4686300" y="610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30127</xdr:rowOff>
    </xdr:from>
    <xdr:to>
      <xdr:col>20</xdr:col>
      <xdr:colOff>38100</xdr:colOff>
      <xdr:row>37</xdr:row>
      <xdr:rowOff>131727</xdr:rowOff>
    </xdr:to>
    <xdr:sp macro="" textlink="">
      <xdr:nvSpPr>
        <xdr:cNvPr id="80" name="楕円 79"/>
        <xdr:cNvSpPr/>
      </xdr:nvSpPr>
      <xdr:spPr>
        <a:xfrm>
          <a:off x="3746500" y="6373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122854</xdr:rowOff>
    </xdr:from>
    <xdr:ext cx="534377" cy="259045"/>
    <xdr:sp macro="" textlink="">
      <xdr:nvSpPr>
        <xdr:cNvPr id="81" name="テキスト ボックス 80"/>
        <xdr:cNvSpPr txBox="1"/>
      </xdr:nvSpPr>
      <xdr:spPr>
        <a:xfrm>
          <a:off x="3530111" y="6466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28138</xdr:rowOff>
    </xdr:from>
    <xdr:to>
      <xdr:col>15</xdr:col>
      <xdr:colOff>101600</xdr:colOff>
      <xdr:row>37</xdr:row>
      <xdr:rowOff>129738</xdr:rowOff>
    </xdr:to>
    <xdr:sp macro="" textlink="">
      <xdr:nvSpPr>
        <xdr:cNvPr id="82" name="楕円 81"/>
        <xdr:cNvSpPr/>
      </xdr:nvSpPr>
      <xdr:spPr>
        <a:xfrm>
          <a:off x="2857500" y="637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120865</xdr:rowOff>
    </xdr:from>
    <xdr:ext cx="534377" cy="259045"/>
    <xdr:sp macro="" textlink="">
      <xdr:nvSpPr>
        <xdr:cNvPr id="83" name="テキスト ボックス 82"/>
        <xdr:cNvSpPr txBox="1"/>
      </xdr:nvSpPr>
      <xdr:spPr>
        <a:xfrm>
          <a:off x="2641111" y="6464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24481</xdr:rowOff>
    </xdr:from>
    <xdr:to>
      <xdr:col>10</xdr:col>
      <xdr:colOff>165100</xdr:colOff>
      <xdr:row>37</xdr:row>
      <xdr:rowOff>126081</xdr:rowOff>
    </xdr:to>
    <xdr:sp macro="" textlink="">
      <xdr:nvSpPr>
        <xdr:cNvPr id="84" name="楕円 83"/>
        <xdr:cNvSpPr/>
      </xdr:nvSpPr>
      <xdr:spPr>
        <a:xfrm>
          <a:off x="1968500" y="636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117208</xdr:rowOff>
    </xdr:from>
    <xdr:ext cx="534377" cy="259045"/>
    <xdr:sp macro="" textlink="">
      <xdr:nvSpPr>
        <xdr:cNvPr id="85" name="テキスト ボックス 84"/>
        <xdr:cNvSpPr txBox="1"/>
      </xdr:nvSpPr>
      <xdr:spPr>
        <a:xfrm>
          <a:off x="1752111" y="6460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89037</xdr:rowOff>
    </xdr:from>
    <xdr:to>
      <xdr:col>6</xdr:col>
      <xdr:colOff>38100</xdr:colOff>
      <xdr:row>38</xdr:row>
      <xdr:rowOff>19187</xdr:rowOff>
    </xdr:to>
    <xdr:sp macro="" textlink="">
      <xdr:nvSpPr>
        <xdr:cNvPr id="86" name="楕円 85"/>
        <xdr:cNvSpPr/>
      </xdr:nvSpPr>
      <xdr:spPr>
        <a:xfrm>
          <a:off x="1079500" y="643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10314</xdr:rowOff>
    </xdr:from>
    <xdr:ext cx="534377" cy="259045"/>
    <xdr:sp macro="" textlink="">
      <xdr:nvSpPr>
        <xdr:cNvPr id="87" name="テキスト ボックス 86"/>
        <xdr:cNvSpPr txBox="1"/>
      </xdr:nvSpPr>
      <xdr:spPr>
        <a:xfrm>
          <a:off x="863111" y="6525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99" name="直線コネクタ 98"/>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0" name="テキスト ボックス 99"/>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2" name="テキスト ボックス 101"/>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4" name="テキスト ボックス 103"/>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96632</xdr:rowOff>
    </xdr:from>
    <xdr:to>
      <xdr:col>24</xdr:col>
      <xdr:colOff>62865</xdr:colOff>
      <xdr:row>57</xdr:row>
      <xdr:rowOff>126853</xdr:rowOff>
    </xdr:to>
    <xdr:cxnSp macro="">
      <xdr:nvCxnSpPr>
        <xdr:cNvPr id="110" name="直線コネクタ 109"/>
        <xdr:cNvCxnSpPr/>
      </xdr:nvCxnSpPr>
      <xdr:spPr>
        <a:xfrm flipV="1">
          <a:off x="4633595" y="8669132"/>
          <a:ext cx="1270" cy="1230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130680</xdr:rowOff>
    </xdr:from>
    <xdr:ext cx="534377" cy="259045"/>
    <xdr:sp macro="" textlink="">
      <xdr:nvSpPr>
        <xdr:cNvPr id="111" name="物件費最小値テキスト"/>
        <xdr:cNvSpPr txBox="1"/>
      </xdr:nvSpPr>
      <xdr:spPr>
        <a:xfrm>
          <a:off x="4686300" y="990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126853</xdr:rowOff>
    </xdr:from>
    <xdr:to>
      <xdr:col>24</xdr:col>
      <xdr:colOff>152400</xdr:colOff>
      <xdr:row>57</xdr:row>
      <xdr:rowOff>126853</xdr:rowOff>
    </xdr:to>
    <xdr:cxnSp macro="">
      <xdr:nvCxnSpPr>
        <xdr:cNvPr id="112" name="直線コネクタ 111"/>
        <xdr:cNvCxnSpPr/>
      </xdr:nvCxnSpPr>
      <xdr:spPr>
        <a:xfrm>
          <a:off x="4546600" y="98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43309</xdr:rowOff>
    </xdr:from>
    <xdr:ext cx="599010" cy="259045"/>
    <xdr:sp macro="" textlink="">
      <xdr:nvSpPr>
        <xdr:cNvPr id="113" name="物件費最大値テキスト"/>
        <xdr:cNvSpPr txBox="1"/>
      </xdr:nvSpPr>
      <xdr:spPr>
        <a:xfrm>
          <a:off x="4686300" y="844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96632</xdr:rowOff>
    </xdr:from>
    <xdr:to>
      <xdr:col>24</xdr:col>
      <xdr:colOff>152400</xdr:colOff>
      <xdr:row>50</xdr:row>
      <xdr:rowOff>96632</xdr:rowOff>
    </xdr:to>
    <xdr:cxnSp macro="">
      <xdr:nvCxnSpPr>
        <xdr:cNvPr id="114" name="直線コネクタ 113"/>
        <xdr:cNvCxnSpPr/>
      </xdr:nvCxnSpPr>
      <xdr:spPr>
        <a:xfrm>
          <a:off x="4546600" y="866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80356</xdr:rowOff>
    </xdr:from>
    <xdr:to>
      <xdr:col>24</xdr:col>
      <xdr:colOff>63500</xdr:colOff>
      <xdr:row>58</xdr:row>
      <xdr:rowOff>19159</xdr:rowOff>
    </xdr:to>
    <xdr:cxnSp macro="">
      <xdr:nvCxnSpPr>
        <xdr:cNvPr id="115" name="直線コネクタ 114"/>
        <xdr:cNvCxnSpPr/>
      </xdr:nvCxnSpPr>
      <xdr:spPr>
        <a:xfrm flipV="1">
          <a:off x="3797300" y="9853006"/>
          <a:ext cx="838200" cy="110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110269</xdr:rowOff>
    </xdr:from>
    <xdr:ext cx="534377" cy="259045"/>
    <xdr:sp macro="" textlink="">
      <xdr:nvSpPr>
        <xdr:cNvPr id="116" name="物件費平均値テキスト"/>
        <xdr:cNvSpPr txBox="1"/>
      </xdr:nvSpPr>
      <xdr:spPr>
        <a:xfrm>
          <a:off x="4686300" y="9197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87392</xdr:rowOff>
    </xdr:from>
    <xdr:to>
      <xdr:col>24</xdr:col>
      <xdr:colOff>114300</xdr:colOff>
      <xdr:row>55</xdr:row>
      <xdr:rowOff>17542</xdr:rowOff>
    </xdr:to>
    <xdr:sp macro="" textlink="">
      <xdr:nvSpPr>
        <xdr:cNvPr id="117" name="フローチャート: 判断 116"/>
        <xdr:cNvSpPr/>
      </xdr:nvSpPr>
      <xdr:spPr>
        <a:xfrm>
          <a:off x="4584700" y="934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94094</xdr:rowOff>
    </xdr:from>
    <xdr:to>
      <xdr:col>19</xdr:col>
      <xdr:colOff>177800</xdr:colOff>
      <xdr:row>58</xdr:row>
      <xdr:rowOff>19159</xdr:rowOff>
    </xdr:to>
    <xdr:cxnSp macro="">
      <xdr:nvCxnSpPr>
        <xdr:cNvPr id="118" name="直線コネクタ 117"/>
        <xdr:cNvCxnSpPr/>
      </xdr:nvCxnSpPr>
      <xdr:spPr>
        <a:xfrm>
          <a:off x="2908300" y="9866744"/>
          <a:ext cx="889000" cy="9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4707</xdr:rowOff>
    </xdr:from>
    <xdr:to>
      <xdr:col>20</xdr:col>
      <xdr:colOff>38100</xdr:colOff>
      <xdr:row>55</xdr:row>
      <xdr:rowOff>106307</xdr:rowOff>
    </xdr:to>
    <xdr:sp macro="" textlink="">
      <xdr:nvSpPr>
        <xdr:cNvPr id="119" name="フローチャート: 判断 118"/>
        <xdr:cNvSpPr/>
      </xdr:nvSpPr>
      <xdr:spPr>
        <a:xfrm>
          <a:off x="3746500" y="943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122834</xdr:rowOff>
    </xdr:from>
    <xdr:ext cx="534377" cy="259045"/>
    <xdr:sp macro="" textlink="">
      <xdr:nvSpPr>
        <xdr:cNvPr id="120" name="テキスト ボックス 119"/>
        <xdr:cNvSpPr txBox="1"/>
      </xdr:nvSpPr>
      <xdr:spPr>
        <a:xfrm>
          <a:off x="3530111" y="920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94094</xdr:rowOff>
    </xdr:from>
    <xdr:to>
      <xdr:col>15</xdr:col>
      <xdr:colOff>50800</xdr:colOff>
      <xdr:row>58</xdr:row>
      <xdr:rowOff>56147</xdr:rowOff>
    </xdr:to>
    <xdr:cxnSp macro="">
      <xdr:nvCxnSpPr>
        <xdr:cNvPr id="121" name="直線コネクタ 120"/>
        <xdr:cNvCxnSpPr/>
      </xdr:nvCxnSpPr>
      <xdr:spPr>
        <a:xfrm flipV="1">
          <a:off x="2019300" y="9866744"/>
          <a:ext cx="889000" cy="133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152268</xdr:rowOff>
    </xdr:from>
    <xdr:to>
      <xdr:col>15</xdr:col>
      <xdr:colOff>101600</xdr:colOff>
      <xdr:row>55</xdr:row>
      <xdr:rowOff>82418</xdr:rowOff>
    </xdr:to>
    <xdr:sp macro="" textlink="">
      <xdr:nvSpPr>
        <xdr:cNvPr id="122" name="フローチャート: 判断 121"/>
        <xdr:cNvSpPr/>
      </xdr:nvSpPr>
      <xdr:spPr>
        <a:xfrm>
          <a:off x="2857500" y="941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98945</xdr:rowOff>
    </xdr:from>
    <xdr:ext cx="534377" cy="259045"/>
    <xdr:sp macro="" textlink="">
      <xdr:nvSpPr>
        <xdr:cNvPr id="123" name="テキスト ボックス 122"/>
        <xdr:cNvSpPr txBox="1"/>
      </xdr:nvSpPr>
      <xdr:spPr>
        <a:xfrm>
          <a:off x="2641111" y="918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18839</xdr:rowOff>
    </xdr:from>
    <xdr:to>
      <xdr:col>10</xdr:col>
      <xdr:colOff>114300</xdr:colOff>
      <xdr:row>58</xdr:row>
      <xdr:rowOff>56147</xdr:rowOff>
    </xdr:to>
    <xdr:cxnSp macro="">
      <xdr:nvCxnSpPr>
        <xdr:cNvPr id="124" name="直線コネクタ 123"/>
        <xdr:cNvCxnSpPr/>
      </xdr:nvCxnSpPr>
      <xdr:spPr>
        <a:xfrm>
          <a:off x="1130300" y="9962939"/>
          <a:ext cx="889000" cy="3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60485</xdr:rowOff>
    </xdr:from>
    <xdr:to>
      <xdr:col>10</xdr:col>
      <xdr:colOff>165100</xdr:colOff>
      <xdr:row>55</xdr:row>
      <xdr:rowOff>162085</xdr:rowOff>
    </xdr:to>
    <xdr:sp macro="" textlink="">
      <xdr:nvSpPr>
        <xdr:cNvPr id="125" name="フローチャート: 判断 124"/>
        <xdr:cNvSpPr/>
      </xdr:nvSpPr>
      <xdr:spPr>
        <a:xfrm>
          <a:off x="1968500" y="949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7162</xdr:rowOff>
    </xdr:from>
    <xdr:ext cx="534377" cy="259045"/>
    <xdr:sp macro="" textlink="">
      <xdr:nvSpPr>
        <xdr:cNvPr id="126" name="テキスト ボックス 125"/>
        <xdr:cNvSpPr txBox="1"/>
      </xdr:nvSpPr>
      <xdr:spPr>
        <a:xfrm>
          <a:off x="1752111" y="926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167264</xdr:rowOff>
    </xdr:from>
    <xdr:to>
      <xdr:col>6</xdr:col>
      <xdr:colOff>38100</xdr:colOff>
      <xdr:row>56</xdr:row>
      <xdr:rowOff>97414</xdr:rowOff>
    </xdr:to>
    <xdr:sp macro="" textlink="">
      <xdr:nvSpPr>
        <xdr:cNvPr id="127" name="フローチャート: 判断 126"/>
        <xdr:cNvSpPr/>
      </xdr:nvSpPr>
      <xdr:spPr>
        <a:xfrm>
          <a:off x="1079500" y="959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113941</xdr:rowOff>
    </xdr:from>
    <xdr:ext cx="534377" cy="259045"/>
    <xdr:sp macro="" textlink="">
      <xdr:nvSpPr>
        <xdr:cNvPr id="128" name="テキスト ボックス 127"/>
        <xdr:cNvSpPr txBox="1"/>
      </xdr:nvSpPr>
      <xdr:spPr>
        <a:xfrm>
          <a:off x="863111" y="9372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29556</xdr:rowOff>
    </xdr:from>
    <xdr:to>
      <xdr:col>24</xdr:col>
      <xdr:colOff>114300</xdr:colOff>
      <xdr:row>57</xdr:row>
      <xdr:rowOff>131156</xdr:rowOff>
    </xdr:to>
    <xdr:sp macro="" textlink="">
      <xdr:nvSpPr>
        <xdr:cNvPr id="134" name="楕円 133"/>
        <xdr:cNvSpPr/>
      </xdr:nvSpPr>
      <xdr:spPr>
        <a:xfrm>
          <a:off x="4584700" y="9802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115933</xdr:rowOff>
    </xdr:from>
    <xdr:ext cx="534377" cy="259045"/>
    <xdr:sp macro="" textlink="">
      <xdr:nvSpPr>
        <xdr:cNvPr id="135" name="物件費該当値テキスト"/>
        <xdr:cNvSpPr txBox="1"/>
      </xdr:nvSpPr>
      <xdr:spPr>
        <a:xfrm>
          <a:off x="4686300" y="971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139809</xdr:rowOff>
    </xdr:from>
    <xdr:to>
      <xdr:col>20</xdr:col>
      <xdr:colOff>38100</xdr:colOff>
      <xdr:row>58</xdr:row>
      <xdr:rowOff>69959</xdr:rowOff>
    </xdr:to>
    <xdr:sp macro="" textlink="">
      <xdr:nvSpPr>
        <xdr:cNvPr id="136" name="楕円 135"/>
        <xdr:cNvSpPr/>
      </xdr:nvSpPr>
      <xdr:spPr>
        <a:xfrm>
          <a:off x="3746500" y="991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61086</xdr:rowOff>
    </xdr:from>
    <xdr:ext cx="534377" cy="259045"/>
    <xdr:sp macro="" textlink="">
      <xdr:nvSpPr>
        <xdr:cNvPr id="137" name="テキスト ボックス 136"/>
        <xdr:cNvSpPr txBox="1"/>
      </xdr:nvSpPr>
      <xdr:spPr>
        <a:xfrm>
          <a:off x="3530111" y="10005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43294</xdr:rowOff>
    </xdr:from>
    <xdr:to>
      <xdr:col>15</xdr:col>
      <xdr:colOff>101600</xdr:colOff>
      <xdr:row>57</xdr:row>
      <xdr:rowOff>144894</xdr:rowOff>
    </xdr:to>
    <xdr:sp macro="" textlink="">
      <xdr:nvSpPr>
        <xdr:cNvPr id="138" name="楕円 137"/>
        <xdr:cNvSpPr/>
      </xdr:nvSpPr>
      <xdr:spPr>
        <a:xfrm>
          <a:off x="2857500" y="981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136021</xdr:rowOff>
    </xdr:from>
    <xdr:ext cx="534377" cy="259045"/>
    <xdr:sp macro="" textlink="">
      <xdr:nvSpPr>
        <xdr:cNvPr id="139" name="テキスト ボックス 138"/>
        <xdr:cNvSpPr txBox="1"/>
      </xdr:nvSpPr>
      <xdr:spPr>
        <a:xfrm>
          <a:off x="2641111" y="9908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5347</xdr:rowOff>
    </xdr:from>
    <xdr:to>
      <xdr:col>10</xdr:col>
      <xdr:colOff>165100</xdr:colOff>
      <xdr:row>58</xdr:row>
      <xdr:rowOff>106947</xdr:rowOff>
    </xdr:to>
    <xdr:sp macro="" textlink="">
      <xdr:nvSpPr>
        <xdr:cNvPr id="140" name="楕円 139"/>
        <xdr:cNvSpPr/>
      </xdr:nvSpPr>
      <xdr:spPr>
        <a:xfrm>
          <a:off x="1968500" y="994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98074</xdr:rowOff>
    </xdr:from>
    <xdr:ext cx="534377" cy="259045"/>
    <xdr:sp macro="" textlink="">
      <xdr:nvSpPr>
        <xdr:cNvPr id="141" name="テキスト ボックス 140"/>
        <xdr:cNvSpPr txBox="1"/>
      </xdr:nvSpPr>
      <xdr:spPr>
        <a:xfrm>
          <a:off x="1752111" y="1004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139489</xdr:rowOff>
    </xdr:from>
    <xdr:to>
      <xdr:col>6</xdr:col>
      <xdr:colOff>38100</xdr:colOff>
      <xdr:row>58</xdr:row>
      <xdr:rowOff>69639</xdr:rowOff>
    </xdr:to>
    <xdr:sp macro="" textlink="">
      <xdr:nvSpPr>
        <xdr:cNvPr id="142" name="楕円 141"/>
        <xdr:cNvSpPr/>
      </xdr:nvSpPr>
      <xdr:spPr>
        <a:xfrm>
          <a:off x="1079500" y="99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60766</xdr:rowOff>
    </xdr:from>
    <xdr:ext cx="534377" cy="259045"/>
    <xdr:sp macro="" textlink="">
      <xdr:nvSpPr>
        <xdr:cNvPr id="143" name="テキスト ボックス 142"/>
        <xdr:cNvSpPr txBox="1"/>
      </xdr:nvSpPr>
      <xdr:spPr>
        <a:xfrm>
          <a:off x="863111" y="1000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57" name="テキスト ボックス 156"/>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59" name="テキスト ボックス 158"/>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1" name="テキスト ボックス 160"/>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58166</xdr:rowOff>
    </xdr:from>
    <xdr:to>
      <xdr:col>24</xdr:col>
      <xdr:colOff>62865</xdr:colOff>
      <xdr:row>78</xdr:row>
      <xdr:rowOff>8128</xdr:rowOff>
    </xdr:to>
    <xdr:cxnSp macro="">
      <xdr:nvCxnSpPr>
        <xdr:cNvPr id="167" name="直線コネクタ 166"/>
        <xdr:cNvCxnSpPr/>
      </xdr:nvCxnSpPr>
      <xdr:spPr>
        <a:xfrm flipV="1">
          <a:off x="4633595" y="12059666"/>
          <a:ext cx="1270" cy="13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11955</xdr:rowOff>
    </xdr:from>
    <xdr:ext cx="469744" cy="259045"/>
    <xdr:sp macro="" textlink="">
      <xdr:nvSpPr>
        <xdr:cNvPr id="168" name="維持補修費最小値テキスト"/>
        <xdr:cNvSpPr txBox="1"/>
      </xdr:nvSpPr>
      <xdr:spPr>
        <a:xfrm>
          <a:off x="4686300" y="1338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8128</xdr:rowOff>
    </xdr:from>
    <xdr:to>
      <xdr:col>24</xdr:col>
      <xdr:colOff>152400</xdr:colOff>
      <xdr:row>78</xdr:row>
      <xdr:rowOff>8128</xdr:rowOff>
    </xdr:to>
    <xdr:cxnSp macro="">
      <xdr:nvCxnSpPr>
        <xdr:cNvPr id="169" name="直線コネクタ 168"/>
        <xdr:cNvCxnSpPr/>
      </xdr:nvCxnSpPr>
      <xdr:spPr>
        <a:xfrm>
          <a:off x="4546600" y="13381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xdr:rowOff>
    </xdr:from>
    <xdr:ext cx="534377" cy="259045"/>
    <xdr:sp macro="" textlink="">
      <xdr:nvSpPr>
        <xdr:cNvPr id="170" name="維持補修費最大値テキスト"/>
        <xdr:cNvSpPr txBox="1"/>
      </xdr:nvSpPr>
      <xdr:spPr>
        <a:xfrm>
          <a:off x="4686300" y="1183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58166</xdr:rowOff>
    </xdr:from>
    <xdr:to>
      <xdr:col>24</xdr:col>
      <xdr:colOff>152400</xdr:colOff>
      <xdr:row>70</xdr:row>
      <xdr:rowOff>58166</xdr:rowOff>
    </xdr:to>
    <xdr:cxnSp macro="">
      <xdr:nvCxnSpPr>
        <xdr:cNvPr id="171" name="直線コネクタ 170"/>
        <xdr:cNvCxnSpPr/>
      </xdr:nvCxnSpPr>
      <xdr:spPr>
        <a:xfrm>
          <a:off x="4546600" y="1205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23876</xdr:rowOff>
    </xdr:from>
    <xdr:to>
      <xdr:col>24</xdr:col>
      <xdr:colOff>63500</xdr:colOff>
      <xdr:row>76</xdr:row>
      <xdr:rowOff>73279</xdr:rowOff>
    </xdr:to>
    <xdr:cxnSp macro="">
      <xdr:nvCxnSpPr>
        <xdr:cNvPr id="172" name="直線コネクタ 171"/>
        <xdr:cNvCxnSpPr/>
      </xdr:nvCxnSpPr>
      <xdr:spPr>
        <a:xfrm flipV="1">
          <a:off x="3797300" y="13054076"/>
          <a:ext cx="838200" cy="4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50309</xdr:rowOff>
    </xdr:from>
    <xdr:ext cx="469744" cy="259045"/>
    <xdr:sp macro="" textlink="">
      <xdr:nvSpPr>
        <xdr:cNvPr id="173" name="維持補修費平均値テキスト"/>
        <xdr:cNvSpPr txBox="1"/>
      </xdr:nvSpPr>
      <xdr:spPr>
        <a:xfrm>
          <a:off x="4686300" y="12737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27432</xdr:rowOff>
    </xdr:from>
    <xdr:to>
      <xdr:col>24</xdr:col>
      <xdr:colOff>114300</xdr:colOff>
      <xdr:row>75</xdr:row>
      <xdr:rowOff>129032</xdr:rowOff>
    </xdr:to>
    <xdr:sp macro="" textlink="">
      <xdr:nvSpPr>
        <xdr:cNvPr id="174" name="フローチャート: 判断 173"/>
        <xdr:cNvSpPr/>
      </xdr:nvSpPr>
      <xdr:spPr>
        <a:xfrm>
          <a:off x="4584700" y="1288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7238</xdr:rowOff>
    </xdr:from>
    <xdr:to>
      <xdr:col>19</xdr:col>
      <xdr:colOff>177800</xdr:colOff>
      <xdr:row>76</xdr:row>
      <xdr:rowOff>73279</xdr:rowOff>
    </xdr:to>
    <xdr:cxnSp macro="">
      <xdr:nvCxnSpPr>
        <xdr:cNvPr id="175" name="直線コネクタ 174"/>
        <xdr:cNvCxnSpPr/>
      </xdr:nvCxnSpPr>
      <xdr:spPr>
        <a:xfrm>
          <a:off x="2908300" y="13037438"/>
          <a:ext cx="889000" cy="66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57277</xdr:rowOff>
    </xdr:from>
    <xdr:to>
      <xdr:col>20</xdr:col>
      <xdr:colOff>38100</xdr:colOff>
      <xdr:row>75</xdr:row>
      <xdr:rowOff>158877</xdr:rowOff>
    </xdr:to>
    <xdr:sp macro="" textlink="">
      <xdr:nvSpPr>
        <xdr:cNvPr id="176" name="フローチャート: 判断 175"/>
        <xdr:cNvSpPr/>
      </xdr:nvSpPr>
      <xdr:spPr>
        <a:xfrm>
          <a:off x="3746500" y="1291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3954</xdr:rowOff>
    </xdr:from>
    <xdr:ext cx="469744" cy="259045"/>
    <xdr:sp macro="" textlink="">
      <xdr:nvSpPr>
        <xdr:cNvPr id="177" name="テキスト ボックス 176"/>
        <xdr:cNvSpPr txBox="1"/>
      </xdr:nvSpPr>
      <xdr:spPr>
        <a:xfrm>
          <a:off x="3562428" y="1269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7238</xdr:rowOff>
    </xdr:from>
    <xdr:to>
      <xdr:col>15</xdr:col>
      <xdr:colOff>50800</xdr:colOff>
      <xdr:row>76</xdr:row>
      <xdr:rowOff>77343</xdr:rowOff>
    </xdr:to>
    <xdr:cxnSp macro="">
      <xdr:nvCxnSpPr>
        <xdr:cNvPr id="178" name="直線コネクタ 177"/>
        <xdr:cNvCxnSpPr/>
      </xdr:nvCxnSpPr>
      <xdr:spPr>
        <a:xfrm flipV="1">
          <a:off x="2019300" y="13037438"/>
          <a:ext cx="889000" cy="70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78740</xdr:rowOff>
    </xdr:from>
    <xdr:to>
      <xdr:col>15</xdr:col>
      <xdr:colOff>101600</xdr:colOff>
      <xdr:row>76</xdr:row>
      <xdr:rowOff>8889</xdr:rowOff>
    </xdr:to>
    <xdr:sp macro="" textlink="">
      <xdr:nvSpPr>
        <xdr:cNvPr id="179" name="フローチャート: 判断 178"/>
        <xdr:cNvSpPr/>
      </xdr:nvSpPr>
      <xdr:spPr>
        <a:xfrm>
          <a:off x="2857500" y="129374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25417</xdr:rowOff>
    </xdr:from>
    <xdr:ext cx="469744" cy="259045"/>
    <xdr:sp macro="" textlink="">
      <xdr:nvSpPr>
        <xdr:cNvPr id="180" name="テキスト ボックス 179"/>
        <xdr:cNvSpPr txBox="1"/>
      </xdr:nvSpPr>
      <xdr:spPr>
        <a:xfrm>
          <a:off x="2673428" y="1271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27812</xdr:rowOff>
    </xdr:from>
    <xdr:to>
      <xdr:col>10</xdr:col>
      <xdr:colOff>114300</xdr:colOff>
      <xdr:row>76</xdr:row>
      <xdr:rowOff>77343</xdr:rowOff>
    </xdr:to>
    <xdr:cxnSp macro="">
      <xdr:nvCxnSpPr>
        <xdr:cNvPr id="181" name="直線コネクタ 180"/>
        <xdr:cNvCxnSpPr/>
      </xdr:nvCxnSpPr>
      <xdr:spPr>
        <a:xfrm>
          <a:off x="1130300" y="13058012"/>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87376</xdr:rowOff>
    </xdr:from>
    <xdr:to>
      <xdr:col>10</xdr:col>
      <xdr:colOff>165100</xdr:colOff>
      <xdr:row>76</xdr:row>
      <xdr:rowOff>17526</xdr:rowOff>
    </xdr:to>
    <xdr:sp macro="" textlink="">
      <xdr:nvSpPr>
        <xdr:cNvPr id="182" name="フローチャート: 判断 181"/>
        <xdr:cNvSpPr/>
      </xdr:nvSpPr>
      <xdr:spPr>
        <a:xfrm>
          <a:off x="1968500" y="1294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34053</xdr:rowOff>
    </xdr:from>
    <xdr:ext cx="469744" cy="259045"/>
    <xdr:sp macro="" textlink="">
      <xdr:nvSpPr>
        <xdr:cNvPr id="183" name="テキスト ボックス 182"/>
        <xdr:cNvSpPr txBox="1"/>
      </xdr:nvSpPr>
      <xdr:spPr>
        <a:xfrm>
          <a:off x="1784428" y="1272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148717</xdr:rowOff>
    </xdr:from>
    <xdr:to>
      <xdr:col>6</xdr:col>
      <xdr:colOff>38100</xdr:colOff>
      <xdr:row>76</xdr:row>
      <xdr:rowOff>78867</xdr:rowOff>
    </xdr:to>
    <xdr:sp macro="" textlink="">
      <xdr:nvSpPr>
        <xdr:cNvPr id="184" name="フローチャート: 判断 183"/>
        <xdr:cNvSpPr/>
      </xdr:nvSpPr>
      <xdr:spPr>
        <a:xfrm>
          <a:off x="1079500" y="130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69994</xdr:rowOff>
    </xdr:from>
    <xdr:ext cx="469744" cy="259045"/>
    <xdr:sp macro="" textlink="">
      <xdr:nvSpPr>
        <xdr:cNvPr id="185" name="テキスト ボックス 184"/>
        <xdr:cNvSpPr txBox="1"/>
      </xdr:nvSpPr>
      <xdr:spPr>
        <a:xfrm>
          <a:off x="895428" y="1310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144526</xdr:rowOff>
    </xdr:from>
    <xdr:to>
      <xdr:col>24</xdr:col>
      <xdr:colOff>114300</xdr:colOff>
      <xdr:row>76</xdr:row>
      <xdr:rowOff>74676</xdr:rowOff>
    </xdr:to>
    <xdr:sp macro="" textlink="">
      <xdr:nvSpPr>
        <xdr:cNvPr id="191" name="楕円 190"/>
        <xdr:cNvSpPr/>
      </xdr:nvSpPr>
      <xdr:spPr>
        <a:xfrm>
          <a:off x="4584700" y="1300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122953</xdr:rowOff>
    </xdr:from>
    <xdr:ext cx="469744" cy="259045"/>
    <xdr:sp macro="" textlink="">
      <xdr:nvSpPr>
        <xdr:cNvPr id="192" name="維持補修費該当値テキスト"/>
        <xdr:cNvSpPr txBox="1"/>
      </xdr:nvSpPr>
      <xdr:spPr>
        <a:xfrm>
          <a:off x="4686300" y="12981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22479</xdr:rowOff>
    </xdr:from>
    <xdr:to>
      <xdr:col>20</xdr:col>
      <xdr:colOff>38100</xdr:colOff>
      <xdr:row>76</xdr:row>
      <xdr:rowOff>124079</xdr:rowOff>
    </xdr:to>
    <xdr:sp macro="" textlink="">
      <xdr:nvSpPr>
        <xdr:cNvPr id="193" name="楕円 192"/>
        <xdr:cNvSpPr/>
      </xdr:nvSpPr>
      <xdr:spPr>
        <a:xfrm>
          <a:off x="3746500" y="1305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115206</xdr:rowOff>
    </xdr:from>
    <xdr:ext cx="469744" cy="259045"/>
    <xdr:sp macro="" textlink="">
      <xdr:nvSpPr>
        <xdr:cNvPr id="194" name="テキスト ボックス 193"/>
        <xdr:cNvSpPr txBox="1"/>
      </xdr:nvSpPr>
      <xdr:spPr>
        <a:xfrm>
          <a:off x="3562428" y="13145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127889</xdr:rowOff>
    </xdr:from>
    <xdr:to>
      <xdr:col>15</xdr:col>
      <xdr:colOff>101600</xdr:colOff>
      <xdr:row>76</xdr:row>
      <xdr:rowOff>58040</xdr:rowOff>
    </xdr:to>
    <xdr:sp macro="" textlink="">
      <xdr:nvSpPr>
        <xdr:cNvPr id="195" name="楕円 194"/>
        <xdr:cNvSpPr/>
      </xdr:nvSpPr>
      <xdr:spPr>
        <a:xfrm>
          <a:off x="2857500" y="1298663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49165</xdr:rowOff>
    </xdr:from>
    <xdr:ext cx="469744" cy="259045"/>
    <xdr:sp macro="" textlink="">
      <xdr:nvSpPr>
        <xdr:cNvPr id="196" name="テキスト ボックス 195"/>
        <xdr:cNvSpPr txBox="1"/>
      </xdr:nvSpPr>
      <xdr:spPr>
        <a:xfrm>
          <a:off x="2673428" y="13079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26543</xdr:rowOff>
    </xdr:from>
    <xdr:to>
      <xdr:col>10</xdr:col>
      <xdr:colOff>165100</xdr:colOff>
      <xdr:row>76</xdr:row>
      <xdr:rowOff>128143</xdr:rowOff>
    </xdr:to>
    <xdr:sp macro="" textlink="">
      <xdr:nvSpPr>
        <xdr:cNvPr id="197" name="楕円 196"/>
        <xdr:cNvSpPr/>
      </xdr:nvSpPr>
      <xdr:spPr>
        <a:xfrm>
          <a:off x="1968500" y="13056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119270</xdr:rowOff>
    </xdr:from>
    <xdr:ext cx="469744" cy="259045"/>
    <xdr:sp macro="" textlink="">
      <xdr:nvSpPr>
        <xdr:cNvPr id="198" name="テキスト ボックス 197"/>
        <xdr:cNvSpPr txBox="1"/>
      </xdr:nvSpPr>
      <xdr:spPr>
        <a:xfrm>
          <a:off x="1784428" y="1314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148462</xdr:rowOff>
    </xdr:from>
    <xdr:to>
      <xdr:col>6</xdr:col>
      <xdr:colOff>38100</xdr:colOff>
      <xdr:row>76</xdr:row>
      <xdr:rowOff>78612</xdr:rowOff>
    </xdr:to>
    <xdr:sp macro="" textlink="">
      <xdr:nvSpPr>
        <xdr:cNvPr id="199" name="楕円 198"/>
        <xdr:cNvSpPr/>
      </xdr:nvSpPr>
      <xdr:spPr>
        <a:xfrm>
          <a:off x="1079500" y="1300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95140</xdr:rowOff>
    </xdr:from>
    <xdr:ext cx="469744" cy="259045"/>
    <xdr:sp macro="" textlink="">
      <xdr:nvSpPr>
        <xdr:cNvPr id="200" name="テキスト ボックス 199"/>
        <xdr:cNvSpPr txBox="1"/>
      </xdr:nvSpPr>
      <xdr:spPr>
        <a:xfrm>
          <a:off x="895428" y="1278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3" name="テキスト ボックス 212"/>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78367</xdr:rowOff>
    </xdr:from>
    <xdr:to>
      <xdr:col>24</xdr:col>
      <xdr:colOff>62865</xdr:colOff>
      <xdr:row>96</xdr:row>
      <xdr:rowOff>36807</xdr:rowOff>
    </xdr:to>
    <xdr:cxnSp macro="">
      <xdr:nvCxnSpPr>
        <xdr:cNvPr id="223" name="直線コネクタ 222"/>
        <xdr:cNvCxnSpPr/>
      </xdr:nvCxnSpPr>
      <xdr:spPr>
        <a:xfrm flipV="1">
          <a:off x="4633595" y="15680317"/>
          <a:ext cx="1270" cy="815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40634</xdr:rowOff>
    </xdr:from>
    <xdr:ext cx="534377" cy="259045"/>
    <xdr:sp macro="" textlink="">
      <xdr:nvSpPr>
        <xdr:cNvPr id="224" name="扶助費最小値テキスト"/>
        <xdr:cNvSpPr txBox="1"/>
      </xdr:nvSpPr>
      <xdr:spPr>
        <a:xfrm>
          <a:off x="4686300" y="1649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36807</xdr:rowOff>
    </xdr:from>
    <xdr:to>
      <xdr:col>24</xdr:col>
      <xdr:colOff>152400</xdr:colOff>
      <xdr:row>96</xdr:row>
      <xdr:rowOff>36807</xdr:rowOff>
    </xdr:to>
    <xdr:cxnSp macro="">
      <xdr:nvCxnSpPr>
        <xdr:cNvPr id="225" name="直線コネクタ 224"/>
        <xdr:cNvCxnSpPr/>
      </xdr:nvCxnSpPr>
      <xdr:spPr>
        <a:xfrm>
          <a:off x="4546600" y="16496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25044</xdr:rowOff>
    </xdr:from>
    <xdr:ext cx="599010" cy="259045"/>
    <xdr:sp macro="" textlink="">
      <xdr:nvSpPr>
        <xdr:cNvPr id="226" name="扶助費最大値テキスト"/>
        <xdr:cNvSpPr txBox="1"/>
      </xdr:nvSpPr>
      <xdr:spPr>
        <a:xfrm>
          <a:off x="4686300" y="15455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78367</xdr:rowOff>
    </xdr:from>
    <xdr:to>
      <xdr:col>24</xdr:col>
      <xdr:colOff>152400</xdr:colOff>
      <xdr:row>91</xdr:row>
      <xdr:rowOff>78367</xdr:rowOff>
    </xdr:to>
    <xdr:cxnSp macro="">
      <xdr:nvCxnSpPr>
        <xdr:cNvPr id="227" name="直線コネクタ 226"/>
        <xdr:cNvCxnSpPr/>
      </xdr:nvCxnSpPr>
      <xdr:spPr>
        <a:xfrm>
          <a:off x="4546600" y="15680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12644</xdr:rowOff>
    </xdr:from>
    <xdr:to>
      <xdr:col>24</xdr:col>
      <xdr:colOff>63500</xdr:colOff>
      <xdr:row>95</xdr:row>
      <xdr:rowOff>21651</xdr:rowOff>
    </xdr:to>
    <xdr:cxnSp macro="">
      <xdr:nvCxnSpPr>
        <xdr:cNvPr id="228" name="直線コネクタ 227"/>
        <xdr:cNvCxnSpPr/>
      </xdr:nvCxnSpPr>
      <xdr:spPr>
        <a:xfrm flipV="1">
          <a:off x="3797300" y="16128944"/>
          <a:ext cx="838200" cy="180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122361</xdr:rowOff>
    </xdr:from>
    <xdr:ext cx="599010" cy="259045"/>
    <xdr:sp macro="" textlink="">
      <xdr:nvSpPr>
        <xdr:cNvPr id="229" name="扶助費平均値テキスト"/>
        <xdr:cNvSpPr txBox="1"/>
      </xdr:nvSpPr>
      <xdr:spPr>
        <a:xfrm>
          <a:off x="4686300" y="158957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99484</xdr:rowOff>
    </xdr:from>
    <xdr:to>
      <xdr:col>24</xdr:col>
      <xdr:colOff>114300</xdr:colOff>
      <xdr:row>94</xdr:row>
      <xdr:rowOff>29634</xdr:rowOff>
    </xdr:to>
    <xdr:sp macro="" textlink="">
      <xdr:nvSpPr>
        <xdr:cNvPr id="230" name="フローチャート: 判断 229"/>
        <xdr:cNvSpPr/>
      </xdr:nvSpPr>
      <xdr:spPr>
        <a:xfrm>
          <a:off x="4584700" y="1604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21651</xdr:rowOff>
    </xdr:from>
    <xdr:to>
      <xdr:col>19</xdr:col>
      <xdr:colOff>177800</xdr:colOff>
      <xdr:row>96</xdr:row>
      <xdr:rowOff>87990</xdr:rowOff>
    </xdr:to>
    <xdr:cxnSp macro="">
      <xdr:nvCxnSpPr>
        <xdr:cNvPr id="231" name="直線コネクタ 230"/>
        <xdr:cNvCxnSpPr/>
      </xdr:nvCxnSpPr>
      <xdr:spPr>
        <a:xfrm flipV="1">
          <a:off x="2908300" y="16309401"/>
          <a:ext cx="889000" cy="237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114641</xdr:rowOff>
    </xdr:from>
    <xdr:to>
      <xdr:col>20</xdr:col>
      <xdr:colOff>38100</xdr:colOff>
      <xdr:row>95</xdr:row>
      <xdr:rowOff>44791</xdr:rowOff>
    </xdr:to>
    <xdr:sp macro="" textlink="">
      <xdr:nvSpPr>
        <xdr:cNvPr id="232" name="フローチャート: 判断 231"/>
        <xdr:cNvSpPr/>
      </xdr:nvSpPr>
      <xdr:spPr>
        <a:xfrm>
          <a:off x="3746500" y="16230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61318</xdr:rowOff>
    </xdr:from>
    <xdr:ext cx="599010" cy="259045"/>
    <xdr:sp macro="" textlink="">
      <xdr:nvSpPr>
        <xdr:cNvPr id="233" name="テキスト ボックス 232"/>
        <xdr:cNvSpPr txBox="1"/>
      </xdr:nvSpPr>
      <xdr:spPr>
        <a:xfrm>
          <a:off x="3497795" y="16006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16576</xdr:rowOff>
    </xdr:from>
    <xdr:to>
      <xdr:col>15</xdr:col>
      <xdr:colOff>50800</xdr:colOff>
      <xdr:row>96</xdr:row>
      <xdr:rowOff>87990</xdr:rowOff>
    </xdr:to>
    <xdr:cxnSp macro="">
      <xdr:nvCxnSpPr>
        <xdr:cNvPr id="234" name="直線コネクタ 233"/>
        <xdr:cNvCxnSpPr/>
      </xdr:nvCxnSpPr>
      <xdr:spPr>
        <a:xfrm>
          <a:off x="2019300" y="16304326"/>
          <a:ext cx="889000" cy="24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136334</xdr:rowOff>
    </xdr:from>
    <xdr:to>
      <xdr:col>15</xdr:col>
      <xdr:colOff>101600</xdr:colOff>
      <xdr:row>96</xdr:row>
      <xdr:rowOff>66484</xdr:rowOff>
    </xdr:to>
    <xdr:sp macro="" textlink="">
      <xdr:nvSpPr>
        <xdr:cNvPr id="235" name="フローチャート: 判断 234"/>
        <xdr:cNvSpPr/>
      </xdr:nvSpPr>
      <xdr:spPr>
        <a:xfrm>
          <a:off x="2857500" y="1642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83011</xdr:rowOff>
    </xdr:from>
    <xdr:ext cx="599010" cy="259045"/>
    <xdr:sp macro="" textlink="">
      <xdr:nvSpPr>
        <xdr:cNvPr id="236" name="テキスト ボックス 235"/>
        <xdr:cNvSpPr txBox="1"/>
      </xdr:nvSpPr>
      <xdr:spPr>
        <a:xfrm>
          <a:off x="2608795" y="1619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16576</xdr:rowOff>
    </xdr:from>
    <xdr:to>
      <xdr:col>10</xdr:col>
      <xdr:colOff>114300</xdr:colOff>
      <xdr:row>98</xdr:row>
      <xdr:rowOff>25515</xdr:rowOff>
    </xdr:to>
    <xdr:cxnSp macro="">
      <xdr:nvCxnSpPr>
        <xdr:cNvPr id="237" name="直線コネクタ 236"/>
        <xdr:cNvCxnSpPr/>
      </xdr:nvCxnSpPr>
      <xdr:spPr>
        <a:xfrm flipV="1">
          <a:off x="1130300" y="16304326"/>
          <a:ext cx="889000" cy="523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29099</xdr:rowOff>
    </xdr:from>
    <xdr:to>
      <xdr:col>10</xdr:col>
      <xdr:colOff>165100</xdr:colOff>
      <xdr:row>94</xdr:row>
      <xdr:rowOff>130699</xdr:rowOff>
    </xdr:to>
    <xdr:sp macro="" textlink="">
      <xdr:nvSpPr>
        <xdr:cNvPr id="238" name="フローチャート: 判断 237"/>
        <xdr:cNvSpPr/>
      </xdr:nvSpPr>
      <xdr:spPr>
        <a:xfrm>
          <a:off x="1968500" y="1614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147226</xdr:rowOff>
    </xdr:from>
    <xdr:ext cx="599010" cy="259045"/>
    <xdr:sp macro="" textlink="">
      <xdr:nvSpPr>
        <xdr:cNvPr id="239" name="テキスト ボックス 238"/>
        <xdr:cNvSpPr txBox="1"/>
      </xdr:nvSpPr>
      <xdr:spPr>
        <a:xfrm>
          <a:off x="1719795" y="15920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53924</xdr:rowOff>
    </xdr:from>
    <xdr:to>
      <xdr:col>6</xdr:col>
      <xdr:colOff>38100</xdr:colOff>
      <xdr:row>97</xdr:row>
      <xdr:rowOff>155524</xdr:rowOff>
    </xdr:to>
    <xdr:sp macro="" textlink="">
      <xdr:nvSpPr>
        <xdr:cNvPr id="240" name="フローチャート: 判断 239"/>
        <xdr:cNvSpPr/>
      </xdr:nvSpPr>
      <xdr:spPr>
        <a:xfrm>
          <a:off x="1079500" y="16684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601</xdr:rowOff>
    </xdr:from>
    <xdr:ext cx="534377" cy="259045"/>
    <xdr:sp macro="" textlink="">
      <xdr:nvSpPr>
        <xdr:cNvPr id="241" name="テキスト ボックス 240"/>
        <xdr:cNvSpPr txBox="1"/>
      </xdr:nvSpPr>
      <xdr:spPr>
        <a:xfrm>
          <a:off x="863111" y="1645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133294</xdr:rowOff>
    </xdr:from>
    <xdr:to>
      <xdr:col>24</xdr:col>
      <xdr:colOff>114300</xdr:colOff>
      <xdr:row>94</xdr:row>
      <xdr:rowOff>63444</xdr:rowOff>
    </xdr:to>
    <xdr:sp macro="" textlink="">
      <xdr:nvSpPr>
        <xdr:cNvPr id="247" name="楕円 246"/>
        <xdr:cNvSpPr/>
      </xdr:nvSpPr>
      <xdr:spPr>
        <a:xfrm>
          <a:off x="4584700" y="1607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111721</xdr:rowOff>
    </xdr:from>
    <xdr:ext cx="599010" cy="259045"/>
    <xdr:sp macro="" textlink="">
      <xdr:nvSpPr>
        <xdr:cNvPr id="248" name="扶助費該当値テキスト"/>
        <xdr:cNvSpPr txBox="1"/>
      </xdr:nvSpPr>
      <xdr:spPr>
        <a:xfrm>
          <a:off x="4686300" y="16056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142301</xdr:rowOff>
    </xdr:from>
    <xdr:to>
      <xdr:col>20</xdr:col>
      <xdr:colOff>38100</xdr:colOff>
      <xdr:row>95</xdr:row>
      <xdr:rowOff>72451</xdr:rowOff>
    </xdr:to>
    <xdr:sp macro="" textlink="">
      <xdr:nvSpPr>
        <xdr:cNvPr id="249" name="楕円 248"/>
        <xdr:cNvSpPr/>
      </xdr:nvSpPr>
      <xdr:spPr>
        <a:xfrm>
          <a:off x="3746500" y="1625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63578</xdr:rowOff>
    </xdr:from>
    <xdr:ext cx="599010" cy="259045"/>
    <xdr:sp macro="" textlink="">
      <xdr:nvSpPr>
        <xdr:cNvPr id="250" name="テキスト ボックス 249"/>
        <xdr:cNvSpPr txBox="1"/>
      </xdr:nvSpPr>
      <xdr:spPr>
        <a:xfrm>
          <a:off x="3497795" y="1635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37190</xdr:rowOff>
    </xdr:from>
    <xdr:to>
      <xdr:col>15</xdr:col>
      <xdr:colOff>101600</xdr:colOff>
      <xdr:row>96</xdr:row>
      <xdr:rowOff>138790</xdr:rowOff>
    </xdr:to>
    <xdr:sp macro="" textlink="">
      <xdr:nvSpPr>
        <xdr:cNvPr id="251" name="楕円 250"/>
        <xdr:cNvSpPr/>
      </xdr:nvSpPr>
      <xdr:spPr>
        <a:xfrm>
          <a:off x="2857500" y="1649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129917</xdr:rowOff>
    </xdr:from>
    <xdr:ext cx="534377" cy="259045"/>
    <xdr:sp macro="" textlink="">
      <xdr:nvSpPr>
        <xdr:cNvPr id="252" name="テキスト ボックス 251"/>
        <xdr:cNvSpPr txBox="1"/>
      </xdr:nvSpPr>
      <xdr:spPr>
        <a:xfrm>
          <a:off x="2641111" y="16589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137226</xdr:rowOff>
    </xdr:from>
    <xdr:to>
      <xdr:col>10</xdr:col>
      <xdr:colOff>165100</xdr:colOff>
      <xdr:row>95</xdr:row>
      <xdr:rowOff>67376</xdr:rowOff>
    </xdr:to>
    <xdr:sp macro="" textlink="">
      <xdr:nvSpPr>
        <xdr:cNvPr id="253" name="楕円 252"/>
        <xdr:cNvSpPr/>
      </xdr:nvSpPr>
      <xdr:spPr>
        <a:xfrm>
          <a:off x="1968500" y="16253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58503</xdr:rowOff>
    </xdr:from>
    <xdr:ext cx="599010" cy="259045"/>
    <xdr:sp macro="" textlink="">
      <xdr:nvSpPr>
        <xdr:cNvPr id="254" name="テキスト ボックス 253"/>
        <xdr:cNvSpPr txBox="1"/>
      </xdr:nvSpPr>
      <xdr:spPr>
        <a:xfrm>
          <a:off x="1719795" y="16346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146165</xdr:rowOff>
    </xdr:from>
    <xdr:to>
      <xdr:col>6</xdr:col>
      <xdr:colOff>38100</xdr:colOff>
      <xdr:row>98</xdr:row>
      <xdr:rowOff>76315</xdr:rowOff>
    </xdr:to>
    <xdr:sp macro="" textlink="">
      <xdr:nvSpPr>
        <xdr:cNvPr id="255" name="楕円 254"/>
        <xdr:cNvSpPr/>
      </xdr:nvSpPr>
      <xdr:spPr>
        <a:xfrm>
          <a:off x="1079500" y="1677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67442</xdr:rowOff>
    </xdr:from>
    <xdr:ext cx="534377" cy="259045"/>
    <xdr:sp macro="" textlink="">
      <xdr:nvSpPr>
        <xdr:cNvPr id="256" name="テキスト ボックス 255"/>
        <xdr:cNvSpPr txBox="1"/>
      </xdr:nvSpPr>
      <xdr:spPr>
        <a:xfrm>
          <a:off x="863111" y="16869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67" name="テキスト ボックス 266"/>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69" name="テキスト ボックス 268"/>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1" name="テキスト ボックス 270"/>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3" name="テキスト ボックス 272"/>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5" name="テキスト ボックス 274"/>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7" name="テキスト ボックス 276"/>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9" name="テキスト ボックス 27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137985</xdr:rowOff>
    </xdr:from>
    <xdr:to>
      <xdr:col>54</xdr:col>
      <xdr:colOff>189865</xdr:colOff>
      <xdr:row>39</xdr:row>
      <xdr:rowOff>71768</xdr:rowOff>
    </xdr:to>
    <xdr:cxnSp macro="">
      <xdr:nvCxnSpPr>
        <xdr:cNvPr id="281" name="直線コネクタ 280"/>
        <xdr:cNvCxnSpPr/>
      </xdr:nvCxnSpPr>
      <xdr:spPr>
        <a:xfrm flipV="1">
          <a:off x="10475595" y="5795835"/>
          <a:ext cx="1270" cy="962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75595</xdr:rowOff>
    </xdr:from>
    <xdr:ext cx="534377" cy="259045"/>
    <xdr:sp macro="" textlink="">
      <xdr:nvSpPr>
        <xdr:cNvPr id="282" name="補助費等最小値テキスト"/>
        <xdr:cNvSpPr txBox="1"/>
      </xdr:nvSpPr>
      <xdr:spPr>
        <a:xfrm>
          <a:off x="10528300" y="676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71768</xdr:rowOff>
    </xdr:from>
    <xdr:to>
      <xdr:col>55</xdr:col>
      <xdr:colOff>88900</xdr:colOff>
      <xdr:row>39</xdr:row>
      <xdr:rowOff>71768</xdr:rowOff>
    </xdr:to>
    <xdr:cxnSp macro="">
      <xdr:nvCxnSpPr>
        <xdr:cNvPr id="283" name="直線コネクタ 282"/>
        <xdr:cNvCxnSpPr/>
      </xdr:nvCxnSpPr>
      <xdr:spPr>
        <a:xfrm>
          <a:off x="10388600" y="675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84662</xdr:rowOff>
    </xdr:from>
    <xdr:ext cx="599010" cy="259045"/>
    <xdr:sp macro="" textlink="">
      <xdr:nvSpPr>
        <xdr:cNvPr id="284" name="補助費等最大値テキスト"/>
        <xdr:cNvSpPr txBox="1"/>
      </xdr:nvSpPr>
      <xdr:spPr>
        <a:xfrm>
          <a:off x="10528300" y="5571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137985</xdr:rowOff>
    </xdr:from>
    <xdr:to>
      <xdr:col>55</xdr:col>
      <xdr:colOff>88900</xdr:colOff>
      <xdr:row>33</xdr:row>
      <xdr:rowOff>137985</xdr:rowOff>
    </xdr:to>
    <xdr:cxnSp macro="">
      <xdr:nvCxnSpPr>
        <xdr:cNvPr id="285" name="直線コネクタ 284"/>
        <xdr:cNvCxnSpPr/>
      </xdr:nvCxnSpPr>
      <xdr:spPr>
        <a:xfrm>
          <a:off x="10388600" y="5795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17539</xdr:rowOff>
    </xdr:from>
    <xdr:to>
      <xdr:col>55</xdr:col>
      <xdr:colOff>0</xdr:colOff>
      <xdr:row>37</xdr:row>
      <xdr:rowOff>25260</xdr:rowOff>
    </xdr:to>
    <xdr:cxnSp macro="">
      <xdr:nvCxnSpPr>
        <xdr:cNvPr id="286" name="直線コネクタ 285"/>
        <xdr:cNvCxnSpPr/>
      </xdr:nvCxnSpPr>
      <xdr:spPr>
        <a:xfrm>
          <a:off x="9639300" y="6361189"/>
          <a:ext cx="838200" cy="7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165714</xdr:rowOff>
    </xdr:from>
    <xdr:ext cx="534377" cy="259045"/>
    <xdr:sp macro="" textlink="">
      <xdr:nvSpPr>
        <xdr:cNvPr id="287" name="補助費等平均値テキスト"/>
        <xdr:cNvSpPr txBox="1"/>
      </xdr:nvSpPr>
      <xdr:spPr>
        <a:xfrm>
          <a:off x="10528300" y="63379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15837</xdr:rowOff>
    </xdr:from>
    <xdr:to>
      <xdr:col>55</xdr:col>
      <xdr:colOff>50800</xdr:colOff>
      <xdr:row>37</xdr:row>
      <xdr:rowOff>117437</xdr:rowOff>
    </xdr:to>
    <xdr:sp macro="" textlink="">
      <xdr:nvSpPr>
        <xdr:cNvPr id="288" name="フローチャート: 判断 287"/>
        <xdr:cNvSpPr/>
      </xdr:nvSpPr>
      <xdr:spPr>
        <a:xfrm>
          <a:off x="10426700" y="635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17539</xdr:rowOff>
    </xdr:from>
    <xdr:to>
      <xdr:col>50</xdr:col>
      <xdr:colOff>114300</xdr:colOff>
      <xdr:row>37</xdr:row>
      <xdr:rowOff>122466</xdr:rowOff>
    </xdr:to>
    <xdr:cxnSp macro="">
      <xdr:nvCxnSpPr>
        <xdr:cNvPr id="289" name="直線コネクタ 288"/>
        <xdr:cNvCxnSpPr/>
      </xdr:nvCxnSpPr>
      <xdr:spPr>
        <a:xfrm flipV="1">
          <a:off x="8750300" y="6361189"/>
          <a:ext cx="889000" cy="104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52743</xdr:rowOff>
    </xdr:from>
    <xdr:to>
      <xdr:col>50</xdr:col>
      <xdr:colOff>165100</xdr:colOff>
      <xdr:row>37</xdr:row>
      <xdr:rowOff>154343</xdr:rowOff>
    </xdr:to>
    <xdr:sp macro="" textlink="">
      <xdr:nvSpPr>
        <xdr:cNvPr id="290" name="フローチャート: 判断 289"/>
        <xdr:cNvSpPr/>
      </xdr:nvSpPr>
      <xdr:spPr>
        <a:xfrm>
          <a:off x="9588500" y="639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145470</xdr:rowOff>
    </xdr:from>
    <xdr:ext cx="534377" cy="259045"/>
    <xdr:sp macro="" textlink="">
      <xdr:nvSpPr>
        <xdr:cNvPr id="291" name="テキスト ボックス 290"/>
        <xdr:cNvSpPr txBox="1"/>
      </xdr:nvSpPr>
      <xdr:spPr>
        <a:xfrm>
          <a:off x="9372111" y="648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122466</xdr:rowOff>
    </xdr:from>
    <xdr:to>
      <xdr:col>45</xdr:col>
      <xdr:colOff>177800</xdr:colOff>
      <xdr:row>37</xdr:row>
      <xdr:rowOff>158356</xdr:rowOff>
    </xdr:to>
    <xdr:cxnSp macro="">
      <xdr:nvCxnSpPr>
        <xdr:cNvPr id="292" name="直線コネクタ 291"/>
        <xdr:cNvCxnSpPr/>
      </xdr:nvCxnSpPr>
      <xdr:spPr>
        <a:xfrm flipV="1">
          <a:off x="7861300" y="6466116"/>
          <a:ext cx="889000" cy="3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38074</xdr:rowOff>
    </xdr:from>
    <xdr:to>
      <xdr:col>46</xdr:col>
      <xdr:colOff>38100</xdr:colOff>
      <xdr:row>37</xdr:row>
      <xdr:rowOff>139674</xdr:rowOff>
    </xdr:to>
    <xdr:sp macro="" textlink="">
      <xdr:nvSpPr>
        <xdr:cNvPr id="293" name="フローチャート: 判断 292"/>
        <xdr:cNvSpPr/>
      </xdr:nvSpPr>
      <xdr:spPr>
        <a:xfrm>
          <a:off x="8699500" y="6381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156201</xdr:rowOff>
    </xdr:from>
    <xdr:ext cx="534377" cy="259045"/>
    <xdr:sp macro="" textlink="">
      <xdr:nvSpPr>
        <xdr:cNvPr id="294" name="テキスト ボックス 293"/>
        <xdr:cNvSpPr txBox="1"/>
      </xdr:nvSpPr>
      <xdr:spPr>
        <a:xfrm>
          <a:off x="8483111" y="615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11227</xdr:rowOff>
    </xdr:from>
    <xdr:to>
      <xdr:col>41</xdr:col>
      <xdr:colOff>50800</xdr:colOff>
      <xdr:row>37</xdr:row>
      <xdr:rowOff>158356</xdr:rowOff>
    </xdr:to>
    <xdr:cxnSp macro="">
      <xdr:nvCxnSpPr>
        <xdr:cNvPr id="295" name="直線コネクタ 294"/>
        <xdr:cNvCxnSpPr/>
      </xdr:nvCxnSpPr>
      <xdr:spPr>
        <a:xfrm>
          <a:off x="6972300" y="5154727"/>
          <a:ext cx="889000" cy="1347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60249</xdr:rowOff>
    </xdr:from>
    <xdr:to>
      <xdr:col>41</xdr:col>
      <xdr:colOff>101600</xdr:colOff>
      <xdr:row>37</xdr:row>
      <xdr:rowOff>161849</xdr:rowOff>
    </xdr:to>
    <xdr:sp macro="" textlink="">
      <xdr:nvSpPr>
        <xdr:cNvPr id="296" name="フローチャート: 判断 295"/>
        <xdr:cNvSpPr/>
      </xdr:nvSpPr>
      <xdr:spPr>
        <a:xfrm>
          <a:off x="7810500" y="640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6926</xdr:rowOff>
    </xdr:from>
    <xdr:ext cx="534377" cy="259045"/>
    <xdr:sp macro="" textlink="">
      <xdr:nvSpPr>
        <xdr:cNvPr id="297" name="テキスト ボックス 296"/>
        <xdr:cNvSpPr txBox="1"/>
      </xdr:nvSpPr>
      <xdr:spPr>
        <a:xfrm>
          <a:off x="7594111" y="617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5486</xdr:rowOff>
    </xdr:from>
    <xdr:to>
      <xdr:col>36</xdr:col>
      <xdr:colOff>165100</xdr:colOff>
      <xdr:row>30</xdr:row>
      <xdr:rowOff>107086</xdr:rowOff>
    </xdr:to>
    <xdr:sp macro="" textlink="">
      <xdr:nvSpPr>
        <xdr:cNvPr id="298" name="フローチャート: 判断 297"/>
        <xdr:cNvSpPr/>
      </xdr:nvSpPr>
      <xdr:spPr>
        <a:xfrm>
          <a:off x="6921500" y="514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98213</xdr:rowOff>
    </xdr:from>
    <xdr:ext cx="599010" cy="259045"/>
    <xdr:sp macro="" textlink="">
      <xdr:nvSpPr>
        <xdr:cNvPr id="299" name="テキスト ボックス 298"/>
        <xdr:cNvSpPr txBox="1"/>
      </xdr:nvSpPr>
      <xdr:spPr>
        <a:xfrm>
          <a:off x="6672795" y="524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145910</xdr:rowOff>
    </xdr:from>
    <xdr:to>
      <xdr:col>55</xdr:col>
      <xdr:colOff>50800</xdr:colOff>
      <xdr:row>37</xdr:row>
      <xdr:rowOff>76060</xdr:rowOff>
    </xdr:to>
    <xdr:sp macro="" textlink="">
      <xdr:nvSpPr>
        <xdr:cNvPr id="305" name="楕円 304"/>
        <xdr:cNvSpPr/>
      </xdr:nvSpPr>
      <xdr:spPr>
        <a:xfrm>
          <a:off x="10426700" y="631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168787</xdr:rowOff>
    </xdr:from>
    <xdr:ext cx="534377" cy="259045"/>
    <xdr:sp macro="" textlink="">
      <xdr:nvSpPr>
        <xdr:cNvPr id="306" name="補助費等該当値テキスト"/>
        <xdr:cNvSpPr txBox="1"/>
      </xdr:nvSpPr>
      <xdr:spPr>
        <a:xfrm>
          <a:off x="10528300" y="616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138189</xdr:rowOff>
    </xdr:from>
    <xdr:to>
      <xdr:col>50</xdr:col>
      <xdr:colOff>165100</xdr:colOff>
      <xdr:row>37</xdr:row>
      <xdr:rowOff>68339</xdr:rowOff>
    </xdr:to>
    <xdr:sp macro="" textlink="">
      <xdr:nvSpPr>
        <xdr:cNvPr id="307" name="楕円 306"/>
        <xdr:cNvSpPr/>
      </xdr:nvSpPr>
      <xdr:spPr>
        <a:xfrm>
          <a:off x="9588500" y="631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84866</xdr:rowOff>
    </xdr:from>
    <xdr:ext cx="534377" cy="259045"/>
    <xdr:sp macro="" textlink="">
      <xdr:nvSpPr>
        <xdr:cNvPr id="308" name="テキスト ボックス 307"/>
        <xdr:cNvSpPr txBox="1"/>
      </xdr:nvSpPr>
      <xdr:spPr>
        <a:xfrm>
          <a:off x="9372111" y="608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71666</xdr:rowOff>
    </xdr:from>
    <xdr:to>
      <xdr:col>46</xdr:col>
      <xdr:colOff>38100</xdr:colOff>
      <xdr:row>38</xdr:row>
      <xdr:rowOff>1816</xdr:rowOff>
    </xdr:to>
    <xdr:sp macro="" textlink="">
      <xdr:nvSpPr>
        <xdr:cNvPr id="309" name="楕円 308"/>
        <xdr:cNvSpPr/>
      </xdr:nvSpPr>
      <xdr:spPr>
        <a:xfrm>
          <a:off x="8699500" y="641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164393</xdr:rowOff>
    </xdr:from>
    <xdr:ext cx="534377" cy="259045"/>
    <xdr:sp macro="" textlink="">
      <xdr:nvSpPr>
        <xdr:cNvPr id="310" name="テキスト ボックス 309"/>
        <xdr:cNvSpPr txBox="1"/>
      </xdr:nvSpPr>
      <xdr:spPr>
        <a:xfrm>
          <a:off x="8483111" y="6508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107556</xdr:rowOff>
    </xdr:from>
    <xdr:to>
      <xdr:col>41</xdr:col>
      <xdr:colOff>101600</xdr:colOff>
      <xdr:row>38</xdr:row>
      <xdr:rowOff>37706</xdr:rowOff>
    </xdr:to>
    <xdr:sp macro="" textlink="">
      <xdr:nvSpPr>
        <xdr:cNvPr id="311" name="楕円 310"/>
        <xdr:cNvSpPr/>
      </xdr:nvSpPr>
      <xdr:spPr>
        <a:xfrm>
          <a:off x="7810500" y="645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28833</xdr:rowOff>
    </xdr:from>
    <xdr:ext cx="534377" cy="259045"/>
    <xdr:sp macro="" textlink="">
      <xdr:nvSpPr>
        <xdr:cNvPr id="312" name="テキスト ボックス 311"/>
        <xdr:cNvSpPr txBox="1"/>
      </xdr:nvSpPr>
      <xdr:spPr>
        <a:xfrm>
          <a:off x="7594111" y="6543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131877</xdr:rowOff>
    </xdr:from>
    <xdr:to>
      <xdr:col>36</xdr:col>
      <xdr:colOff>165100</xdr:colOff>
      <xdr:row>30</xdr:row>
      <xdr:rowOff>62027</xdr:rowOff>
    </xdr:to>
    <xdr:sp macro="" textlink="">
      <xdr:nvSpPr>
        <xdr:cNvPr id="313" name="楕円 312"/>
        <xdr:cNvSpPr/>
      </xdr:nvSpPr>
      <xdr:spPr>
        <a:xfrm>
          <a:off x="6921500" y="510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78554</xdr:rowOff>
    </xdr:from>
    <xdr:ext cx="599010" cy="259045"/>
    <xdr:sp macro="" textlink="">
      <xdr:nvSpPr>
        <xdr:cNvPr id="314" name="テキスト ボックス 313"/>
        <xdr:cNvSpPr txBox="1"/>
      </xdr:nvSpPr>
      <xdr:spPr>
        <a:xfrm>
          <a:off x="6672795" y="4879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5" name="テキスト ボックス 324"/>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27" name="テキスト ボックス 326"/>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102730</xdr:rowOff>
    </xdr:from>
    <xdr:to>
      <xdr:col>54</xdr:col>
      <xdr:colOff>189865</xdr:colOff>
      <xdr:row>59</xdr:row>
      <xdr:rowOff>101994</xdr:rowOff>
    </xdr:to>
    <xdr:cxnSp macro="">
      <xdr:nvCxnSpPr>
        <xdr:cNvPr id="339" name="直線コネクタ 338"/>
        <xdr:cNvCxnSpPr/>
      </xdr:nvCxnSpPr>
      <xdr:spPr>
        <a:xfrm flipV="1">
          <a:off x="10475595" y="8846680"/>
          <a:ext cx="1270" cy="137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105821</xdr:rowOff>
    </xdr:from>
    <xdr:ext cx="534377" cy="259045"/>
    <xdr:sp macro="" textlink="">
      <xdr:nvSpPr>
        <xdr:cNvPr id="340" name="普通建設事業費最小値テキスト"/>
        <xdr:cNvSpPr txBox="1"/>
      </xdr:nvSpPr>
      <xdr:spPr>
        <a:xfrm>
          <a:off x="10528300" y="1022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101994</xdr:rowOff>
    </xdr:from>
    <xdr:to>
      <xdr:col>55</xdr:col>
      <xdr:colOff>88900</xdr:colOff>
      <xdr:row>59</xdr:row>
      <xdr:rowOff>101994</xdr:rowOff>
    </xdr:to>
    <xdr:cxnSp macro="">
      <xdr:nvCxnSpPr>
        <xdr:cNvPr id="341" name="直線コネクタ 340"/>
        <xdr:cNvCxnSpPr/>
      </xdr:nvCxnSpPr>
      <xdr:spPr>
        <a:xfrm>
          <a:off x="10388600" y="1021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49407</xdr:rowOff>
    </xdr:from>
    <xdr:ext cx="599010" cy="259045"/>
    <xdr:sp macro="" textlink="">
      <xdr:nvSpPr>
        <xdr:cNvPr id="342" name="普通建設事業費最大値テキスト"/>
        <xdr:cNvSpPr txBox="1"/>
      </xdr:nvSpPr>
      <xdr:spPr>
        <a:xfrm>
          <a:off x="10528300" y="862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102730</xdr:rowOff>
    </xdr:from>
    <xdr:to>
      <xdr:col>55</xdr:col>
      <xdr:colOff>88900</xdr:colOff>
      <xdr:row>51</xdr:row>
      <xdr:rowOff>102730</xdr:rowOff>
    </xdr:to>
    <xdr:cxnSp macro="">
      <xdr:nvCxnSpPr>
        <xdr:cNvPr id="343" name="直線コネクタ 342"/>
        <xdr:cNvCxnSpPr/>
      </xdr:nvCxnSpPr>
      <xdr:spPr>
        <a:xfrm>
          <a:off x="10388600" y="8846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50788</xdr:rowOff>
    </xdr:from>
    <xdr:to>
      <xdr:col>55</xdr:col>
      <xdr:colOff>0</xdr:colOff>
      <xdr:row>57</xdr:row>
      <xdr:rowOff>162623</xdr:rowOff>
    </xdr:to>
    <xdr:cxnSp macro="">
      <xdr:nvCxnSpPr>
        <xdr:cNvPr id="344" name="直線コネクタ 343"/>
        <xdr:cNvCxnSpPr/>
      </xdr:nvCxnSpPr>
      <xdr:spPr>
        <a:xfrm flipV="1">
          <a:off x="9639300" y="9823438"/>
          <a:ext cx="838200" cy="111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58970</xdr:rowOff>
    </xdr:from>
    <xdr:ext cx="534377" cy="259045"/>
    <xdr:sp macro="" textlink="">
      <xdr:nvSpPr>
        <xdr:cNvPr id="345" name="普通建設事業費平均値テキスト"/>
        <xdr:cNvSpPr txBox="1"/>
      </xdr:nvSpPr>
      <xdr:spPr>
        <a:xfrm>
          <a:off x="10528300" y="9488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36093</xdr:rowOff>
    </xdr:from>
    <xdr:to>
      <xdr:col>55</xdr:col>
      <xdr:colOff>50800</xdr:colOff>
      <xdr:row>56</xdr:row>
      <xdr:rowOff>137693</xdr:rowOff>
    </xdr:to>
    <xdr:sp macro="" textlink="">
      <xdr:nvSpPr>
        <xdr:cNvPr id="346" name="フローチャート: 判断 345"/>
        <xdr:cNvSpPr/>
      </xdr:nvSpPr>
      <xdr:spPr>
        <a:xfrm>
          <a:off x="10426700" y="963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162623</xdr:rowOff>
    </xdr:from>
    <xdr:to>
      <xdr:col>50</xdr:col>
      <xdr:colOff>114300</xdr:colOff>
      <xdr:row>58</xdr:row>
      <xdr:rowOff>34913</xdr:rowOff>
    </xdr:to>
    <xdr:cxnSp macro="">
      <xdr:nvCxnSpPr>
        <xdr:cNvPr id="347" name="直線コネクタ 346"/>
        <xdr:cNvCxnSpPr/>
      </xdr:nvCxnSpPr>
      <xdr:spPr>
        <a:xfrm flipV="1">
          <a:off x="8750300" y="9935273"/>
          <a:ext cx="889000" cy="43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60478</xdr:rowOff>
    </xdr:from>
    <xdr:to>
      <xdr:col>50</xdr:col>
      <xdr:colOff>165100</xdr:colOff>
      <xdr:row>57</xdr:row>
      <xdr:rowOff>162078</xdr:rowOff>
    </xdr:to>
    <xdr:sp macro="" textlink="">
      <xdr:nvSpPr>
        <xdr:cNvPr id="348" name="フローチャート: 判断 347"/>
        <xdr:cNvSpPr/>
      </xdr:nvSpPr>
      <xdr:spPr>
        <a:xfrm>
          <a:off x="9588500" y="983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7155</xdr:rowOff>
    </xdr:from>
    <xdr:ext cx="534377" cy="259045"/>
    <xdr:sp macro="" textlink="">
      <xdr:nvSpPr>
        <xdr:cNvPr id="349" name="テキスト ボックス 348"/>
        <xdr:cNvSpPr txBox="1"/>
      </xdr:nvSpPr>
      <xdr:spPr>
        <a:xfrm>
          <a:off x="9372111" y="960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34913</xdr:rowOff>
    </xdr:from>
    <xdr:to>
      <xdr:col>45</xdr:col>
      <xdr:colOff>177800</xdr:colOff>
      <xdr:row>58</xdr:row>
      <xdr:rowOff>54356</xdr:rowOff>
    </xdr:to>
    <xdr:cxnSp macro="">
      <xdr:nvCxnSpPr>
        <xdr:cNvPr id="350" name="直線コネクタ 349"/>
        <xdr:cNvCxnSpPr/>
      </xdr:nvCxnSpPr>
      <xdr:spPr>
        <a:xfrm flipV="1">
          <a:off x="7861300" y="9979013"/>
          <a:ext cx="889000" cy="19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92570</xdr:rowOff>
    </xdr:from>
    <xdr:to>
      <xdr:col>46</xdr:col>
      <xdr:colOff>38100</xdr:colOff>
      <xdr:row>58</xdr:row>
      <xdr:rowOff>22720</xdr:rowOff>
    </xdr:to>
    <xdr:sp macro="" textlink="">
      <xdr:nvSpPr>
        <xdr:cNvPr id="351" name="フローチャート: 判断 350"/>
        <xdr:cNvSpPr/>
      </xdr:nvSpPr>
      <xdr:spPr>
        <a:xfrm>
          <a:off x="8699500" y="986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39247</xdr:rowOff>
    </xdr:from>
    <xdr:ext cx="534377" cy="259045"/>
    <xdr:sp macro="" textlink="">
      <xdr:nvSpPr>
        <xdr:cNvPr id="352" name="テキスト ボックス 351"/>
        <xdr:cNvSpPr txBox="1"/>
      </xdr:nvSpPr>
      <xdr:spPr>
        <a:xfrm>
          <a:off x="8483111" y="964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12243</xdr:rowOff>
    </xdr:from>
    <xdr:to>
      <xdr:col>41</xdr:col>
      <xdr:colOff>50800</xdr:colOff>
      <xdr:row>58</xdr:row>
      <xdr:rowOff>54356</xdr:rowOff>
    </xdr:to>
    <xdr:cxnSp macro="">
      <xdr:nvCxnSpPr>
        <xdr:cNvPr id="353" name="直線コネクタ 352"/>
        <xdr:cNvCxnSpPr/>
      </xdr:nvCxnSpPr>
      <xdr:spPr>
        <a:xfrm>
          <a:off x="6972300" y="9956343"/>
          <a:ext cx="889000" cy="4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92494</xdr:rowOff>
    </xdr:from>
    <xdr:to>
      <xdr:col>41</xdr:col>
      <xdr:colOff>101600</xdr:colOff>
      <xdr:row>58</xdr:row>
      <xdr:rowOff>22644</xdr:rowOff>
    </xdr:to>
    <xdr:sp macro="" textlink="">
      <xdr:nvSpPr>
        <xdr:cNvPr id="354" name="フローチャート: 判断 353"/>
        <xdr:cNvSpPr/>
      </xdr:nvSpPr>
      <xdr:spPr>
        <a:xfrm>
          <a:off x="7810500" y="986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39171</xdr:rowOff>
    </xdr:from>
    <xdr:ext cx="534377" cy="259045"/>
    <xdr:sp macro="" textlink="">
      <xdr:nvSpPr>
        <xdr:cNvPr id="355" name="テキスト ボックス 354"/>
        <xdr:cNvSpPr txBox="1"/>
      </xdr:nvSpPr>
      <xdr:spPr>
        <a:xfrm>
          <a:off x="7594111" y="964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1067</xdr:rowOff>
    </xdr:from>
    <xdr:to>
      <xdr:col>36</xdr:col>
      <xdr:colOff>165100</xdr:colOff>
      <xdr:row>57</xdr:row>
      <xdr:rowOff>102667</xdr:rowOff>
    </xdr:to>
    <xdr:sp macro="" textlink="">
      <xdr:nvSpPr>
        <xdr:cNvPr id="356" name="フローチャート: 判断 355"/>
        <xdr:cNvSpPr/>
      </xdr:nvSpPr>
      <xdr:spPr>
        <a:xfrm>
          <a:off x="6921500" y="9773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119194</xdr:rowOff>
    </xdr:from>
    <xdr:ext cx="534377" cy="259045"/>
    <xdr:sp macro="" textlink="">
      <xdr:nvSpPr>
        <xdr:cNvPr id="357" name="テキスト ボックス 356"/>
        <xdr:cNvSpPr txBox="1"/>
      </xdr:nvSpPr>
      <xdr:spPr>
        <a:xfrm>
          <a:off x="6705111" y="9548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171438</xdr:rowOff>
    </xdr:from>
    <xdr:to>
      <xdr:col>55</xdr:col>
      <xdr:colOff>50800</xdr:colOff>
      <xdr:row>57</xdr:row>
      <xdr:rowOff>101588</xdr:rowOff>
    </xdr:to>
    <xdr:sp macro="" textlink="">
      <xdr:nvSpPr>
        <xdr:cNvPr id="363" name="楕円 362"/>
        <xdr:cNvSpPr/>
      </xdr:nvSpPr>
      <xdr:spPr>
        <a:xfrm>
          <a:off x="10426700" y="977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149865</xdr:rowOff>
    </xdr:from>
    <xdr:ext cx="534377" cy="259045"/>
    <xdr:sp macro="" textlink="">
      <xdr:nvSpPr>
        <xdr:cNvPr id="364" name="普通建設事業費該当値テキスト"/>
        <xdr:cNvSpPr txBox="1"/>
      </xdr:nvSpPr>
      <xdr:spPr>
        <a:xfrm>
          <a:off x="10528300" y="975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111823</xdr:rowOff>
    </xdr:from>
    <xdr:to>
      <xdr:col>50</xdr:col>
      <xdr:colOff>165100</xdr:colOff>
      <xdr:row>58</xdr:row>
      <xdr:rowOff>41973</xdr:rowOff>
    </xdr:to>
    <xdr:sp macro="" textlink="">
      <xdr:nvSpPr>
        <xdr:cNvPr id="365" name="楕円 364"/>
        <xdr:cNvSpPr/>
      </xdr:nvSpPr>
      <xdr:spPr>
        <a:xfrm>
          <a:off x="9588500" y="988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33100</xdr:rowOff>
    </xdr:from>
    <xdr:ext cx="534377" cy="259045"/>
    <xdr:sp macro="" textlink="">
      <xdr:nvSpPr>
        <xdr:cNvPr id="366" name="テキスト ボックス 365"/>
        <xdr:cNvSpPr txBox="1"/>
      </xdr:nvSpPr>
      <xdr:spPr>
        <a:xfrm>
          <a:off x="9372111" y="997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155563</xdr:rowOff>
    </xdr:from>
    <xdr:to>
      <xdr:col>46</xdr:col>
      <xdr:colOff>38100</xdr:colOff>
      <xdr:row>58</xdr:row>
      <xdr:rowOff>85713</xdr:rowOff>
    </xdr:to>
    <xdr:sp macro="" textlink="">
      <xdr:nvSpPr>
        <xdr:cNvPr id="367" name="楕円 366"/>
        <xdr:cNvSpPr/>
      </xdr:nvSpPr>
      <xdr:spPr>
        <a:xfrm>
          <a:off x="8699500" y="992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76840</xdr:rowOff>
    </xdr:from>
    <xdr:ext cx="534377" cy="259045"/>
    <xdr:sp macro="" textlink="">
      <xdr:nvSpPr>
        <xdr:cNvPr id="368" name="テキスト ボックス 367"/>
        <xdr:cNvSpPr txBox="1"/>
      </xdr:nvSpPr>
      <xdr:spPr>
        <a:xfrm>
          <a:off x="8483111" y="1002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3556</xdr:rowOff>
    </xdr:from>
    <xdr:to>
      <xdr:col>41</xdr:col>
      <xdr:colOff>101600</xdr:colOff>
      <xdr:row>58</xdr:row>
      <xdr:rowOff>105156</xdr:rowOff>
    </xdr:to>
    <xdr:sp macro="" textlink="">
      <xdr:nvSpPr>
        <xdr:cNvPr id="369" name="楕円 368"/>
        <xdr:cNvSpPr/>
      </xdr:nvSpPr>
      <xdr:spPr>
        <a:xfrm>
          <a:off x="7810500" y="9947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96283</xdr:rowOff>
    </xdr:from>
    <xdr:ext cx="534377" cy="259045"/>
    <xdr:sp macro="" textlink="">
      <xdr:nvSpPr>
        <xdr:cNvPr id="370" name="テキスト ボックス 369"/>
        <xdr:cNvSpPr txBox="1"/>
      </xdr:nvSpPr>
      <xdr:spPr>
        <a:xfrm>
          <a:off x="7594111" y="10040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132893</xdr:rowOff>
    </xdr:from>
    <xdr:to>
      <xdr:col>36</xdr:col>
      <xdr:colOff>165100</xdr:colOff>
      <xdr:row>58</xdr:row>
      <xdr:rowOff>63043</xdr:rowOff>
    </xdr:to>
    <xdr:sp macro="" textlink="">
      <xdr:nvSpPr>
        <xdr:cNvPr id="371" name="楕円 370"/>
        <xdr:cNvSpPr/>
      </xdr:nvSpPr>
      <xdr:spPr>
        <a:xfrm>
          <a:off x="6921500" y="990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54170</xdr:rowOff>
    </xdr:from>
    <xdr:ext cx="534377" cy="259045"/>
    <xdr:sp macro="" textlink="">
      <xdr:nvSpPr>
        <xdr:cNvPr id="372" name="テキスト ボックス 371"/>
        <xdr:cNvSpPr txBox="1"/>
      </xdr:nvSpPr>
      <xdr:spPr>
        <a:xfrm>
          <a:off x="6705111" y="9998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93376</xdr:rowOff>
    </xdr:from>
    <xdr:to>
      <xdr:col>54</xdr:col>
      <xdr:colOff>189865</xdr:colOff>
      <xdr:row>79</xdr:row>
      <xdr:rowOff>95858</xdr:rowOff>
    </xdr:to>
    <xdr:cxnSp macro="">
      <xdr:nvCxnSpPr>
        <xdr:cNvPr id="398" name="直線コネクタ 397"/>
        <xdr:cNvCxnSpPr/>
      </xdr:nvCxnSpPr>
      <xdr:spPr>
        <a:xfrm flipV="1">
          <a:off x="10475595" y="12094876"/>
          <a:ext cx="1270" cy="1545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99685</xdr:rowOff>
    </xdr:from>
    <xdr:ext cx="378565" cy="259045"/>
    <xdr:sp macro="" textlink="">
      <xdr:nvSpPr>
        <xdr:cNvPr id="399" name="普通建設事業費 （ うち新規整備　）最小値テキスト"/>
        <xdr:cNvSpPr txBox="1"/>
      </xdr:nvSpPr>
      <xdr:spPr>
        <a:xfrm>
          <a:off x="10528300" y="13644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95858</xdr:rowOff>
    </xdr:from>
    <xdr:to>
      <xdr:col>55</xdr:col>
      <xdr:colOff>88900</xdr:colOff>
      <xdr:row>79</xdr:row>
      <xdr:rowOff>95858</xdr:rowOff>
    </xdr:to>
    <xdr:cxnSp macro="">
      <xdr:nvCxnSpPr>
        <xdr:cNvPr id="400" name="直線コネクタ 399"/>
        <xdr:cNvCxnSpPr/>
      </xdr:nvCxnSpPr>
      <xdr:spPr>
        <a:xfrm>
          <a:off x="10388600" y="1364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40053</xdr:rowOff>
    </xdr:from>
    <xdr:ext cx="534377" cy="259045"/>
    <xdr:sp macro="" textlink="">
      <xdr:nvSpPr>
        <xdr:cNvPr id="401" name="普通建設事業費 （ うち新規整備　）最大値テキスト"/>
        <xdr:cNvSpPr txBox="1"/>
      </xdr:nvSpPr>
      <xdr:spPr>
        <a:xfrm>
          <a:off x="10528300" y="1187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93376</xdr:rowOff>
    </xdr:from>
    <xdr:to>
      <xdr:col>55</xdr:col>
      <xdr:colOff>88900</xdr:colOff>
      <xdr:row>70</xdr:row>
      <xdr:rowOff>93376</xdr:rowOff>
    </xdr:to>
    <xdr:cxnSp macro="">
      <xdr:nvCxnSpPr>
        <xdr:cNvPr id="402" name="直線コネクタ 401"/>
        <xdr:cNvCxnSpPr/>
      </xdr:nvCxnSpPr>
      <xdr:spPr>
        <a:xfrm>
          <a:off x="10388600" y="12094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148338</xdr:rowOff>
    </xdr:from>
    <xdr:to>
      <xdr:col>55</xdr:col>
      <xdr:colOff>0</xdr:colOff>
      <xdr:row>78</xdr:row>
      <xdr:rowOff>21906</xdr:rowOff>
    </xdr:to>
    <xdr:cxnSp macro="">
      <xdr:nvCxnSpPr>
        <xdr:cNvPr id="403" name="直線コネクタ 402"/>
        <xdr:cNvCxnSpPr/>
      </xdr:nvCxnSpPr>
      <xdr:spPr>
        <a:xfrm flipV="1">
          <a:off x="9639300" y="13349988"/>
          <a:ext cx="838200" cy="45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123872</xdr:rowOff>
    </xdr:from>
    <xdr:ext cx="534377" cy="259045"/>
    <xdr:sp macro="" textlink="">
      <xdr:nvSpPr>
        <xdr:cNvPr id="404" name="普通建設事業費 （ うち新規整備　）平均値テキスト"/>
        <xdr:cNvSpPr txBox="1"/>
      </xdr:nvSpPr>
      <xdr:spPr>
        <a:xfrm>
          <a:off x="10528300" y="13325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145445</xdr:rowOff>
    </xdr:from>
    <xdr:to>
      <xdr:col>55</xdr:col>
      <xdr:colOff>50800</xdr:colOff>
      <xdr:row>78</xdr:row>
      <xdr:rowOff>75595</xdr:rowOff>
    </xdr:to>
    <xdr:sp macro="" textlink="">
      <xdr:nvSpPr>
        <xdr:cNvPr id="405" name="フローチャート: 判断 404"/>
        <xdr:cNvSpPr/>
      </xdr:nvSpPr>
      <xdr:spPr>
        <a:xfrm>
          <a:off x="10426700" y="1334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21906</xdr:rowOff>
    </xdr:from>
    <xdr:to>
      <xdr:col>50</xdr:col>
      <xdr:colOff>114300</xdr:colOff>
      <xdr:row>78</xdr:row>
      <xdr:rowOff>77815</xdr:rowOff>
    </xdr:to>
    <xdr:cxnSp macro="">
      <xdr:nvCxnSpPr>
        <xdr:cNvPr id="406" name="直線コネクタ 405"/>
        <xdr:cNvCxnSpPr/>
      </xdr:nvCxnSpPr>
      <xdr:spPr>
        <a:xfrm flipV="1">
          <a:off x="8750300" y="13395006"/>
          <a:ext cx="889000" cy="55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28843</xdr:rowOff>
    </xdr:from>
    <xdr:to>
      <xdr:col>50</xdr:col>
      <xdr:colOff>165100</xdr:colOff>
      <xdr:row>78</xdr:row>
      <xdr:rowOff>130443</xdr:rowOff>
    </xdr:to>
    <xdr:sp macro="" textlink="">
      <xdr:nvSpPr>
        <xdr:cNvPr id="407" name="フローチャート: 判断 406"/>
        <xdr:cNvSpPr/>
      </xdr:nvSpPr>
      <xdr:spPr>
        <a:xfrm>
          <a:off x="9588500" y="134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121570</xdr:rowOff>
    </xdr:from>
    <xdr:ext cx="534377" cy="259045"/>
    <xdr:sp macro="" textlink="">
      <xdr:nvSpPr>
        <xdr:cNvPr id="408" name="テキスト ボックス 407"/>
        <xdr:cNvSpPr txBox="1"/>
      </xdr:nvSpPr>
      <xdr:spPr>
        <a:xfrm>
          <a:off x="9372111" y="1349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48881</xdr:rowOff>
    </xdr:from>
    <xdr:to>
      <xdr:col>45</xdr:col>
      <xdr:colOff>177800</xdr:colOff>
      <xdr:row>78</xdr:row>
      <xdr:rowOff>77815</xdr:rowOff>
    </xdr:to>
    <xdr:cxnSp macro="">
      <xdr:nvCxnSpPr>
        <xdr:cNvPr id="409" name="直線コネクタ 408"/>
        <xdr:cNvCxnSpPr/>
      </xdr:nvCxnSpPr>
      <xdr:spPr>
        <a:xfrm>
          <a:off x="7861300" y="13421981"/>
          <a:ext cx="889000" cy="28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51149</xdr:rowOff>
    </xdr:from>
    <xdr:to>
      <xdr:col>46</xdr:col>
      <xdr:colOff>38100</xdr:colOff>
      <xdr:row>78</xdr:row>
      <xdr:rowOff>152749</xdr:rowOff>
    </xdr:to>
    <xdr:sp macro="" textlink="">
      <xdr:nvSpPr>
        <xdr:cNvPr id="410" name="フローチャート: 判断 409"/>
        <xdr:cNvSpPr/>
      </xdr:nvSpPr>
      <xdr:spPr>
        <a:xfrm>
          <a:off x="8699500" y="1342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143876</xdr:rowOff>
    </xdr:from>
    <xdr:ext cx="534377" cy="259045"/>
    <xdr:sp macro="" textlink="">
      <xdr:nvSpPr>
        <xdr:cNvPr id="411" name="テキスト ボックス 410"/>
        <xdr:cNvSpPr txBox="1"/>
      </xdr:nvSpPr>
      <xdr:spPr>
        <a:xfrm>
          <a:off x="8483111" y="13516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10215</xdr:rowOff>
    </xdr:from>
    <xdr:to>
      <xdr:col>41</xdr:col>
      <xdr:colOff>50800</xdr:colOff>
      <xdr:row>78</xdr:row>
      <xdr:rowOff>48881</xdr:rowOff>
    </xdr:to>
    <xdr:cxnSp macro="">
      <xdr:nvCxnSpPr>
        <xdr:cNvPr id="412" name="直線コネクタ 411"/>
        <xdr:cNvCxnSpPr/>
      </xdr:nvCxnSpPr>
      <xdr:spPr>
        <a:xfrm>
          <a:off x="6972300" y="13383315"/>
          <a:ext cx="889000" cy="38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28550</xdr:rowOff>
    </xdr:from>
    <xdr:to>
      <xdr:col>41</xdr:col>
      <xdr:colOff>101600</xdr:colOff>
      <xdr:row>78</xdr:row>
      <xdr:rowOff>130150</xdr:rowOff>
    </xdr:to>
    <xdr:sp macro="" textlink="">
      <xdr:nvSpPr>
        <xdr:cNvPr id="413" name="フローチャート: 判断 412"/>
        <xdr:cNvSpPr/>
      </xdr:nvSpPr>
      <xdr:spPr>
        <a:xfrm>
          <a:off x="7810500" y="134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121277</xdr:rowOff>
    </xdr:from>
    <xdr:ext cx="534377" cy="259045"/>
    <xdr:sp macro="" textlink="">
      <xdr:nvSpPr>
        <xdr:cNvPr id="414" name="テキスト ボックス 413"/>
        <xdr:cNvSpPr txBox="1"/>
      </xdr:nvSpPr>
      <xdr:spPr>
        <a:xfrm>
          <a:off x="7594111" y="1349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133428</xdr:rowOff>
    </xdr:from>
    <xdr:to>
      <xdr:col>36</xdr:col>
      <xdr:colOff>165100</xdr:colOff>
      <xdr:row>78</xdr:row>
      <xdr:rowOff>63578</xdr:rowOff>
    </xdr:to>
    <xdr:sp macro="" textlink="">
      <xdr:nvSpPr>
        <xdr:cNvPr id="415" name="フローチャート: 判断 414"/>
        <xdr:cNvSpPr/>
      </xdr:nvSpPr>
      <xdr:spPr>
        <a:xfrm>
          <a:off x="6921500" y="1333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54705</xdr:rowOff>
    </xdr:from>
    <xdr:ext cx="534377" cy="259045"/>
    <xdr:sp macro="" textlink="">
      <xdr:nvSpPr>
        <xdr:cNvPr id="416" name="テキスト ボックス 415"/>
        <xdr:cNvSpPr txBox="1"/>
      </xdr:nvSpPr>
      <xdr:spPr>
        <a:xfrm>
          <a:off x="6705111" y="13427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97538</xdr:rowOff>
    </xdr:from>
    <xdr:to>
      <xdr:col>55</xdr:col>
      <xdr:colOff>50800</xdr:colOff>
      <xdr:row>78</xdr:row>
      <xdr:rowOff>27688</xdr:rowOff>
    </xdr:to>
    <xdr:sp macro="" textlink="">
      <xdr:nvSpPr>
        <xdr:cNvPr id="422" name="楕円 421"/>
        <xdr:cNvSpPr/>
      </xdr:nvSpPr>
      <xdr:spPr>
        <a:xfrm>
          <a:off x="10426700" y="1329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120415</xdr:rowOff>
    </xdr:from>
    <xdr:ext cx="534377" cy="259045"/>
    <xdr:sp macro="" textlink="">
      <xdr:nvSpPr>
        <xdr:cNvPr id="423" name="普通建設事業費 （ うち新規整備　）該当値テキスト"/>
        <xdr:cNvSpPr txBox="1"/>
      </xdr:nvSpPr>
      <xdr:spPr>
        <a:xfrm>
          <a:off x="10528300" y="13150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142556</xdr:rowOff>
    </xdr:from>
    <xdr:to>
      <xdr:col>50</xdr:col>
      <xdr:colOff>165100</xdr:colOff>
      <xdr:row>78</xdr:row>
      <xdr:rowOff>72706</xdr:rowOff>
    </xdr:to>
    <xdr:sp macro="" textlink="">
      <xdr:nvSpPr>
        <xdr:cNvPr id="424" name="楕円 423"/>
        <xdr:cNvSpPr/>
      </xdr:nvSpPr>
      <xdr:spPr>
        <a:xfrm>
          <a:off x="9588500" y="1334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89233</xdr:rowOff>
    </xdr:from>
    <xdr:ext cx="534377" cy="259045"/>
    <xdr:sp macro="" textlink="">
      <xdr:nvSpPr>
        <xdr:cNvPr id="425" name="テキスト ボックス 424"/>
        <xdr:cNvSpPr txBox="1"/>
      </xdr:nvSpPr>
      <xdr:spPr>
        <a:xfrm>
          <a:off x="9372111" y="13119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27015</xdr:rowOff>
    </xdr:from>
    <xdr:to>
      <xdr:col>46</xdr:col>
      <xdr:colOff>38100</xdr:colOff>
      <xdr:row>78</xdr:row>
      <xdr:rowOff>128615</xdr:rowOff>
    </xdr:to>
    <xdr:sp macro="" textlink="">
      <xdr:nvSpPr>
        <xdr:cNvPr id="426" name="楕円 425"/>
        <xdr:cNvSpPr/>
      </xdr:nvSpPr>
      <xdr:spPr>
        <a:xfrm>
          <a:off x="8699500" y="1340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145142</xdr:rowOff>
    </xdr:from>
    <xdr:ext cx="534377" cy="259045"/>
    <xdr:sp macro="" textlink="">
      <xdr:nvSpPr>
        <xdr:cNvPr id="427" name="テキスト ボックス 426"/>
        <xdr:cNvSpPr txBox="1"/>
      </xdr:nvSpPr>
      <xdr:spPr>
        <a:xfrm>
          <a:off x="8483111" y="1317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169531</xdr:rowOff>
    </xdr:from>
    <xdr:to>
      <xdr:col>41</xdr:col>
      <xdr:colOff>101600</xdr:colOff>
      <xdr:row>78</xdr:row>
      <xdr:rowOff>99681</xdr:rowOff>
    </xdr:to>
    <xdr:sp macro="" textlink="">
      <xdr:nvSpPr>
        <xdr:cNvPr id="428" name="楕円 427"/>
        <xdr:cNvSpPr/>
      </xdr:nvSpPr>
      <xdr:spPr>
        <a:xfrm>
          <a:off x="7810500" y="1337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116208</xdr:rowOff>
    </xdr:from>
    <xdr:ext cx="534377" cy="259045"/>
    <xdr:sp macro="" textlink="">
      <xdr:nvSpPr>
        <xdr:cNvPr id="429" name="テキスト ボックス 428"/>
        <xdr:cNvSpPr txBox="1"/>
      </xdr:nvSpPr>
      <xdr:spPr>
        <a:xfrm>
          <a:off x="7594111" y="1314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130865</xdr:rowOff>
    </xdr:from>
    <xdr:to>
      <xdr:col>36</xdr:col>
      <xdr:colOff>165100</xdr:colOff>
      <xdr:row>78</xdr:row>
      <xdr:rowOff>61015</xdr:rowOff>
    </xdr:to>
    <xdr:sp macro="" textlink="">
      <xdr:nvSpPr>
        <xdr:cNvPr id="430" name="楕円 429"/>
        <xdr:cNvSpPr/>
      </xdr:nvSpPr>
      <xdr:spPr>
        <a:xfrm>
          <a:off x="6921500" y="1333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77542</xdr:rowOff>
    </xdr:from>
    <xdr:ext cx="534377" cy="259045"/>
    <xdr:sp macro="" textlink="">
      <xdr:nvSpPr>
        <xdr:cNvPr id="431" name="テキスト ボックス 430"/>
        <xdr:cNvSpPr txBox="1"/>
      </xdr:nvSpPr>
      <xdr:spPr>
        <a:xfrm>
          <a:off x="6705111" y="13107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14808</xdr:rowOff>
    </xdr:from>
    <xdr:to>
      <xdr:col>54</xdr:col>
      <xdr:colOff>189865</xdr:colOff>
      <xdr:row>98</xdr:row>
      <xdr:rowOff>39255</xdr:rowOff>
    </xdr:to>
    <xdr:cxnSp macro="">
      <xdr:nvCxnSpPr>
        <xdr:cNvPr id="455" name="直線コネクタ 454"/>
        <xdr:cNvCxnSpPr/>
      </xdr:nvCxnSpPr>
      <xdr:spPr>
        <a:xfrm flipV="1">
          <a:off x="10475595" y="15445308"/>
          <a:ext cx="1270" cy="1396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43082</xdr:rowOff>
    </xdr:from>
    <xdr:ext cx="534377" cy="259045"/>
    <xdr:sp macro="" textlink="">
      <xdr:nvSpPr>
        <xdr:cNvPr id="456" name="普通建設事業費 （ うち更新整備　）最小値テキスト"/>
        <xdr:cNvSpPr txBox="1"/>
      </xdr:nvSpPr>
      <xdr:spPr>
        <a:xfrm>
          <a:off x="10528300" y="1684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39255</xdr:rowOff>
    </xdr:from>
    <xdr:to>
      <xdr:col>55</xdr:col>
      <xdr:colOff>88900</xdr:colOff>
      <xdr:row>98</xdr:row>
      <xdr:rowOff>39255</xdr:rowOff>
    </xdr:to>
    <xdr:cxnSp macro="">
      <xdr:nvCxnSpPr>
        <xdr:cNvPr id="457" name="直線コネクタ 456"/>
        <xdr:cNvCxnSpPr/>
      </xdr:nvCxnSpPr>
      <xdr:spPr>
        <a:xfrm>
          <a:off x="10388600" y="1684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132935</xdr:rowOff>
    </xdr:from>
    <xdr:ext cx="599010" cy="259045"/>
    <xdr:sp macro="" textlink="">
      <xdr:nvSpPr>
        <xdr:cNvPr id="458" name="普通建設事業費 （ うち更新整備　）最大値テキスト"/>
        <xdr:cNvSpPr txBox="1"/>
      </xdr:nvSpPr>
      <xdr:spPr>
        <a:xfrm>
          <a:off x="10528300" y="1522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14808</xdr:rowOff>
    </xdr:from>
    <xdr:to>
      <xdr:col>55</xdr:col>
      <xdr:colOff>88900</xdr:colOff>
      <xdr:row>90</xdr:row>
      <xdr:rowOff>14808</xdr:rowOff>
    </xdr:to>
    <xdr:cxnSp macro="">
      <xdr:nvCxnSpPr>
        <xdr:cNvPr id="459" name="直線コネクタ 458"/>
        <xdr:cNvCxnSpPr/>
      </xdr:nvCxnSpPr>
      <xdr:spPr>
        <a:xfrm>
          <a:off x="10388600" y="1544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76606</xdr:rowOff>
    </xdr:from>
    <xdr:to>
      <xdr:col>55</xdr:col>
      <xdr:colOff>0</xdr:colOff>
      <xdr:row>97</xdr:row>
      <xdr:rowOff>132550</xdr:rowOff>
    </xdr:to>
    <xdr:cxnSp macro="">
      <xdr:nvCxnSpPr>
        <xdr:cNvPr id="460" name="直線コネクタ 459"/>
        <xdr:cNvCxnSpPr/>
      </xdr:nvCxnSpPr>
      <xdr:spPr>
        <a:xfrm flipV="1">
          <a:off x="9639300" y="16707256"/>
          <a:ext cx="838200" cy="5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148886</xdr:rowOff>
    </xdr:from>
    <xdr:ext cx="534377" cy="259045"/>
    <xdr:sp macro="" textlink="">
      <xdr:nvSpPr>
        <xdr:cNvPr id="461" name="普通建設事業費 （ うち更新整備　）平均値テキスト"/>
        <xdr:cNvSpPr txBox="1"/>
      </xdr:nvSpPr>
      <xdr:spPr>
        <a:xfrm>
          <a:off x="10528300" y="162651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126009</xdr:rowOff>
    </xdr:from>
    <xdr:to>
      <xdr:col>55</xdr:col>
      <xdr:colOff>50800</xdr:colOff>
      <xdr:row>96</xdr:row>
      <xdr:rowOff>56159</xdr:rowOff>
    </xdr:to>
    <xdr:sp macro="" textlink="">
      <xdr:nvSpPr>
        <xdr:cNvPr id="462" name="フローチャート: 判断 461"/>
        <xdr:cNvSpPr/>
      </xdr:nvSpPr>
      <xdr:spPr>
        <a:xfrm>
          <a:off x="10426700" y="1641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128105</xdr:rowOff>
    </xdr:from>
    <xdr:to>
      <xdr:col>50</xdr:col>
      <xdr:colOff>114300</xdr:colOff>
      <xdr:row>97</xdr:row>
      <xdr:rowOff>132550</xdr:rowOff>
    </xdr:to>
    <xdr:cxnSp macro="">
      <xdr:nvCxnSpPr>
        <xdr:cNvPr id="463" name="直線コネクタ 462"/>
        <xdr:cNvCxnSpPr/>
      </xdr:nvCxnSpPr>
      <xdr:spPr>
        <a:xfrm>
          <a:off x="8750300" y="16758755"/>
          <a:ext cx="8890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116433</xdr:rowOff>
    </xdr:from>
    <xdr:to>
      <xdr:col>50</xdr:col>
      <xdr:colOff>165100</xdr:colOff>
      <xdr:row>97</xdr:row>
      <xdr:rowOff>46583</xdr:rowOff>
    </xdr:to>
    <xdr:sp macro="" textlink="">
      <xdr:nvSpPr>
        <xdr:cNvPr id="464" name="フローチャート: 判断 463"/>
        <xdr:cNvSpPr/>
      </xdr:nvSpPr>
      <xdr:spPr>
        <a:xfrm>
          <a:off x="9588500" y="165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63110</xdr:rowOff>
    </xdr:from>
    <xdr:ext cx="534377" cy="259045"/>
    <xdr:sp macro="" textlink="">
      <xdr:nvSpPr>
        <xdr:cNvPr id="465" name="テキスト ボックス 464"/>
        <xdr:cNvSpPr txBox="1"/>
      </xdr:nvSpPr>
      <xdr:spPr>
        <a:xfrm>
          <a:off x="9372111" y="1635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128105</xdr:rowOff>
    </xdr:from>
    <xdr:to>
      <xdr:col>45</xdr:col>
      <xdr:colOff>177800</xdr:colOff>
      <xdr:row>97</xdr:row>
      <xdr:rowOff>136589</xdr:rowOff>
    </xdr:to>
    <xdr:cxnSp macro="">
      <xdr:nvCxnSpPr>
        <xdr:cNvPr id="466" name="直線コネクタ 465"/>
        <xdr:cNvCxnSpPr/>
      </xdr:nvCxnSpPr>
      <xdr:spPr>
        <a:xfrm flipV="1">
          <a:off x="7861300" y="16758755"/>
          <a:ext cx="889000" cy="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131077</xdr:rowOff>
    </xdr:from>
    <xdr:to>
      <xdr:col>46</xdr:col>
      <xdr:colOff>38100</xdr:colOff>
      <xdr:row>97</xdr:row>
      <xdr:rowOff>61227</xdr:rowOff>
    </xdr:to>
    <xdr:sp macro="" textlink="">
      <xdr:nvSpPr>
        <xdr:cNvPr id="467" name="フローチャート: 判断 466"/>
        <xdr:cNvSpPr/>
      </xdr:nvSpPr>
      <xdr:spPr>
        <a:xfrm>
          <a:off x="8699500" y="165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77754</xdr:rowOff>
    </xdr:from>
    <xdr:ext cx="534377" cy="259045"/>
    <xdr:sp macro="" textlink="">
      <xdr:nvSpPr>
        <xdr:cNvPr id="468" name="テキスト ボックス 467"/>
        <xdr:cNvSpPr txBox="1"/>
      </xdr:nvSpPr>
      <xdr:spPr>
        <a:xfrm>
          <a:off x="8483111" y="1636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131902</xdr:rowOff>
    </xdr:from>
    <xdr:to>
      <xdr:col>41</xdr:col>
      <xdr:colOff>50800</xdr:colOff>
      <xdr:row>97</xdr:row>
      <xdr:rowOff>136589</xdr:rowOff>
    </xdr:to>
    <xdr:cxnSp macro="">
      <xdr:nvCxnSpPr>
        <xdr:cNvPr id="469" name="直線コネクタ 468"/>
        <xdr:cNvCxnSpPr/>
      </xdr:nvCxnSpPr>
      <xdr:spPr>
        <a:xfrm>
          <a:off x="6972300" y="16762552"/>
          <a:ext cx="889000" cy="4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167666</xdr:rowOff>
    </xdr:from>
    <xdr:to>
      <xdr:col>41</xdr:col>
      <xdr:colOff>101600</xdr:colOff>
      <xdr:row>97</xdr:row>
      <xdr:rowOff>97816</xdr:rowOff>
    </xdr:to>
    <xdr:sp macro="" textlink="">
      <xdr:nvSpPr>
        <xdr:cNvPr id="470" name="フローチャート: 判断 469"/>
        <xdr:cNvSpPr/>
      </xdr:nvSpPr>
      <xdr:spPr>
        <a:xfrm>
          <a:off x="7810500" y="1662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114343</xdr:rowOff>
    </xdr:from>
    <xdr:ext cx="534377" cy="259045"/>
    <xdr:sp macro="" textlink="">
      <xdr:nvSpPr>
        <xdr:cNvPr id="471" name="テキスト ボックス 470"/>
        <xdr:cNvSpPr txBox="1"/>
      </xdr:nvSpPr>
      <xdr:spPr>
        <a:xfrm>
          <a:off x="7594111" y="1640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106668</xdr:rowOff>
    </xdr:from>
    <xdr:to>
      <xdr:col>36</xdr:col>
      <xdr:colOff>165100</xdr:colOff>
      <xdr:row>97</xdr:row>
      <xdr:rowOff>36818</xdr:rowOff>
    </xdr:to>
    <xdr:sp macro="" textlink="">
      <xdr:nvSpPr>
        <xdr:cNvPr id="472" name="フローチャート: 判断 471"/>
        <xdr:cNvSpPr/>
      </xdr:nvSpPr>
      <xdr:spPr>
        <a:xfrm>
          <a:off x="69215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53345</xdr:rowOff>
    </xdr:from>
    <xdr:ext cx="534377" cy="259045"/>
    <xdr:sp macro="" textlink="">
      <xdr:nvSpPr>
        <xdr:cNvPr id="473" name="テキスト ボックス 472"/>
        <xdr:cNvSpPr txBox="1"/>
      </xdr:nvSpPr>
      <xdr:spPr>
        <a:xfrm>
          <a:off x="6705111" y="1634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25806</xdr:rowOff>
    </xdr:from>
    <xdr:to>
      <xdr:col>55</xdr:col>
      <xdr:colOff>50800</xdr:colOff>
      <xdr:row>97</xdr:row>
      <xdr:rowOff>127406</xdr:rowOff>
    </xdr:to>
    <xdr:sp macro="" textlink="">
      <xdr:nvSpPr>
        <xdr:cNvPr id="479" name="楕円 478"/>
        <xdr:cNvSpPr/>
      </xdr:nvSpPr>
      <xdr:spPr>
        <a:xfrm>
          <a:off x="10426700" y="1665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4233</xdr:rowOff>
    </xdr:from>
    <xdr:ext cx="534377" cy="259045"/>
    <xdr:sp macro="" textlink="">
      <xdr:nvSpPr>
        <xdr:cNvPr id="480" name="普通建設事業費 （ うち更新整備　）該当値テキスト"/>
        <xdr:cNvSpPr txBox="1"/>
      </xdr:nvSpPr>
      <xdr:spPr>
        <a:xfrm>
          <a:off x="10528300" y="16634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81750</xdr:rowOff>
    </xdr:from>
    <xdr:to>
      <xdr:col>50</xdr:col>
      <xdr:colOff>165100</xdr:colOff>
      <xdr:row>98</xdr:row>
      <xdr:rowOff>11900</xdr:rowOff>
    </xdr:to>
    <xdr:sp macro="" textlink="">
      <xdr:nvSpPr>
        <xdr:cNvPr id="481" name="楕円 480"/>
        <xdr:cNvSpPr/>
      </xdr:nvSpPr>
      <xdr:spPr>
        <a:xfrm>
          <a:off x="9588500" y="167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3027</xdr:rowOff>
    </xdr:from>
    <xdr:ext cx="534377" cy="259045"/>
    <xdr:sp macro="" textlink="">
      <xdr:nvSpPr>
        <xdr:cNvPr id="482" name="テキスト ボックス 481"/>
        <xdr:cNvSpPr txBox="1"/>
      </xdr:nvSpPr>
      <xdr:spPr>
        <a:xfrm>
          <a:off x="9372111" y="16805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77305</xdr:rowOff>
    </xdr:from>
    <xdr:to>
      <xdr:col>46</xdr:col>
      <xdr:colOff>38100</xdr:colOff>
      <xdr:row>98</xdr:row>
      <xdr:rowOff>7455</xdr:rowOff>
    </xdr:to>
    <xdr:sp macro="" textlink="">
      <xdr:nvSpPr>
        <xdr:cNvPr id="483" name="楕円 482"/>
        <xdr:cNvSpPr/>
      </xdr:nvSpPr>
      <xdr:spPr>
        <a:xfrm>
          <a:off x="8699500" y="1670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170032</xdr:rowOff>
    </xdr:from>
    <xdr:ext cx="534377" cy="259045"/>
    <xdr:sp macro="" textlink="">
      <xdr:nvSpPr>
        <xdr:cNvPr id="484" name="テキスト ボックス 483"/>
        <xdr:cNvSpPr txBox="1"/>
      </xdr:nvSpPr>
      <xdr:spPr>
        <a:xfrm>
          <a:off x="8483111" y="16800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85789</xdr:rowOff>
    </xdr:from>
    <xdr:to>
      <xdr:col>41</xdr:col>
      <xdr:colOff>101600</xdr:colOff>
      <xdr:row>98</xdr:row>
      <xdr:rowOff>15939</xdr:rowOff>
    </xdr:to>
    <xdr:sp macro="" textlink="">
      <xdr:nvSpPr>
        <xdr:cNvPr id="485" name="楕円 484"/>
        <xdr:cNvSpPr/>
      </xdr:nvSpPr>
      <xdr:spPr>
        <a:xfrm>
          <a:off x="7810500" y="1671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7066</xdr:rowOff>
    </xdr:from>
    <xdr:ext cx="534377" cy="259045"/>
    <xdr:sp macro="" textlink="">
      <xdr:nvSpPr>
        <xdr:cNvPr id="486" name="テキスト ボックス 485"/>
        <xdr:cNvSpPr txBox="1"/>
      </xdr:nvSpPr>
      <xdr:spPr>
        <a:xfrm>
          <a:off x="7594111" y="1680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81102</xdr:rowOff>
    </xdr:from>
    <xdr:to>
      <xdr:col>36</xdr:col>
      <xdr:colOff>165100</xdr:colOff>
      <xdr:row>98</xdr:row>
      <xdr:rowOff>11252</xdr:rowOff>
    </xdr:to>
    <xdr:sp macro="" textlink="">
      <xdr:nvSpPr>
        <xdr:cNvPr id="487" name="楕円 486"/>
        <xdr:cNvSpPr/>
      </xdr:nvSpPr>
      <xdr:spPr>
        <a:xfrm>
          <a:off x="6921500" y="1671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2379</xdr:rowOff>
    </xdr:from>
    <xdr:ext cx="534377" cy="259045"/>
    <xdr:sp macro="" textlink="">
      <xdr:nvSpPr>
        <xdr:cNvPr id="488" name="テキスト ボックス 487"/>
        <xdr:cNvSpPr txBox="1"/>
      </xdr:nvSpPr>
      <xdr:spPr>
        <a:xfrm>
          <a:off x="6705111" y="1680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2" name="テキスト ボックス 501"/>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04" name="テキスト ボックス 503"/>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06" name="テキスト ボックス 505"/>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21970</xdr:rowOff>
    </xdr:from>
    <xdr:ext cx="467179" cy="259045"/>
    <xdr:sp macro="" textlink="">
      <xdr:nvSpPr>
        <xdr:cNvPr id="508" name="テキスト ボックス 507"/>
        <xdr:cNvSpPr txBox="1"/>
      </xdr:nvSpPr>
      <xdr:spPr>
        <a:xfrm>
          <a:off x="11978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0" name="テキスト ボックス 509"/>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33564</xdr:rowOff>
    </xdr:from>
    <xdr:to>
      <xdr:col>85</xdr:col>
      <xdr:colOff>126364</xdr:colOff>
      <xdr:row>39</xdr:row>
      <xdr:rowOff>98878</xdr:rowOff>
    </xdr:to>
    <xdr:cxnSp macro="">
      <xdr:nvCxnSpPr>
        <xdr:cNvPr id="514" name="直線コネクタ 513"/>
        <xdr:cNvCxnSpPr/>
      </xdr:nvCxnSpPr>
      <xdr:spPr>
        <a:xfrm flipV="1">
          <a:off x="16317595" y="5177064"/>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151691</xdr:rowOff>
    </xdr:from>
    <xdr:ext cx="469744" cy="259045"/>
    <xdr:sp macro="" textlink="">
      <xdr:nvSpPr>
        <xdr:cNvPr id="517" name="災害復旧事業費最大値テキスト"/>
        <xdr:cNvSpPr txBox="1"/>
      </xdr:nvSpPr>
      <xdr:spPr>
        <a:xfrm>
          <a:off x="16370300" y="495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33564</xdr:rowOff>
    </xdr:from>
    <xdr:to>
      <xdr:col>86</xdr:col>
      <xdr:colOff>25400</xdr:colOff>
      <xdr:row>30</xdr:row>
      <xdr:rowOff>33564</xdr:rowOff>
    </xdr:to>
    <xdr:cxnSp macro="">
      <xdr:nvCxnSpPr>
        <xdr:cNvPr id="518" name="直線コネクタ 517"/>
        <xdr:cNvCxnSpPr/>
      </xdr:nvCxnSpPr>
      <xdr:spPr>
        <a:xfrm>
          <a:off x="16230600" y="5177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4989</xdr:rowOff>
    </xdr:from>
    <xdr:to>
      <xdr:col>85</xdr:col>
      <xdr:colOff>127000</xdr:colOff>
      <xdr:row>36</xdr:row>
      <xdr:rowOff>56588</xdr:rowOff>
    </xdr:to>
    <xdr:cxnSp macro="">
      <xdr:nvCxnSpPr>
        <xdr:cNvPr id="519" name="直線コネクタ 518"/>
        <xdr:cNvCxnSpPr/>
      </xdr:nvCxnSpPr>
      <xdr:spPr>
        <a:xfrm>
          <a:off x="15481300" y="6005739"/>
          <a:ext cx="838200" cy="22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163829</xdr:rowOff>
    </xdr:from>
    <xdr:ext cx="469744" cy="259045"/>
    <xdr:sp macro="" textlink="">
      <xdr:nvSpPr>
        <xdr:cNvPr id="520" name="災害復旧事業費平均値テキスト"/>
        <xdr:cNvSpPr txBox="1"/>
      </xdr:nvSpPr>
      <xdr:spPr>
        <a:xfrm>
          <a:off x="16370300" y="6507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13952</xdr:rowOff>
    </xdr:from>
    <xdr:to>
      <xdr:col>85</xdr:col>
      <xdr:colOff>177800</xdr:colOff>
      <xdr:row>38</xdr:row>
      <xdr:rowOff>115552</xdr:rowOff>
    </xdr:to>
    <xdr:sp macro="" textlink="">
      <xdr:nvSpPr>
        <xdr:cNvPr id="521" name="フローチャート: 判断 520"/>
        <xdr:cNvSpPr/>
      </xdr:nvSpPr>
      <xdr:spPr>
        <a:xfrm>
          <a:off x="16268700" y="652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155375</xdr:rowOff>
    </xdr:from>
    <xdr:to>
      <xdr:col>81</xdr:col>
      <xdr:colOff>50800</xdr:colOff>
      <xdr:row>35</xdr:row>
      <xdr:rowOff>4989</xdr:rowOff>
    </xdr:to>
    <xdr:cxnSp macro="">
      <xdr:nvCxnSpPr>
        <xdr:cNvPr id="522" name="直線コネクタ 521"/>
        <xdr:cNvCxnSpPr/>
      </xdr:nvCxnSpPr>
      <xdr:spPr>
        <a:xfrm>
          <a:off x="14592300" y="5813225"/>
          <a:ext cx="889000" cy="19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126292</xdr:rowOff>
    </xdr:from>
    <xdr:to>
      <xdr:col>81</xdr:col>
      <xdr:colOff>101600</xdr:colOff>
      <xdr:row>38</xdr:row>
      <xdr:rowOff>56442</xdr:rowOff>
    </xdr:to>
    <xdr:sp macro="" textlink="">
      <xdr:nvSpPr>
        <xdr:cNvPr id="523" name="フローチャート: 判断 522"/>
        <xdr:cNvSpPr/>
      </xdr:nvSpPr>
      <xdr:spPr>
        <a:xfrm>
          <a:off x="15430500" y="646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47569</xdr:rowOff>
    </xdr:from>
    <xdr:ext cx="469744" cy="259045"/>
    <xdr:sp macro="" textlink="">
      <xdr:nvSpPr>
        <xdr:cNvPr id="524" name="テキスト ボックス 523"/>
        <xdr:cNvSpPr txBox="1"/>
      </xdr:nvSpPr>
      <xdr:spPr>
        <a:xfrm>
          <a:off x="15246428" y="656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155375</xdr:rowOff>
    </xdr:from>
    <xdr:to>
      <xdr:col>76</xdr:col>
      <xdr:colOff>114300</xdr:colOff>
      <xdr:row>39</xdr:row>
      <xdr:rowOff>43688</xdr:rowOff>
    </xdr:to>
    <xdr:cxnSp macro="">
      <xdr:nvCxnSpPr>
        <xdr:cNvPr id="525" name="直線コネクタ 524"/>
        <xdr:cNvCxnSpPr/>
      </xdr:nvCxnSpPr>
      <xdr:spPr>
        <a:xfrm flipV="1">
          <a:off x="13703300" y="5813225"/>
          <a:ext cx="889000" cy="91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115189</xdr:rowOff>
    </xdr:from>
    <xdr:to>
      <xdr:col>76</xdr:col>
      <xdr:colOff>165100</xdr:colOff>
      <xdr:row>38</xdr:row>
      <xdr:rowOff>45339</xdr:rowOff>
    </xdr:to>
    <xdr:sp macro="" textlink="">
      <xdr:nvSpPr>
        <xdr:cNvPr id="526" name="フローチャート: 判断 525"/>
        <xdr:cNvSpPr/>
      </xdr:nvSpPr>
      <xdr:spPr>
        <a:xfrm>
          <a:off x="14541500" y="645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36466</xdr:rowOff>
    </xdr:from>
    <xdr:ext cx="469744" cy="259045"/>
    <xdr:sp macro="" textlink="">
      <xdr:nvSpPr>
        <xdr:cNvPr id="527" name="テキスト ボックス 526"/>
        <xdr:cNvSpPr txBox="1"/>
      </xdr:nvSpPr>
      <xdr:spPr>
        <a:xfrm>
          <a:off x="14357428" y="655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15766</xdr:rowOff>
    </xdr:from>
    <xdr:to>
      <xdr:col>71</xdr:col>
      <xdr:colOff>177800</xdr:colOff>
      <xdr:row>39</xdr:row>
      <xdr:rowOff>43688</xdr:rowOff>
    </xdr:to>
    <xdr:cxnSp macro="">
      <xdr:nvCxnSpPr>
        <xdr:cNvPr id="528" name="直線コネクタ 527"/>
        <xdr:cNvCxnSpPr/>
      </xdr:nvCxnSpPr>
      <xdr:spPr>
        <a:xfrm>
          <a:off x="12814300" y="6530866"/>
          <a:ext cx="889000" cy="19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102779</xdr:rowOff>
    </xdr:from>
    <xdr:to>
      <xdr:col>72</xdr:col>
      <xdr:colOff>38100</xdr:colOff>
      <xdr:row>39</xdr:row>
      <xdr:rowOff>32929</xdr:rowOff>
    </xdr:to>
    <xdr:sp macro="" textlink="">
      <xdr:nvSpPr>
        <xdr:cNvPr id="529" name="フローチャート: 判断 528"/>
        <xdr:cNvSpPr/>
      </xdr:nvSpPr>
      <xdr:spPr>
        <a:xfrm>
          <a:off x="13652500" y="661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49456</xdr:rowOff>
    </xdr:from>
    <xdr:ext cx="378565" cy="259045"/>
    <xdr:sp macro="" textlink="">
      <xdr:nvSpPr>
        <xdr:cNvPr id="530" name="テキスト ボックス 529"/>
        <xdr:cNvSpPr txBox="1"/>
      </xdr:nvSpPr>
      <xdr:spPr>
        <a:xfrm>
          <a:off x="13514017" y="6393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102779</xdr:rowOff>
    </xdr:from>
    <xdr:to>
      <xdr:col>67</xdr:col>
      <xdr:colOff>101600</xdr:colOff>
      <xdr:row>38</xdr:row>
      <xdr:rowOff>32930</xdr:rowOff>
    </xdr:to>
    <xdr:sp macro="" textlink="">
      <xdr:nvSpPr>
        <xdr:cNvPr id="531" name="フローチャート: 判断 530"/>
        <xdr:cNvSpPr/>
      </xdr:nvSpPr>
      <xdr:spPr>
        <a:xfrm>
          <a:off x="12763500" y="64464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49456</xdr:rowOff>
    </xdr:from>
    <xdr:ext cx="469744" cy="259045"/>
    <xdr:sp macro="" textlink="">
      <xdr:nvSpPr>
        <xdr:cNvPr id="532" name="テキスト ボックス 531"/>
        <xdr:cNvSpPr txBox="1"/>
      </xdr:nvSpPr>
      <xdr:spPr>
        <a:xfrm>
          <a:off x="12579428" y="622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5788</xdr:rowOff>
    </xdr:from>
    <xdr:to>
      <xdr:col>85</xdr:col>
      <xdr:colOff>177800</xdr:colOff>
      <xdr:row>36</xdr:row>
      <xdr:rowOff>107388</xdr:rowOff>
    </xdr:to>
    <xdr:sp macro="" textlink="">
      <xdr:nvSpPr>
        <xdr:cNvPr id="538" name="楕円 537"/>
        <xdr:cNvSpPr/>
      </xdr:nvSpPr>
      <xdr:spPr>
        <a:xfrm>
          <a:off x="16268700" y="617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28665</xdr:rowOff>
    </xdr:from>
    <xdr:ext cx="469744" cy="259045"/>
    <xdr:sp macro="" textlink="">
      <xdr:nvSpPr>
        <xdr:cNvPr id="539" name="災害復旧事業費該当値テキスト"/>
        <xdr:cNvSpPr txBox="1"/>
      </xdr:nvSpPr>
      <xdr:spPr>
        <a:xfrm>
          <a:off x="16370300" y="602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125639</xdr:rowOff>
    </xdr:from>
    <xdr:to>
      <xdr:col>81</xdr:col>
      <xdr:colOff>101600</xdr:colOff>
      <xdr:row>35</xdr:row>
      <xdr:rowOff>55789</xdr:rowOff>
    </xdr:to>
    <xdr:sp macro="" textlink="">
      <xdr:nvSpPr>
        <xdr:cNvPr id="540" name="楕円 539"/>
        <xdr:cNvSpPr/>
      </xdr:nvSpPr>
      <xdr:spPr>
        <a:xfrm>
          <a:off x="15430500" y="595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33</xdr:row>
      <xdr:rowOff>72316</xdr:rowOff>
    </xdr:from>
    <xdr:ext cx="469744" cy="259045"/>
    <xdr:sp macro="" textlink="">
      <xdr:nvSpPr>
        <xdr:cNvPr id="541" name="テキスト ボックス 540"/>
        <xdr:cNvSpPr txBox="1"/>
      </xdr:nvSpPr>
      <xdr:spPr>
        <a:xfrm>
          <a:off x="15246428" y="57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104575</xdr:rowOff>
    </xdr:from>
    <xdr:to>
      <xdr:col>76</xdr:col>
      <xdr:colOff>165100</xdr:colOff>
      <xdr:row>34</xdr:row>
      <xdr:rowOff>34725</xdr:rowOff>
    </xdr:to>
    <xdr:sp macro="" textlink="">
      <xdr:nvSpPr>
        <xdr:cNvPr id="542" name="楕円 541"/>
        <xdr:cNvSpPr/>
      </xdr:nvSpPr>
      <xdr:spPr>
        <a:xfrm>
          <a:off x="14541500" y="576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32</xdr:row>
      <xdr:rowOff>51252</xdr:rowOff>
    </xdr:from>
    <xdr:ext cx="469744" cy="259045"/>
    <xdr:sp macro="" textlink="">
      <xdr:nvSpPr>
        <xdr:cNvPr id="543" name="テキスト ボックス 542"/>
        <xdr:cNvSpPr txBox="1"/>
      </xdr:nvSpPr>
      <xdr:spPr>
        <a:xfrm>
          <a:off x="14357428" y="553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164338</xdr:rowOff>
    </xdr:from>
    <xdr:to>
      <xdr:col>72</xdr:col>
      <xdr:colOff>38100</xdr:colOff>
      <xdr:row>39</xdr:row>
      <xdr:rowOff>94488</xdr:rowOff>
    </xdr:to>
    <xdr:sp macro="" textlink="">
      <xdr:nvSpPr>
        <xdr:cNvPr id="544" name="楕円 543"/>
        <xdr:cNvSpPr/>
      </xdr:nvSpPr>
      <xdr:spPr>
        <a:xfrm>
          <a:off x="136525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85615</xdr:rowOff>
    </xdr:from>
    <xdr:ext cx="378565" cy="259045"/>
    <xdr:sp macro="" textlink="">
      <xdr:nvSpPr>
        <xdr:cNvPr id="545" name="テキスト ボックス 544"/>
        <xdr:cNvSpPr txBox="1"/>
      </xdr:nvSpPr>
      <xdr:spPr>
        <a:xfrm>
          <a:off x="13514017" y="67721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136416</xdr:rowOff>
    </xdr:from>
    <xdr:to>
      <xdr:col>67</xdr:col>
      <xdr:colOff>101600</xdr:colOff>
      <xdr:row>38</xdr:row>
      <xdr:rowOff>66566</xdr:rowOff>
    </xdr:to>
    <xdr:sp macro="" textlink="">
      <xdr:nvSpPr>
        <xdr:cNvPr id="546" name="楕円 545"/>
        <xdr:cNvSpPr/>
      </xdr:nvSpPr>
      <xdr:spPr>
        <a:xfrm>
          <a:off x="12763500" y="648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57693</xdr:rowOff>
    </xdr:from>
    <xdr:ext cx="469744" cy="259045"/>
    <xdr:sp macro="" textlink="">
      <xdr:nvSpPr>
        <xdr:cNvPr id="547" name="テキスト ボックス 546"/>
        <xdr:cNvSpPr txBox="1"/>
      </xdr:nvSpPr>
      <xdr:spPr>
        <a:xfrm>
          <a:off x="12579428" y="6572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70015</xdr:rowOff>
    </xdr:from>
    <xdr:to>
      <xdr:col>85</xdr:col>
      <xdr:colOff>126364</xdr:colOff>
      <xdr:row>78</xdr:row>
      <xdr:rowOff>81750</xdr:rowOff>
    </xdr:to>
    <xdr:cxnSp macro="">
      <xdr:nvCxnSpPr>
        <xdr:cNvPr id="620" name="直線コネクタ 619"/>
        <xdr:cNvCxnSpPr/>
      </xdr:nvCxnSpPr>
      <xdr:spPr>
        <a:xfrm flipV="1">
          <a:off x="16317595" y="12242965"/>
          <a:ext cx="1269" cy="121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85577</xdr:rowOff>
    </xdr:from>
    <xdr:ext cx="469744" cy="259045"/>
    <xdr:sp macro="" textlink="">
      <xdr:nvSpPr>
        <xdr:cNvPr id="621" name="公債費最小値テキスト"/>
        <xdr:cNvSpPr txBox="1"/>
      </xdr:nvSpPr>
      <xdr:spPr>
        <a:xfrm>
          <a:off x="16370300" y="1345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81750</xdr:rowOff>
    </xdr:from>
    <xdr:to>
      <xdr:col>86</xdr:col>
      <xdr:colOff>25400</xdr:colOff>
      <xdr:row>78</xdr:row>
      <xdr:rowOff>81750</xdr:rowOff>
    </xdr:to>
    <xdr:cxnSp macro="">
      <xdr:nvCxnSpPr>
        <xdr:cNvPr id="622" name="直線コネクタ 621"/>
        <xdr:cNvCxnSpPr/>
      </xdr:nvCxnSpPr>
      <xdr:spPr>
        <a:xfrm>
          <a:off x="16230600" y="1345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16692</xdr:rowOff>
    </xdr:from>
    <xdr:ext cx="534377" cy="259045"/>
    <xdr:sp macro="" textlink="">
      <xdr:nvSpPr>
        <xdr:cNvPr id="623" name="公債費最大値テキスト"/>
        <xdr:cNvSpPr txBox="1"/>
      </xdr:nvSpPr>
      <xdr:spPr>
        <a:xfrm>
          <a:off x="16370300" y="1201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70015</xdr:rowOff>
    </xdr:from>
    <xdr:to>
      <xdr:col>86</xdr:col>
      <xdr:colOff>25400</xdr:colOff>
      <xdr:row>71</xdr:row>
      <xdr:rowOff>70015</xdr:rowOff>
    </xdr:to>
    <xdr:cxnSp macro="">
      <xdr:nvCxnSpPr>
        <xdr:cNvPr id="624" name="直線コネクタ 623"/>
        <xdr:cNvCxnSpPr/>
      </xdr:nvCxnSpPr>
      <xdr:spPr>
        <a:xfrm>
          <a:off x="16230600" y="1224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32658</xdr:rowOff>
    </xdr:from>
    <xdr:to>
      <xdr:col>85</xdr:col>
      <xdr:colOff>127000</xdr:colOff>
      <xdr:row>76</xdr:row>
      <xdr:rowOff>63672</xdr:rowOff>
    </xdr:to>
    <xdr:cxnSp macro="">
      <xdr:nvCxnSpPr>
        <xdr:cNvPr id="625" name="直線コネクタ 624"/>
        <xdr:cNvCxnSpPr/>
      </xdr:nvCxnSpPr>
      <xdr:spPr>
        <a:xfrm>
          <a:off x="15481300" y="13062858"/>
          <a:ext cx="838200" cy="31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139971</xdr:rowOff>
    </xdr:from>
    <xdr:ext cx="534377" cy="259045"/>
    <xdr:sp macro="" textlink="">
      <xdr:nvSpPr>
        <xdr:cNvPr id="626" name="公債費平均値テキスト"/>
        <xdr:cNvSpPr txBox="1"/>
      </xdr:nvSpPr>
      <xdr:spPr>
        <a:xfrm>
          <a:off x="16370300" y="12655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117094</xdr:rowOff>
    </xdr:from>
    <xdr:to>
      <xdr:col>85</xdr:col>
      <xdr:colOff>177800</xdr:colOff>
      <xdr:row>75</xdr:row>
      <xdr:rowOff>47244</xdr:rowOff>
    </xdr:to>
    <xdr:sp macro="" textlink="">
      <xdr:nvSpPr>
        <xdr:cNvPr id="627" name="フローチャート: 判断 626"/>
        <xdr:cNvSpPr/>
      </xdr:nvSpPr>
      <xdr:spPr>
        <a:xfrm>
          <a:off x="16268700" y="128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32658</xdr:rowOff>
    </xdr:from>
    <xdr:to>
      <xdr:col>81</xdr:col>
      <xdr:colOff>50800</xdr:colOff>
      <xdr:row>76</xdr:row>
      <xdr:rowOff>36201</xdr:rowOff>
    </xdr:to>
    <xdr:cxnSp macro="">
      <xdr:nvCxnSpPr>
        <xdr:cNvPr id="628" name="直線コネクタ 627"/>
        <xdr:cNvCxnSpPr/>
      </xdr:nvCxnSpPr>
      <xdr:spPr>
        <a:xfrm flipV="1">
          <a:off x="14592300" y="13062858"/>
          <a:ext cx="88900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113379</xdr:rowOff>
    </xdr:from>
    <xdr:to>
      <xdr:col>81</xdr:col>
      <xdr:colOff>101600</xdr:colOff>
      <xdr:row>75</xdr:row>
      <xdr:rowOff>43529</xdr:rowOff>
    </xdr:to>
    <xdr:sp macro="" textlink="">
      <xdr:nvSpPr>
        <xdr:cNvPr id="629" name="フローチャート: 判断 628"/>
        <xdr:cNvSpPr/>
      </xdr:nvSpPr>
      <xdr:spPr>
        <a:xfrm>
          <a:off x="15430500" y="12800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60056</xdr:rowOff>
    </xdr:from>
    <xdr:ext cx="534377" cy="259045"/>
    <xdr:sp macro="" textlink="">
      <xdr:nvSpPr>
        <xdr:cNvPr id="630" name="テキスト ボックス 629"/>
        <xdr:cNvSpPr txBox="1"/>
      </xdr:nvSpPr>
      <xdr:spPr>
        <a:xfrm>
          <a:off x="15214111" y="1257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11361</xdr:rowOff>
    </xdr:from>
    <xdr:to>
      <xdr:col>76</xdr:col>
      <xdr:colOff>114300</xdr:colOff>
      <xdr:row>76</xdr:row>
      <xdr:rowOff>36201</xdr:rowOff>
    </xdr:to>
    <xdr:cxnSp macro="">
      <xdr:nvCxnSpPr>
        <xdr:cNvPr id="631" name="直線コネクタ 630"/>
        <xdr:cNvCxnSpPr/>
      </xdr:nvCxnSpPr>
      <xdr:spPr>
        <a:xfrm>
          <a:off x="13703300" y="13041561"/>
          <a:ext cx="889000" cy="24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112522</xdr:rowOff>
    </xdr:from>
    <xdr:to>
      <xdr:col>76</xdr:col>
      <xdr:colOff>165100</xdr:colOff>
      <xdr:row>75</xdr:row>
      <xdr:rowOff>42672</xdr:rowOff>
    </xdr:to>
    <xdr:sp macro="" textlink="">
      <xdr:nvSpPr>
        <xdr:cNvPr id="632" name="フローチャート: 判断 631"/>
        <xdr:cNvSpPr/>
      </xdr:nvSpPr>
      <xdr:spPr>
        <a:xfrm>
          <a:off x="14541500" y="127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59199</xdr:rowOff>
    </xdr:from>
    <xdr:ext cx="534377" cy="259045"/>
    <xdr:sp macro="" textlink="">
      <xdr:nvSpPr>
        <xdr:cNvPr id="633" name="テキスト ボックス 632"/>
        <xdr:cNvSpPr txBox="1"/>
      </xdr:nvSpPr>
      <xdr:spPr>
        <a:xfrm>
          <a:off x="14325111" y="1257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4217</xdr:rowOff>
    </xdr:from>
    <xdr:to>
      <xdr:col>71</xdr:col>
      <xdr:colOff>177800</xdr:colOff>
      <xdr:row>76</xdr:row>
      <xdr:rowOff>11361</xdr:rowOff>
    </xdr:to>
    <xdr:cxnSp macro="">
      <xdr:nvCxnSpPr>
        <xdr:cNvPr id="634" name="直線コネクタ 633"/>
        <xdr:cNvCxnSpPr/>
      </xdr:nvCxnSpPr>
      <xdr:spPr>
        <a:xfrm>
          <a:off x="12814300" y="13034417"/>
          <a:ext cx="8890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113455</xdr:rowOff>
    </xdr:from>
    <xdr:to>
      <xdr:col>72</xdr:col>
      <xdr:colOff>38100</xdr:colOff>
      <xdr:row>75</xdr:row>
      <xdr:rowOff>43605</xdr:rowOff>
    </xdr:to>
    <xdr:sp macro="" textlink="">
      <xdr:nvSpPr>
        <xdr:cNvPr id="635" name="フローチャート: 判断 634"/>
        <xdr:cNvSpPr/>
      </xdr:nvSpPr>
      <xdr:spPr>
        <a:xfrm>
          <a:off x="13652500" y="1280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60132</xdr:rowOff>
    </xdr:from>
    <xdr:ext cx="534377" cy="259045"/>
    <xdr:sp macro="" textlink="">
      <xdr:nvSpPr>
        <xdr:cNvPr id="636" name="テキスト ボックス 635"/>
        <xdr:cNvSpPr txBox="1"/>
      </xdr:nvSpPr>
      <xdr:spPr>
        <a:xfrm>
          <a:off x="13436111" y="1257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157328</xdr:rowOff>
    </xdr:from>
    <xdr:to>
      <xdr:col>67</xdr:col>
      <xdr:colOff>101600</xdr:colOff>
      <xdr:row>75</xdr:row>
      <xdr:rowOff>87478</xdr:rowOff>
    </xdr:to>
    <xdr:sp macro="" textlink="">
      <xdr:nvSpPr>
        <xdr:cNvPr id="637" name="フローチャート: 判断 636"/>
        <xdr:cNvSpPr/>
      </xdr:nvSpPr>
      <xdr:spPr>
        <a:xfrm>
          <a:off x="12763500" y="1284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104005</xdr:rowOff>
    </xdr:from>
    <xdr:ext cx="534377" cy="259045"/>
    <xdr:sp macro="" textlink="">
      <xdr:nvSpPr>
        <xdr:cNvPr id="638" name="テキスト ボックス 637"/>
        <xdr:cNvSpPr txBox="1"/>
      </xdr:nvSpPr>
      <xdr:spPr>
        <a:xfrm>
          <a:off x="12547111" y="1261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12872</xdr:rowOff>
    </xdr:from>
    <xdr:to>
      <xdr:col>85</xdr:col>
      <xdr:colOff>177800</xdr:colOff>
      <xdr:row>76</xdr:row>
      <xdr:rowOff>114472</xdr:rowOff>
    </xdr:to>
    <xdr:sp macro="" textlink="">
      <xdr:nvSpPr>
        <xdr:cNvPr id="644" name="楕円 643"/>
        <xdr:cNvSpPr/>
      </xdr:nvSpPr>
      <xdr:spPr>
        <a:xfrm>
          <a:off x="16268700" y="1304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162749</xdr:rowOff>
    </xdr:from>
    <xdr:ext cx="534377" cy="259045"/>
    <xdr:sp macro="" textlink="">
      <xdr:nvSpPr>
        <xdr:cNvPr id="645" name="公債費該当値テキスト"/>
        <xdr:cNvSpPr txBox="1"/>
      </xdr:nvSpPr>
      <xdr:spPr>
        <a:xfrm>
          <a:off x="16370300" y="13021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153308</xdr:rowOff>
    </xdr:from>
    <xdr:to>
      <xdr:col>81</xdr:col>
      <xdr:colOff>101600</xdr:colOff>
      <xdr:row>76</xdr:row>
      <xdr:rowOff>83458</xdr:rowOff>
    </xdr:to>
    <xdr:sp macro="" textlink="">
      <xdr:nvSpPr>
        <xdr:cNvPr id="646" name="楕円 645"/>
        <xdr:cNvSpPr/>
      </xdr:nvSpPr>
      <xdr:spPr>
        <a:xfrm>
          <a:off x="15430500" y="1301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74585</xdr:rowOff>
    </xdr:from>
    <xdr:ext cx="534377" cy="259045"/>
    <xdr:sp macro="" textlink="">
      <xdr:nvSpPr>
        <xdr:cNvPr id="647" name="テキスト ボックス 646"/>
        <xdr:cNvSpPr txBox="1"/>
      </xdr:nvSpPr>
      <xdr:spPr>
        <a:xfrm>
          <a:off x="15214111" y="13104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156851</xdr:rowOff>
    </xdr:from>
    <xdr:to>
      <xdr:col>76</xdr:col>
      <xdr:colOff>165100</xdr:colOff>
      <xdr:row>76</xdr:row>
      <xdr:rowOff>87001</xdr:rowOff>
    </xdr:to>
    <xdr:sp macro="" textlink="">
      <xdr:nvSpPr>
        <xdr:cNvPr id="648" name="楕円 647"/>
        <xdr:cNvSpPr/>
      </xdr:nvSpPr>
      <xdr:spPr>
        <a:xfrm>
          <a:off x="14541500" y="1301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78128</xdr:rowOff>
    </xdr:from>
    <xdr:ext cx="534377" cy="259045"/>
    <xdr:sp macro="" textlink="">
      <xdr:nvSpPr>
        <xdr:cNvPr id="649" name="テキスト ボックス 648"/>
        <xdr:cNvSpPr txBox="1"/>
      </xdr:nvSpPr>
      <xdr:spPr>
        <a:xfrm>
          <a:off x="14325111" y="13108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132010</xdr:rowOff>
    </xdr:from>
    <xdr:to>
      <xdr:col>72</xdr:col>
      <xdr:colOff>38100</xdr:colOff>
      <xdr:row>76</xdr:row>
      <xdr:rowOff>62161</xdr:rowOff>
    </xdr:to>
    <xdr:sp macro="" textlink="">
      <xdr:nvSpPr>
        <xdr:cNvPr id="650" name="楕円 649"/>
        <xdr:cNvSpPr/>
      </xdr:nvSpPr>
      <xdr:spPr>
        <a:xfrm>
          <a:off x="13652500" y="12990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53288</xdr:rowOff>
    </xdr:from>
    <xdr:ext cx="534377" cy="259045"/>
    <xdr:sp macro="" textlink="">
      <xdr:nvSpPr>
        <xdr:cNvPr id="651" name="テキスト ボックス 650"/>
        <xdr:cNvSpPr txBox="1"/>
      </xdr:nvSpPr>
      <xdr:spPr>
        <a:xfrm>
          <a:off x="13436111" y="13083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124866</xdr:rowOff>
    </xdr:from>
    <xdr:to>
      <xdr:col>67</xdr:col>
      <xdr:colOff>101600</xdr:colOff>
      <xdr:row>76</xdr:row>
      <xdr:rowOff>55017</xdr:rowOff>
    </xdr:to>
    <xdr:sp macro="" textlink="">
      <xdr:nvSpPr>
        <xdr:cNvPr id="652" name="楕円 651"/>
        <xdr:cNvSpPr/>
      </xdr:nvSpPr>
      <xdr:spPr>
        <a:xfrm>
          <a:off x="12763500" y="1298361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46144</xdr:rowOff>
    </xdr:from>
    <xdr:ext cx="534377" cy="259045"/>
    <xdr:sp macro="" textlink="">
      <xdr:nvSpPr>
        <xdr:cNvPr id="653" name="テキスト ボックス 652"/>
        <xdr:cNvSpPr txBox="1"/>
      </xdr:nvSpPr>
      <xdr:spPr>
        <a:xfrm>
          <a:off x="12547111" y="1307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4" name="直線コネクタ 663"/>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5" name="テキスト ボックス 664"/>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6" name="直線コネクタ 665"/>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7" name="テキスト ボックス 666"/>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8" name="直線コネクタ 667"/>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69" name="テキスト ボックス 668"/>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0" name="直線コネクタ 669"/>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1" name="テキスト ボックス 670"/>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2" name="直線コネクタ 671"/>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3" name="テキスト ボックス 672"/>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4" name="直線コネクタ 673"/>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5" name="テキスト ボックス 674"/>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119076</xdr:rowOff>
    </xdr:from>
    <xdr:to>
      <xdr:col>85</xdr:col>
      <xdr:colOff>126364</xdr:colOff>
      <xdr:row>99</xdr:row>
      <xdr:rowOff>76819</xdr:rowOff>
    </xdr:to>
    <xdr:cxnSp macro="">
      <xdr:nvCxnSpPr>
        <xdr:cNvPr id="679" name="直線コネクタ 678"/>
        <xdr:cNvCxnSpPr/>
      </xdr:nvCxnSpPr>
      <xdr:spPr>
        <a:xfrm flipV="1">
          <a:off x="16317595" y="15549576"/>
          <a:ext cx="1269" cy="150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80646</xdr:rowOff>
    </xdr:from>
    <xdr:ext cx="469744" cy="259045"/>
    <xdr:sp macro="" textlink="">
      <xdr:nvSpPr>
        <xdr:cNvPr id="680" name="積立金最小値テキスト"/>
        <xdr:cNvSpPr txBox="1"/>
      </xdr:nvSpPr>
      <xdr:spPr>
        <a:xfrm>
          <a:off x="16370300" y="1705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76819</xdr:rowOff>
    </xdr:from>
    <xdr:to>
      <xdr:col>86</xdr:col>
      <xdr:colOff>25400</xdr:colOff>
      <xdr:row>99</xdr:row>
      <xdr:rowOff>76819</xdr:rowOff>
    </xdr:to>
    <xdr:cxnSp macro="">
      <xdr:nvCxnSpPr>
        <xdr:cNvPr id="681" name="直線コネクタ 680"/>
        <xdr:cNvCxnSpPr/>
      </xdr:nvCxnSpPr>
      <xdr:spPr>
        <a:xfrm>
          <a:off x="16230600" y="1705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65753</xdr:rowOff>
    </xdr:from>
    <xdr:ext cx="534377" cy="259045"/>
    <xdr:sp macro="" textlink="">
      <xdr:nvSpPr>
        <xdr:cNvPr id="682" name="積立金最大値テキスト"/>
        <xdr:cNvSpPr txBox="1"/>
      </xdr:nvSpPr>
      <xdr:spPr>
        <a:xfrm>
          <a:off x="16370300" y="1532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119076</xdr:rowOff>
    </xdr:from>
    <xdr:to>
      <xdr:col>86</xdr:col>
      <xdr:colOff>25400</xdr:colOff>
      <xdr:row>90</xdr:row>
      <xdr:rowOff>119076</xdr:rowOff>
    </xdr:to>
    <xdr:cxnSp macro="">
      <xdr:nvCxnSpPr>
        <xdr:cNvPr id="683" name="直線コネクタ 682"/>
        <xdr:cNvCxnSpPr/>
      </xdr:nvCxnSpPr>
      <xdr:spPr>
        <a:xfrm>
          <a:off x="16230600" y="155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84102</xdr:rowOff>
    </xdr:from>
    <xdr:to>
      <xdr:col>85</xdr:col>
      <xdr:colOff>127000</xdr:colOff>
      <xdr:row>98</xdr:row>
      <xdr:rowOff>103434</xdr:rowOff>
    </xdr:to>
    <xdr:cxnSp macro="">
      <xdr:nvCxnSpPr>
        <xdr:cNvPr id="684" name="直線コネクタ 683"/>
        <xdr:cNvCxnSpPr/>
      </xdr:nvCxnSpPr>
      <xdr:spPr>
        <a:xfrm>
          <a:off x="15481300" y="16714752"/>
          <a:ext cx="838200" cy="19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23423</xdr:rowOff>
    </xdr:from>
    <xdr:ext cx="534377" cy="259045"/>
    <xdr:sp macro="" textlink="">
      <xdr:nvSpPr>
        <xdr:cNvPr id="685" name="積立金平均値テキスト"/>
        <xdr:cNvSpPr txBox="1"/>
      </xdr:nvSpPr>
      <xdr:spPr>
        <a:xfrm>
          <a:off x="16370300" y="16482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546</xdr:rowOff>
    </xdr:from>
    <xdr:to>
      <xdr:col>85</xdr:col>
      <xdr:colOff>177800</xdr:colOff>
      <xdr:row>97</xdr:row>
      <xdr:rowOff>102146</xdr:rowOff>
    </xdr:to>
    <xdr:sp macro="" textlink="">
      <xdr:nvSpPr>
        <xdr:cNvPr id="686" name="フローチャート: 判断 685"/>
        <xdr:cNvSpPr/>
      </xdr:nvSpPr>
      <xdr:spPr>
        <a:xfrm>
          <a:off x="16268700" y="1663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84102</xdr:rowOff>
    </xdr:from>
    <xdr:to>
      <xdr:col>81</xdr:col>
      <xdr:colOff>50800</xdr:colOff>
      <xdr:row>98</xdr:row>
      <xdr:rowOff>163001</xdr:rowOff>
    </xdr:to>
    <xdr:cxnSp macro="">
      <xdr:nvCxnSpPr>
        <xdr:cNvPr id="687" name="直線コネクタ 686"/>
        <xdr:cNvCxnSpPr/>
      </xdr:nvCxnSpPr>
      <xdr:spPr>
        <a:xfrm flipV="1">
          <a:off x="14592300" y="16714752"/>
          <a:ext cx="889000" cy="250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35554</xdr:rowOff>
    </xdr:from>
    <xdr:to>
      <xdr:col>81</xdr:col>
      <xdr:colOff>101600</xdr:colOff>
      <xdr:row>97</xdr:row>
      <xdr:rowOff>137154</xdr:rowOff>
    </xdr:to>
    <xdr:sp macro="" textlink="">
      <xdr:nvSpPr>
        <xdr:cNvPr id="688" name="フローチャート: 判断 687"/>
        <xdr:cNvSpPr/>
      </xdr:nvSpPr>
      <xdr:spPr>
        <a:xfrm>
          <a:off x="15430500" y="1666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128281</xdr:rowOff>
    </xdr:from>
    <xdr:ext cx="534377" cy="259045"/>
    <xdr:sp macro="" textlink="">
      <xdr:nvSpPr>
        <xdr:cNvPr id="689" name="テキスト ボックス 688"/>
        <xdr:cNvSpPr txBox="1"/>
      </xdr:nvSpPr>
      <xdr:spPr>
        <a:xfrm>
          <a:off x="15214111" y="1675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49223</xdr:rowOff>
    </xdr:from>
    <xdr:to>
      <xdr:col>76</xdr:col>
      <xdr:colOff>114300</xdr:colOff>
      <xdr:row>98</xdr:row>
      <xdr:rowOff>163001</xdr:rowOff>
    </xdr:to>
    <xdr:cxnSp macro="">
      <xdr:nvCxnSpPr>
        <xdr:cNvPr id="690" name="直線コネクタ 689"/>
        <xdr:cNvCxnSpPr/>
      </xdr:nvCxnSpPr>
      <xdr:spPr>
        <a:xfrm>
          <a:off x="13703300" y="16508423"/>
          <a:ext cx="889000" cy="45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23651</xdr:rowOff>
    </xdr:from>
    <xdr:to>
      <xdr:col>76</xdr:col>
      <xdr:colOff>165100</xdr:colOff>
      <xdr:row>97</xdr:row>
      <xdr:rowOff>125251</xdr:rowOff>
    </xdr:to>
    <xdr:sp macro="" textlink="">
      <xdr:nvSpPr>
        <xdr:cNvPr id="691" name="フローチャート: 判断 690"/>
        <xdr:cNvSpPr/>
      </xdr:nvSpPr>
      <xdr:spPr>
        <a:xfrm>
          <a:off x="14541500" y="1665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141778</xdr:rowOff>
    </xdr:from>
    <xdr:ext cx="534377" cy="259045"/>
    <xdr:sp macro="" textlink="">
      <xdr:nvSpPr>
        <xdr:cNvPr id="692" name="テキスト ボックス 691"/>
        <xdr:cNvSpPr txBox="1"/>
      </xdr:nvSpPr>
      <xdr:spPr>
        <a:xfrm>
          <a:off x="14325111" y="16429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49223</xdr:rowOff>
    </xdr:from>
    <xdr:to>
      <xdr:col>71</xdr:col>
      <xdr:colOff>177800</xdr:colOff>
      <xdr:row>99</xdr:row>
      <xdr:rowOff>33221</xdr:rowOff>
    </xdr:to>
    <xdr:cxnSp macro="">
      <xdr:nvCxnSpPr>
        <xdr:cNvPr id="693" name="直線コネクタ 692"/>
        <xdr:cNvCxnSpPr/>
      </xdr:nvCxnSpPr>
      <xdr:spPr>
        <a:xfrm flipV="1">
          <a:off x="12814300" y="16508423"/>
          <a:ext cx="889000" cy="498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10016</xdr:rowOff>
    </xdr:from>
    <xdr:to>
      <xdr:col>72</xdr:col>
      <xdr:colOff>38100</xdr:colOff>
      <xdr:row>97</xdr:row>
      <xdr:rowOff>111616</xdr:rowOff>
    </xdr:to>
    <xdr:sp macro="" textlink="">
      <xdr:nvSpPr>
        <xdr:cNvPr id="694" name="フローチャート: 判断 693"/>
        <xdr:cNvSpPr/>
      </xdr:nvSpPr>
      <xdr:spPr>
        <a:xfrm>
          <a:off x="13652500" y="1664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102743</xdr:rowOff>
    </xdr:from>
    <xdr:ext cx="534377" cy="259045"/>
    <xdr:sp macro="" textlink="">
      <xdr:nvSpPr>
        <xdr:cNvPr id="695" name="テキスト ボックス 694"/>
        <xdr:cNvSpPr txBox="1"/>
      </xdr:nvSpPr>
      <xdr:spPr>
        <a:xfrm>
          <a:off x="13436111" y="16733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6784</xdr:rowOff>
    </xdr:from>
    <xdr:to>
      <xdr:col>67</xdr:col>
      <xdr:colOff>101600</xdr:colOff>
      <xdr:row>98</xdr:row>
      <xdr:rowOff>108384</xdr:rowOff>
    </xdr:to>
    <xdr:sp macro="" textlink="">
      <xdr:nvSpPr>
        <xdr:cNvPr id="696" name="フローチャート: 判断 695"/>
        <xdr:cNvSpPr/>
      </xdr:nvSpPr>
      <xdr:spPr>
        <a:xfrm>
          <a:off x="12763500" y="1680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124911</xdr:rowOff>
    </xdr:from>
    <xdr:ext cx="534377" cy="259045"/>
    <xdr:sp macro="" textlink="">
      <xdr:nvSpPr>
        <xdr:cNvPr id="697" name="テキスト ボックス 696"/>
        <xdr:cNvSpPr txBox="1"/>
      </xdr:nvSpPr>
      <xdr:spPr>
        <a:xfrm>
          <a:off x="12547111" y="1658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52634</xdr:rowOff>
    </xdr:from>
    <xdr:to>
      <xdr:col>85</xdr:col>
      <xdr:colOff>177800</xdr:colOff>
      <xdr:row>98</xdr:row>
      <xdr:rowOff>154234</xdr:rowOff>
    </xdr:to>
    <xdr:sp macro="" textlink="">
      <xdr:nvSpPr>
        <xdr:cNvPr id="703" name="楕円 702"/>
        <xdr:cNvSpPr/>
      </xdr:nvSpPr>
      <xdr:spPr>
        <a:xfrm>
          <a:off x="16268700" y="16854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31061</xdr:rowOff>
    </xdr:from>
    <xdr:ext cx="534377" cy="259045"/>
    <xdr:sp macro="" textlink="">
      <xdr:nvSpPr>
        <xdr:cNvPr id="704" name="積立金該当値テキスト"/>
        <xdr:cNvSpPr txBox="1"/>
      </xdr:nvSpPr>
      <xdr:spPr>
        <a:xfrm>
          <a:off x="16370300" y="16833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33302</xdr:rowOff>
    </xdr:from>
    <xdr:to>
      <xdr:col>81</xdr:col>
      <xdr:colOff>101600</xdr:colOff>
      <xdr:row>97</xdr:row>
      <xdr:rowOff>134902</xdr:rowOff>
    </xdr:to>
    <xdr:sp macro="" textlink="">
      <xdr:nvSpPr>
        <xdr:cNvPr id="705" name="楕円 704"/>
        <xdr:cNvSpPr/>
      </xdr:nvSpPr>
      <xdr:spPr>
        <a:xfrm>
          <a:off x="15430500" y="1666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151429</xdr:rowOff>
    </xdr:from>
    <xdr:ext cx="534377" cy="259045"/>
    <xdr:sp macro="" textlink="">
      <xdr:nvSpPr>
        <xdr:cNvPr id="706" name="テキスト ボックス 705"/>
        <xdr:cNvSpPr txBox="1"/>
      </xdr:nvSpPr>
      <xdr:spPr>
        <a:xfrm>
          <a:off x="15214111" y="16439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112201</xdr:rowOff>
    </xdr:from>
    <xdr:to>
      <xdr:col>76</xdr:col>
      <xdr:colOff>165100</xdr:colOff>
      <xdr:row>99</xdr:row>
      <xdr:rowOff>42351</xdr:rowOff>
    </xdr:to>
    <xdr:sp macro="" textlink="">
      <xdr:nvSpPr>
        <xdr:cNvPr id="707" name="楕円 706"/>
        <xdr:cNvSpPr/>
      </xdr:nvSpPr>
      <xdr:spPr>
        <a:xfrm>
          <a:off x="14541500" y="1691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33478</xdr:rowOff>
    </xdr:from>
    <xdr:ext cx="469744" cy="259045"/>
    <xdr:sp macro="" textlink="">
      <xdr:nvSpPr>
        <xdr:cNvPr id="708" name="テキスト ボックス 707"/>
        <xdr:cNvSpPr txBox="1"/>
      </xdr:nvSpPr>
      <xdr:spPr>
        <a:xfrm>
          <a:off x="14357428" y="17007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169873</xdr:rowOff>
    </xdr:from>
    <xdr:to>
      <xdr:col>72</xdr:col>
      <xdr:colOff>38100</xdr:colOff>
      <xdr:row>96</xdr:row>
      <xdr:rowOff>100023</xdr:rowOff>
    </xdr:to>
    <xdr:sp macro="" textlink="">
      <xdr:nvSpPr>
        <xdr:cNvPr id="709" name="楕円 708"/>
        <xdr:cNvSpPr/>
      </xdr:nvSpPr>
      <xdr:spPr>
        <a:xfrm>
          <a:off x="13652500" y="1645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116550</xdr:rowOff>
    </xdr:from>
    <xdr:ext cx="534377" cy="259045"/>
    <xdr:sp macro="" textlink="">
      <xdr:nvSpPr>
        <xdr:cNvPr id="710" name="テキスト ボックス 709"/>
        <xdr:cNvSpPr txBox="1"/>
      </xdr:nvSpPr>
      <xdr:spPr>
        <a:xfrm>
          <a:off x="13436111" y="16232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153871</xdr:rowOff>
    </xdr:from>
    <xdr:to>
      <xdr:col>67</xdr:col>
      <xdr:colOff>101600</xdr:colOff>
      <xdr:row>99</xdr:row>
      <xdr:rowOff>84021</xdr:rowOff>
    </xdr:to>
    <xdr:sp macro="" textlink="">
      <xdr:nvSpPr>
        <xdr:cNvPr id="711" name="楕円 710"/>
        <xdr:cNvSpPr/>
      </xdr:nvSpPr>
      <xdr:spPr>
        <a:xfrm>
          <a:off x="12763500" y="16955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75148</xdr:rowOff>
    </xdr:from>
    <xdr:ext cx="469744" cy="259045"/>
    <xdr:sp macro="" textlink="">
      <xdr:nvSpPr>
        <xdr:cNvPr id="712" name="テキスト ボックス 711"/>
        <xdr:cNvSpPr txBox="1"/>
      </xdr:nvSpPr>
      <xdr:spPr>
        <a:xfrm>
          <a:off x="12579428" y="17048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3" name="直線コネクタ 722"/>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4" name="テキスト ボックス 723"/>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5" name="直線コネクタ 724"/>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6" name="テキスト ボックス 725"/>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7" name="直線コネクタ 726"/>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8" name="テキスト ボックス 727"/>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9" name="直線コネクタ 728"/>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0" name="テキスト ボックス 729"/>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1" name="直線コネクタ 730"/>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2" name="テキスト ボックス 731"/>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3" name="直線コネクタ 732"/>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4" name="テキスト ボックス 733"/>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125657</xdr:rowOff>
    </xdr:from>
    <xdr:to>
      <xdr:col>116</xdr:col>
      <xdr:colOff>62864</xdr:colOff>
      <xdr:row>39</xdr:row>
      <xdr:rowOff>98878</xdr:rowOff>
    </xdr:to>
    <xdr:cxnSp macro="">
      <xdr:nvCxnSpPr>
        <xdr:cNvPr id="738" name="直線コネクタ 737"/>
        <xdr:cNvCxnSpPr/>
      </xdr:nvCxnSpPr>
      <xdr:spPr>
        <a:xfrm flipV="1">
          <a:off x="22159595" y="5269157"/>
          <a:ext cx="1269" cy="1516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9"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0" name="直線コネクタ 739"/>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72334</xdr:rowOff>
    </xdr:from>
    <xdr:ext cx="469744" cy="259045"/>
    <xdr:sp macro="" textlink="">
      <xdr:nvSpPr>
        <xdr:cNvPr id="741" name="投資及び出資金最大値テキスト"/>
        <xdr:cNvSpPr txBox="1"/>
      </xdr:nvSpPr>
      <xdr:spPr>
        <a:xfrm>
          <a:off x="22212300" y="504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125657</xdr:rowOff>
    </xdr:from>
    <xdr:to>
      <xdr:col>116</xdr:col>
      <xdr:colOff>152400</xdr:colOff>
      <xdr:row>30</xdr:row>
      <xdr:rowOff>125657</xdr:rowOff>
    </xdr:to>
    <xdr:cxnSp macro="">
      <xdr:nvCxnSpPr>
        <xdr:cNvPr id="742" name="直線コネクタ 741"/>
        <xdr:cNvCxnSpPr/>
      </xdr:nvCxnSpPr>
      <xdr:spPr>
        <a:xfrm>
          <a:off x="22072600" y="526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60833</xdr:rowOff>
    </xdr:from>
    <xdr:to>
      <xdr:col>116</xdr:col>
      <xdr:colOff>63500</xdr:colOff>
      <xdr:row>33</xdr:row>
      <xdr:rowOff>58710</xdr:rowOff>
    </xdr:to>
    <xdr:cxnSp macro="">
      <xdr:nvCxnSpPr>
        <xdr:cNvPr id="743" name="直線コネクタ 742"/>
        <xdr:cNvCxnSpPr/>
      </xdr:nvCxnSpPr>
      <xdr:spPr>
        <a:xfrm>
          <a:off x="21323300" y="5375783"/>
          <a:ext cx="838200" cy="34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90840</xdr:rowOff>
    </xdr:from>
    <xdr:ext cx="469744" cy="259045"/>
    <xdr:sp macro="" textlink="">
      <xdr:nvSpPr>
        <xdr:cNvPr id="744" name="投資及び出資金平均値テキスト"/>
        <xdr:cNvSpPr txBox="1"/>
      </xdr:nvSpPr>
      <xdr:spPr>
        <a:xfrm>
          <a:off x="22212300" y="6263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112413</xdr:rowOff>
    </xdr:from>
    <xdr:to>
      <xdr:col>116</xdr:col>
      <xdr:colOff>114300</xdr:colOff>
      <xdr:row>37</xdr:row>
      <xdr:rowOff>42563</xdr:rowOff>
    </xdr:to>
    <xdr:sp macro="" textlink="">
      <xdr:nvSpPr>
        <xdr:cNvPr id="745" name="フローチャート: 判断 744"/>
        <xdr:cNvSpPr/>
      </xdr:nvSpPr>
      <xdr:spPr>
        <a:xfrm>
          <a:off x="22110700" y="628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60833</xdr:rowOff>
    </xdr:from>
    <xdr:to>
      <xdr:col>111</xdr:col>
      <xdr:colOff>177800</xdr:colOff>
      <xdr:row>31</xdr:row>
      <xdr:rowOff>159294</xdr:rowOff>
    </xdr:to>
    <xdr:cxnSp macro="">
      <xdr:nvCxnSpPr>
        <xdr:cNvPr id="746" name="直線コネクタ 745"/>
        <xdr:cNvCxnSpPr/>
      </xdr:nvCxnSpPr>
      <xdr:spPr>
        <a:xfrm flipV="1">
          <a:off x="20434300" y="5375783"/>
          <a:ext cx="889000" cy="98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54773</xdr:rowOff>
    </xdr:from>
    <xdr:to>
      <xdr:col>112</xdr:col>
      <xdr:colOff>38100</xdr:colOff>
      <xdr:row>36</xdr:row>
      <xdr:rowOff>156373</xdr:rowOff>
    </xdr:to>
    <xdr:sp macro="" textlink="">
      <xdr:nvSpPr>
        <xdr:cNvPr id="747" name="フローチャート: 判断 746"/>
        <xdr:cNvSpPr/>
      </xdr:nvSpPr>
      <xdr:spPr>
        <a:xfrm>
          <a:off x="21272500" y="622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147500</xdr:rowOff>
    </xdr:from>
    <xdr:ext cx="469744" cy="259045"/>
    <xdr:sp macro="" textlink="">
      <xdr:nvSpPr>
        <xdr:cNvPr id="748" name="テキスト ボックス 747"/>
        <xdr:cNvSpPr txBox="1"/>
      </xdr:nvSpPr>
      <xdr:spPr>
        <a:xfrm>
          <a:off x="21088428" y="6319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159294</xdr:rowOff>
    </xdr:from>
    <xdr:to>
      <xdr:col>107</xdr:col>
      <xdr:colOff>50800</xdr:colOff>
      <xdr:row>32</xdr:row>
      <xdr:rowOff>56424</xdr:rowOff>
    </xdr:to>
    <xdr:cxnSp macro="">
      <xdr:nvCxnSpPr>
        <xdr:cNvPr id="749" name="直線コネクタ 748"/>
        <xdr:cNvCxnSpPr/>
      </xdr:nvCxnSpPr>
      <xdr:spPr>
        <a:xfrm flipV="1">
          <a:off x="19545300" y="547424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57712</xdr:rowOff>
    </xdr:from>
    <xdr:to>
      <xdr:col>107</xdr:col>
      <xdr:colOff>101600</xdr:colOff>
      <xdr:row>36</xdr:row>
      <xdr:rowOff>159312</xdr:rowOff>
    </xdr:to>
    <xdr:sp macro="" textlink="">
      <xdr:nvSpPr>
        <xdr:cNvPr id="750" name="フローチャート: 判断 749"/>
        <xdr:cNvSpPr/>
      </xdr:nvSpPr>
      <xdr:spPr>
        <a:xfrm>
          <a:off x="20383500" y="62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150439</xdr:rowOff>
    </xdr:from>
    <xdr:ext cx="469744" cy="259045"/>
    <xdr:sp macro="" textlink="">
      <xdr:nvSpPr>
        <xdr:cNvPr id="751" name="テキスト ボックス 750"/>
        <xdr:cNvSpPr txBox="1"/>
      </xdr:nvSpPr>
      <xdr:spPr>
        <a:xfrm>
          <a:off x="20199428" y="632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56424</xdr:rowOff>
    </xdr:from>
    <xdr:to>
      <xdr:col>102</xdr:col>
      <xdr:colOff>114300</xdr:colOff>
      <xdr:row>32</xdr:row>
      <xdr:rowOff>154069</xdr:rowOff>
    </xdr:to>
    <xdr:cxnSp macro="">
      <xdr:nvCxnSpPr>
        <xdr:cNvPr id="752" name="直線コネクタ 751"/>
        <xdr:cNvCxnSpPr/>
      </xdr:nvCxnSpPr>
      <xdr:spPr>
        <a:xfrm flipV="1">
          <a:off x="18656300" y="5542824"/>
          <a:ext cx="889000" cy="9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115352</xdr:rowOff>
    </xdr:from>
    <xdr:to>
      <xdr:col>102</xdr:col>
      <xdr:colOff>165100</xdr:colOff>
      <xdr:row>37</xdr:row>
      <xdr:rowOff>45502</xdr:rowOff>
    </xdr:to>
    <xdr:sp macro="" textlink="">
      <xdr:nvSpPr>
        <xdr:cNvPr id="753" name="フローチャート: 判断 752"/>
        <xdr:cNvSpPr/>
      </xdr:nvSpPr>
      <xdr:spPr>
        <a:xfrm>
          <a:off x="19494500" y="628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36629</xdr:rowOff>
    </xdr:from>
    <xdr:ext cx="469744" cy="259045"/>
    <xdr:sp macro="" textlink="">
      <xdr:nvSpPr>
        <xdr:cNvPr id="754" name="テキスト ボックス 753"/>
        <xdr:cNvSpPr txBox="1"/>
      </xdr:nvSpPr>
      <xdr:spPr>
        <a:xfrm>
          <a:off x="19310428" y="638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137233</xdr:rowOff>
    </xdr:from>
    <xdr:to>
      <xdr:col>98</xdr:col>
      <xdr:colOff>38100</xdr:colOff>
      <xdr:row>37</xdr:row>
      <xdr:rowOff>67383</xdr:rowOff>
    </xdr:to>
    <xdr:sp macro="" textlink="">
      <xdr:nvSpPr>
        <xdr:cNvPr id="755" name="フローチャート: 判断 754"/>
        <xdr:cNvSpPr/>
      </xdr:nvSpPr>
      <xdr:spPr>
        <a:xfrm>
          <a:off x="18605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58510</xdr:rowOff>
    </xdr:from>
    <xdr:ext cx="469744" cy="259045"/>
    <xdr:sp macro="" textlink="">
      <xdr:nvSpPr>
        <xdr:cNvPr id="756" name="テキスト ボックス 755"/>
        <xdr:cNvSpPr txBox="1"/>
      </xdr:nvSpPr>
      <xdr:spPr>
        <a:xfrm>
          <a:off x="18421428" y="640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7910</xdr:rowOff>
    </xdr:from>
    <xdr:to>
      <xdr:col>116</xdr:col>
      <xdr:colOff>114300</xdr:colOff>
      <xdr:row>33</xdr:row>
      <xdr:rowOff>109510</xdr:rowOff>
    </xdr:to>
    <xdr:sp macro="" textlink="">
      <xdr:nvSpPr>
        <xdr:cNvPr id="762" name="楕円 761"/>
        <xdr:cNvSpPr/>
      </xdr:nvSpPr>
      <xdr:spPr>
        <a:xfrm>
          <a:off x="22110700" y="566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30787</xdr:rowOff>
    </xdr:from>
    <xdr:ext cx="469744" cy="259045"/>
    <xdr:sp macro="" textlink="">
      <xdr:nvSpPr>
        <xdr:cNvPr id="763" name="投資及び出資金該当値テキスト"/>
        <xdr:cNvSpPr txBox="1"/>
      </xdr:nvSpPr>
      <xdr:spPr>
        <a:xfrm>
          <a:off x="22212300" y="551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10033</xdr:rowOff>
    </xdr:from>
    <xdr:to>
      <xdr:col>112</xdr:col>
      <xdr:colOff>38100</xdr:colOff>
      <xdr:row>31</xdr:row>
      <xdr:rowOff>111633</xdr:rowOff>
    </xdr:to>
    <xdr:sp macro="" textlink="">
      <xdr:nvSpPr>
        <xdr:cNvPr id="764" name="楕円 763"/>
        <xdr:cNvSpPr/>
      </xdr:nvSpPr>
      <xdr:spPr>
        <a:xfrm>
          <a:off x="21272500" y="532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29</xdr:row>
      <xdr:rowOff>128160</xdr:rowOff>
    </xdr:from>
    <xdr:ext cx="469744" cy="259045"/>
    <xdr:sp macro="" textlink="">
      <xdr:nvSpPr>
        <xdr:cNvPr id="765" name="テキスト ボックス 764"/>
        <xdr:cNvSpPr txBox="1"/>
      </xdr:nvSpPr>
      <xdr:spPr>
        <a:xfrm>
          <a:off x="21088428" y="510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108494</xdr:rowOff>
    </xdr:from>
    <xdr:to>
      <xdr:col>107</xdr:col>
      <xdr:colOff>101600</xdr:colOff>
      <xdr:row>32</xdr:row>
      <xdr:rowOff>38644</xdr:rowOff>
    </xdr:to>
    <xdr:sp macro="" textlink="">
      <xdr:nvSpPr>
        <xdr:cNvPr id="766" name="楕円 765"/>
        <xdr:cNvSpPr/>
      </xdr:nvSpPr>
      <xdr:spPr>
        <a:xfrm>
          <a:off x="20383500" y="542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30</xdr:row>
      <xdr:rowOff>55171</xdr:rowOff>
    </xdr:from>
    <xdr:ext cx="469744" cy="259045"/>
    <xdr:sp macro="" textlink="">
      <xdr:nvSpPr>
        <xdr:cNvPr id="767" name="テキスト ボックス 766"/>
        <xdr:cNvSpPr txBox="1"/>
      </xdr:nvSpPr>
      <xdr:spPr>
        <a:xfrm>
          <a:off x="20199428" y="5198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32</xdr:row>
      <xdr:rowOff>5624</xdr:rowOff>
    </xdr:from>
    <xdr:to>
      <xdr:col>102</xdr:col>
      <xdr:colOff>165100</xdr:colOff>
      <xdr:row>32</xdr:row>
      <xdr:rowOff>107224</xdr:rowOff>
    </xdr:to>
    <xdr:sp macro="" textlink="">
      <xdr:nvSpPr>
        <xdr:cNvPr id="768" name="楕円 767"/>
        <xdr:cNvSpPr/>
      </xdr:nvSpPr>
      <xdr:spPr>
        <a:xfrm>
          <a:off x="19494500" y="549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30</xdr:row>
      <xdr:rowOff>123751</xdr:rowOff>
    </xdr:from>
    <xdr:ext cx="469744" cy="259045"/>
    <xdr:sp macro="" textlink="">
      <xdr:nvSpPr>
        <xdr:cNvPr id="769" name="テキスト ボックス 768"/>
        <xdr:cNvSpPr txBox="1"/>
      </xdr:nvSpPr>
      <xdr:spPr>
        <a:xfrm>
          <a:off x="19310428" y="5267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103269</xdr:rowOff>
    </xdr:from>
    <xdr:to>
      <xdr:col>98</xdr:col>
      <xdr:colOff>38100</xdr:colOff>
      <xdr:row>33</xdr:row>
      <xdr:rowOff>33419</xdr:rowOff>
    </xdr:to>
    <xdr:sp macro="" textlink="">
      <xdr:nvSpPr>
        <xdr:cNvPr id="770" name="楕円 769"/>
        <xdr:cNvSpPr/>
      </xdr:nvSpPr>
      <xdr:spPr>
        <a:xfrm>
          <a:off x="18605500" y="558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31</xdr:row>
      <xdr:rowOff>49946</xdr:rowOff>
    </xdr:from>
    <xdr:ext cx="469744" cy="259045"/>
    <xdr:sp macro="" textlink="">
      <xdr:nvSpPr>
        <xdr:cNvPr id="771" name="テキスト ボックス 770"/>
        <xdr:cNvSpPr txBox="1"/>
      </xdr:nvSpPr>
      <xdr:spPr>
        <a:xfrm>
          <a:off x="18421428" y="536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2" name="直線コネクタ 781"/>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3" name="テキスト ボックス 782"/>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4" name="直線コネクタ 783"/>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5" name="テキスト ボックス 784"/>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7" name="テキスト ボックス 786"/>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8" name="直線コネクタ 787"/>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9" name="テキスト ボックス 788"/>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0" name="直線コネクタ 789"/>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1" name="テキスト ボックス 790"/>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3" name="テキスト ボックス 792"/>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54661</xdr:rowOff>
    </xdr:from>
    <xdr:to>
      <xdr:col>116</xdr:col>
      <xdr:colOff>62864</xdr:colOff>
      <xdr:row>59</xdr:row>
      <xdr:rowOff>44069</xdr:rowOff>
    </xdr:to>
    <xdr:cxnSp macro="">
      <xdr:nvCxnSpPr>
        <xdr:cNvPr id="795" name="直線コネクタ 794"/>
        <xdr:cNvCxnSpPr/>
      </xdr:nvCxnSpPr>
      <xdr:spPr>
        <a:xfrm flipV="1">
          <a:off x="22159595" y="8798611"/>
          <a:ext cx="1269" cy="136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47896</xdr:rowOff>
    </xdr:from>
    <xdr:ext cx="249299" cy="259045"/>
    <xdr:sp macro="" textlink="">
      <xdr:nvSpPr>
        <xdr:cNvPr id="796" name="貸付金最小値テキスト"/>
        <xdr:cNvSpPr txBox="1"/>
      </xdr:nvSpPr>
      <xdr:spPr>
        <a:xfrm>
          <a:off x="22212300" y="101634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44069</xdr:rowOff>
    </xdr:from>
    <xdr:to>
      <xdr:col>116</xdr:col>
      <xdr:colOff>152400</xdr:colOff>
      <xdr:row>59</xdr:row>
      <xdr:rowOff>44069</xdr:rowOff>
    </xdr:to>
    <xdr:cxnSp macro="">
      <xdr:nvCxnSpPr>
        <xdr:cNvPr id="797" name="直線コネクタ 796"/>
        <xdr:cNvCxnSpPr/>
      </xdr:nvCxnSpPr>
      <xdr:spPr>
        <a:xfrm>
          <a:off x="22072600" y="10159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1338</xdr:rowOff>
    </xdr:from>
    <xdr:ext cx="534377" cy="259045"/>
    <xdr:sp macro="" textlink="">
      <xdr:nvSpPr>
        <xdr:cNvPr id="798" name="貸付金最大値テキスト"/>
        <xdr:cNvSpPr txBox="1"/>
      </xdr:nvSpPr>
      <xdr:spPr>
        <a:xfrm>
          <a:off x="22212300" y="857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54661</xdr:rowOff>
    </xdr:from>
    <xdr:to>
      <xdr:col>116</xdr:col>
      <xdr:colOff>152400</xdr:colOff>
      <xdr:row>51</xdr:row>
      <xdr:rowOff>54661</xdr:rowOff>
    </xdr:to>
    <xdr:cxnSp macro="">
      <xdr:nvCxnSpPr>
        <xdr:cNvPr id="799" name="直線コネクタ 798"/>
        <xdr:cNvCxnSpPr/>
      </xdr:nvCxnSpPr>
      <xdr:spPr>
        <a:xfrm>
          <a:off x="22072600" y="8798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28829</xdr:rowOff>
    </xdr:from>
    <xdr:to>
      <xdr:col>116</xdr:col>
      <xdr:colOff>63500</xdr:colOff>
      <xdr:row>52</xdr:row>
      <xdr:rowOff>41859</xdr:rowOff>
    </xdr:to>
    <xdr:cxnSp macro="">
      <xdr:nvCxnSpPr>
        <xdr:cNvPr id="800" name="直線コネクタ 799"/>
        <xdr:cNvCxnSpPr/>
      </xdr:nvCxnSpPr>
      <xdr:spPr>
        <a:xfrm>
          <a:off x="21323300" y="8944229"/>
          <a:ext cx="8382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136517</xdr:rowOff>
    </xdr:from>
    <xdr:ext cx="469744" cy="259045"/>
    <xdr:sp macro="" textlink="">
      <xdr:nvSpPr>
        <xdr:cNvPr id="801" name="貸付金平均値テキスト"/>
        <xdr:cNvSpPr txBox="1"/>
      </xdr:nvSpPr>
      <xdr:spPr>
        <a:xfrm>
          <a:off x="22212300" y="9737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158090</xdr:rowOff>
    </xdr:from>
    <xdr:to>
      <xdr:col>116</xdr:col>
      <xdr:colOff>114300</xdr:colOff>
      <xdr:row>57</xdr:row>
      <xdr:rowOff>88240</xdr:rowOff>
    </xdr:to>
    <xdr:sp macro="" textlink="">
      <xdr:nvSpPr>
        <xdr:cNvPr id="802" name="フローチャート: 判断 801"/>
        <xdr:cNvSpPr/>
      </xdr:nvSpPr>
      <xdr:spPr>
        <a:xfrm>
          <a:off x="22110700" y="97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27534</xdr:rowOff>
    </xdr:from>
    <xdr:to>
      <xdr:col>111</xdr:col>
      <xdr:colOff>177800</xdr:colOff>
      <xdr:row>52</xdr:row>
      <xdr:rowOff>28829</xdr:rowOff>
    </xdr:to>
    <xdr:cxnSp macro="">
      <xdr:nvCxnSpPr>
        <xdr:cNvPr id="803" name="直線コネクタ 802"/>
        <xdr:cNvCxnSpPr/>
      </xdr:nvCxnSpPr>
      <xdr:spPr>
        <a:xfrm>
          <a:off x="20434300" y="8942934"/>
          <a:ext cx="889000" cy="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136296</xdr:rowOff>
    </xdr:from>
    <xdr:to>
      <xdr:col>112</xdr:col>
      <xdr:colOff>38100</xdr:colOff>
      <xdr:row>57</xdr:row>
      <xdr:rowOff>66446</xdr:rowOff>
    </xdr:to>
    <xdr:sp macro="" textlink="">
      <xdr:nvSpPr>
        <xdr:cNvPr id="804" name="フローチャート: 判断 803"/>
        <xdr:cNvSpPr/>
      </xdr:nvSpPr>
      <xdr:spPr>
        <a:xfrm>
          <a:off x="21272500" y="973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57573</xdr:rowOff>
    </xdr:from>
    <xdr:ext cx="469744" cy="259045"/>
    <xdr:sp macro="" textlink="">
      <xdr:nvSpPr>
        <xdr:cNvPr id="805" name="テキスト ボックス 804"/>
        <xdr:cNvSpPr txBox="1"/>
      </xdr:nvSpPr>
      <xdr:spPr>
        <a:xfrm>
          <a:off x="21088428" y="9830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25247</xdr:rowOff>
    </xdr:from>
    <xdr:to>
      <xdr:col>107</xdr:col>
      <xdr:colOff>50800</xdr:colOff>
      <xdr:row>52</xdr:row>
      <xdr:rowOff>27534</xdr:rowOff>
    </xdr:to>
    <xdr:cxnSp macro="">
      <xdr:nvCxnSpPr>
        <xdr:cNvPr id="806" name="直線コネクタ 805"/>
        <xdr:cNvCxnSpPr/>
      </xdr:nvCxnSpPr>
      <xdr:spPr>
        <a:xfrm>
          <a:off x="19545300" y="8940647"/>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125629</xdr:rowOff>
    </xdr:from>
    <xdr:to>
      <xdr:col>107</xdr:col>
      <xdr:colOff>101600</xdr:colOff>
      <xdr:row>57</xdr:row>
      <xdr:rowOff>55779</xdr:rowOff>
    </xdr:to>
    <xdr:sp macro="" textlink="">
      <xdr:nvSpPr>
        <xdr:cNvPr id="807" name="フローチャート: 判断 806"/>
        <xdr:cNvSpPr/>
      </xdr:nvSpPr>
      <xdr:spPr>
        <a:xfrm>
          <a:off x="20383500" y="972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46906</xdr:rowOff>
    </xdr:from>
    <xdr:ext cx="469744" cy="259045"/>
    <xdr:sp macro="" textlink="">
      <xdr:nvSpPr>
        <xdr:cNvPr id="808" name="テキスト ボックス 807"/>
        <xdr:cNvSpPr txBox="1"/>
      </xdr:nvSpPr>
      <xdr:spPr>
        <a:xfrm>
          <a:off x="20199428" y="981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115239</xdr:rowOff>
    </xdr:from>
    <xdr:to>
      <xdr:col>102</xdr:col>
      <xdr:colOff>114300</xdr:colOff>
      <xdr:row>52</xdr:row>
      <xdr:rowOff>25247</xdr:rowOff>
    </xdr:to>
    <xdr:cxnSp macro="">
      <xdr:nvCxnSpPr>
        <xdr:cNvPr id="809" name="直線コネクタ 808"/>
        <xdr:cNvCxnSpPr/>
      </xdr:nvCxnSpPr>
      <xdr:spPr>
        <a:xfrm>
          <a:off x="18656300" y="8859189"/>
          <a:ext cx="889000" cy="8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123419</xdr:rowOff>
    </xdr:from>
    <xdr:to>
      <xdr:col>102</xdr:col>
      <xdr:colOff>165100</xdr:colOff>
      <xdr:row>57</xdr:row>
      <xdr:rowOff>53569</xdr:rowOff>
    </xdr:to>
    <xdr:sp macro="" textlink="">
      <xdr:nvSpPr>
        <xdr:cNvPr id="810" name="フローチャート: 判断 809"/>
        <xdr:cNvSpPr/>
      </xdr:nvSpPr>
      <xdr:spPr>
        <a:xfrm>
          <a:off x="19494500" y="9724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44696</xdr:rowOff>
    </xdr:from>
    <xdr:ext cx="469744" cy="259045"/>
    <xdr:sp macro="" textlink="">
      <xdr:nvSpPr>
        <xdr:cNvPr id="811" name="テキスト ボックス 810"/>
        <xdr:cNvSpPr txBox="1"/>
      </xdr:nvSpPr>
      <xdr:spPr>
        <a:xfrm>
          <a:off x="19310428" y="981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126695</xdr:rowOff>
    </xdr:from>
    <xdr:to>
      <xdr:col>98</xdr:col>
      <xdr:colOff>38100</xdr:colOff>
      <xdr:row>57</xdr:row>
      <xdr:rowOff>56845</xdr:rowOff>
    </xdr:to>
    <xdr:sp macro="" textlink="">
      <xdr:nvSpPr>
        <xdr:cNvPr id="812" name="フローチャート: 判断 811"/>
        <xdr:cNvSpPr/>
      </xdr:nvSpPr>
      <xdr:spPr>
        <a:xfrm>
          <a:off x="18605500" y="97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47972</xdr:rowOff>
    </xdr:from>
    <xdr:ext cx="469744" cy="259045"/>
    <xdr:sp macro="" textlink="">
      <xdr:nvSpPr>
        <xdr:cNvPr id="813" name="テキスト ボックス 812"/>
        <xdr:cNvSpPr txBox="1"/>
      </xdr:nvSpPr>
      <xdr:spPr>
        <a:xfrm>
          <a:off x="18421428" y="982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51</xdr:row>
      <xdr:rowOff>162509</xdr:rowOff>
    </xdr:from>
    <xdr:to>
      <xdr:col>116</xdr:col>
      <xdr:colOff>114300</xdr:colOff>
      <xdr:row>52</xdr:row>
      <xdr:rowOff>92659</xdr:rowOff>
    </xdr:to>
    <xdr:sp macro="" textlink="">
      <xdr:nvSpPr>
        <xdr:cNvPr id="819" name="楕円 818"/>
        <xdr:cNvSpPr/>
      </xdr:nvSpPr>
      <xdr:spPr>
        <a:xfrm>
          <a:off x="22110700" y="890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13936</xdr:rowOff>
    </xdr:from>
    <xdr:ext cx="534377" cy="259045"/>
    <xdr:sp macro="" textlink="">
      <xdr:nvSpPr>
        <xdr:cNvPr id="820" name="貸付金該当値テキスト"/>
        <xdr:cNvSpPr txBox="1"/>
      </xdr:nvSpPr>
      <xdr:spPr>
        <a:xfrm>
          <a:off x="22212300" y="875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51</xdr:row>
      <xdr:rowOff>149479</xdr:rowOff>
    </xdr:from>
    <xdr:to>
      <xdr:col>112</xdr:col>
      <xdr:colOff>38100</xdr:colOff>
      <xdr:row>52</xdr:row>
      <xdr:rowOff>79629</xdr:rowOff>
    </xdr:to>
    <xdr:sp macro="" textlink="">
      <xdr:nvSpPr>
        <xdr:cNvPr id="821" name="楕円 820"/>
        <xdr:cNvSpPr/>
      </xdr:nvSpPr>
      <xdr:spPr>
        <a:xfrm>
          <a:off x="21272500" y="889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50</xdr:row>
      <xdr:rowOff>96156</xdr:rowOff>
    </xdr:from>
    <xdr:ext cx="534377" cy="259045"/>
    <xdr:sp macro="" textlink="">
      <xdr:nvSpPr>
        <xdr:cNvPr id="822" name="テキスト ボックス 821"/>
        <xdr:cNvSpPr txBox="1"/>
      </xdr:nvSpPr>
      <xdr:spPr>
        <a:xfrm>
          <a:off x="21056111" y="8668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51</xdr:row>
      <xdr:rowOff>148184</xdr:rowOff>
    </xdr:from>
    <xdr:to>
      <xdr:col>107</xdr:col>
      <xdr:colOff>101600</xdr:colOff>
      <xdr:row>52</xdr:row>
      <xdr:rowOff>78334</xdr:rowOff>
    </xdr:to>
    <xdr:sp macro="" textlink="">
      <xdr:nvSpPr>
        <xdr:cNvPr id="823" name="楕円 822"/>
        <xdr:cNvSpPr/>
      </xdr:nvSpPr>
      <xdr:spPr>
        <a:xfrm>
          <a:off x="20383500" y="889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50</xdr:row>
      <xdr:rowOff>94861</xdr:rowOff>
    </xdr:from>
    <xdr:ext cx="534377" cy="259045"/>
    <xdr:sp macro="" textlink="">
      <xdr:nvSpPr>
        <xdr:cNvPr id="824" name="テキスト ボックス 823"/>
        <xdr:cNvSpPr txBox="1"/>
      </xdr:nvSpPr>
      <xdr:spPr>
        <a:xfrm>
          <a:off x="20167111" y="8667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51</xdr:row>
      <xdr:rowOff>145897</xdr:rowOff>
    </xdr:from>
    <xdr:to>
      <xdr:col>102</xdr:col>
      <xdr:colOff>165100</xdr:colOff>
      <xdr:row>52</xdr:row>
      <xdr:rowOff>76047</xdr:rowOff>
    </xdr:to>
    <xdr:sp macro="" textlink="">
      <xdr:nvSpPr>
        <xdr:cNvPr id="825" name="楕円 824"/>
        <xdr:cNvSpPr/>
      </xdr:nvSpPr>
      <xdr:spPr>
        <a:xfrm>
          <a:off x="19494500" y="888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50</xdr:row>
      <xdr:rowOff>92574</xdr:rowOff>
    </xdr:from>
    <xdr:ext cx="534377" cy="259045"/>
    <xdr:sp macro="" textlink="">
      <xdr:nvSpPr>
        <xdr:cNvPr id="826" name="テキスト ボックス 825"/>
        <xdr:cNvSpPr txBox="1"/>
      </xdr:nvSpPr>
      <xdr:spPr>
        <a:xfrm>
          <a:off x="19278111" y="8665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64439</xdr:rowOff>
    </xdr:from>
    <xdr:to>
      <xdr:col>98</xdr:col>
      <xdr:colOff>38100</xdr:colOff>
      <xdr:row>51</xdr:row>
      <xdr:rowOff>166039</xdr:rowOff>
    </xdr:to>
    <xdr:sp macro="" textlink="">
      <xdr:nvSpPr>
        <xdr:cNvPr id="827" name="楕円 826"/>
        <xdr:cNvSpPr/>
      </xdr:nvSpPr>
      <xdr:spPr>
        <a:xfrm>
          <a:off x="18605500" y="880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11116</xdr:rowOff>
    </xdr:from>
    <xdr:ext cx="534377" cy="259045"/>
    <xdr:sp macro="" textlink="">
      <xdr:nvSpPr>
        <xdr:cNvPr id="828" name="テキスト ボックス 827"/>
        <xdr:cNvSpPr txBox="1"/>
      </xdr:nvSpPr>
      <xdr:spPr>
        <a:xfrm>
          <a:off x="18389111" y="8583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9" name="テキスト ボックス 838"/>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0" name="直線コネクタ 839"/>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1" name="テキスト ボックス 840"/>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2" name="直線コネクタ 841"/>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3" name="テキスト ボックス 842"/>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4" name="直線コネクタ 843"/>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5" name="テキスト ボックス 844"/>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6" name="直線コネクタ 845"/>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7" name="テキスト ボックス 846"/>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9" name="テキスト ボックス 848"/>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13239</xdr:rowOff>
    </xdr:from>
    <xdr:to>
      <xdr:col>116</xdr:col>
      <xdr:colOff>62864</xdr:colOff>
      <xdr:row>79</xdr:row>
      <xdr:rowOff>7113</xdr:rowOff>
    </xdr:to>
    <xdr:cxnSp macro="">
      <xdr:nvCxnSpPr>
        <xdr:cNvPr id="851" name="直線コネクタ 850"/>
        <xdr:cNvCxnSpPr/>
      </xdr:nvCxnSpPr>
      <xdr:spPr>
        <a:xfrm flipV="1">
          <a:off x="22159595" y="12014739"/>
          <a:ext cx="1269" cy="153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10940</xdr:rowOff>
    </xdr:from>
    <xdr:ext cx="534377" cy="259045"/>
    <xdr:sp macro="" textlink="">
      <xdr:nvSpPr>
        <xdr:cNvPr id="852" name="繰出金最小値テキスト"/>
        <xdr:cNvSpPr txBox="1"/>
      </xdr:nvSpPr>
      <xdr:spPr>
        <a:xfrm>
          <a:off x="22212300" y="1355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7113</xdr:rowOff>
    </xdr:from>
    <xdr:to>
      <xdr:col>116</xdr:col>
      <xdr:colOff>152400</xdr:colOff>
      <xdr:row>79</xdr:row>
      <xdr:rowOff>7113</xdr:rowOff>
    </xdr:to>
    <xdr:cxnSp macro="">
      <xdr:nvCxnSpPr>
        <xdr:cNvPr id="853" name="直線コネクタ 852"/>
        <xdr:cNvCxnSpPr/>
      </xdr:nvCxnSpPr>
      <xdr:spPr>
        <a:xfrm>
          <a:off x="22072600" y="1355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131366</xdr:rowOff>
    </xdr:from>
    <xdr:ext cx="534377" cy="259045"/>
    <xdr:sp macro="" textlink="">
      <xdr:nvSpPr>
        <xdr:cNvPr id="854" name="繰出金最大値テキスト"/>
        <xdr:cNvSpPr txBox="1"/>
      </xdr:nvSpPr>
      <xdr:spPr>
        <a:xfrm>
          <a:off x="22212300" y="1178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13239</xdr:rowOff>
    </xdr:from>
    <xdr:to>
      <xdr:col>116</xdr:col>
      <xdr:colOff>152400</xdr:colOff>
      <xdr:row>70</xdr:row>
      <xdr:rowOff>13239</xdr:rowOff>
    </xdr:to>
    <xdr:cxnSp macro="">
      <xdr:nvCxnSpPr>
        <xdr:cNvPr id="855" name="直線コネクタ 854"/>
        <xdr:cNvCxnSpPr/>
      </xdr:nvCxnSpPr>
      <xdr:spPr>
        <a:xfrm>
          <a:off x="22072600" y="12014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127996</xdr:rowOff>
    </xdr:from>
    <xdr:to>
      <xdr:col>116</xdr:col>
      <xdr:colOff>63500</xdr:colOff>
      <xdr:row>75</xdr:row>
      <xdr:rowOff>9078</xdr:rowOff>
    </xdr:to>
    <xdr:cxnSp macro="">
      <xdr:nvCxnSpPr>
        <xdr:cNvPr id="856" name="直線コネクタ 855"/>
        <xdr:cNvCxnSpPr/>
      </xdr:nvCxnSpPr>
      <xdr:spPr>
        <a:xfrm flipV="1">
          <a:off x="21323300" y="12815296"/>
          <a:ext cx="838200" cy="5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98335</xdr:rowOff>
    </xdr:from>
    <xdr:ext cx="534377" cy="259045"/>
    <xdr:sp macro="" textlink="">
      <xdr:nvSpPr>
        <xdr:cNvPr id="857" name="繰出金平均値テキスト"/>
        <xdr:cNvSpPr txBox="1"/>
      </xdr:nvSpPr>
      <xdr:spPr>
        <a:xfrm>
          <a:off x="22212300" y="12442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75458</xdr:rowOff>
    </xdr:from>
    <xdr:to>
      <xdr:col>116</xdr:col>
      <xdr:colOff>114300</xdr:colOff>
      <xdr:row>74</xdr:row>
      <xdr:rowOff>5608</xdr:rowOff>
    </xdr:to>
    <xdr:sp macro="" textlink="">
      <xdr:nvSpPr>
        <xdr:cNvPr id="858" name="フローチャート: 判断 857"/>
        <xdr:cNvSpPr/>
      </xdr:nvSpPr>
      <xdr:spPr>
        <a:xfrm>
          <a:off x="22110700" y="1259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9078</xdr:rowOff>
    </xdr:from>
    <xdr:to>
      <xdr:col>111</xdr:col>
      <xdr:colOff>177800</xdr:colOff>
      <xdr:row>75</xdr:row>
      <xdr:rowOff>122555</xdr:rowOff>
    </xdr:to>
    <xdr:cxnSp macro="">
      <xdr:nvCxnSpPr>
        <xdr:cNvPr id="859" name="直線コネクタ 858"/>
        <xdr:cNvCxnSpPr/>
      </xdr:nvCxnSpPr>
      <xdr:spPr>
        <a:xfrm flipV="1">
          <a:off x="20434300" y="12867828"/>
          <a:ext cx="889000" cy="113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136632</xdr:rowOff>
    </xdr:from>
    <xdr:to>
      <xdr:col>112</xdr:col>
      <xdr:colOff>38100</xdr:colOff>
      <xdr:row>74</xdr:row>
      <xdr:rowOff>66782</xdr:rowOff>
    </xdr:to>
    <xdr:sp macro="" textlink="">
      <xdr:nvSpPr>
        <xdr:cNvPr id="860" name="フローチャート: 判断 859"/>
        <xdr:cNvSpPr/>
      </xdr:nvSpPr>
      <xdr:spPr>
        <a:xfrm>
          <a:off x="21272500" y="1265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83309</xdr:rowOff>
    </xdr:from>
    <xdr:ext cx="534377" cy="259045"/>
    <xdr:sp macro="" textlink="">
      <xdr:nvSpPr>
        <xdr:cNvPr id="861" name="テキスト ボックス 860"/>
        <xdr:cNvSpPr txBox="1"/>
      </xdr:nvSpPr>
      <xdr:spPr>
        <a:xfrm>
          <a:off x="21056111" y="1242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122555</xdr:rowOff>
    </xdr:from>
    <xdr:to>
      <xdr:col>107</xdr:col>
      <xdr:colOff>50800</xdr:colOff>
      <xdr:row>76</xdr:row>
      <xdr:rowOff>5877</xdr:rowOff>
    </xdr:to>
    <xdr:cxnSp macro="">
      <xdr:nvCxnSpPr>
        <xdr:cNvPr id="862" name="直線コネクタ 861"/>
        <xdr:cNvCxnSpPr/>
      </xdr:nvCxnSpPr>
      <xdr:spPr>
        <a:xfrm flipV="1">
          <a:off x="19545300" y="12981305"/>
          <a:ext cx="889000" cy="5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32299</xdr:rowOff>
    </xdr:from>
    <xdr:to>
      <xdr:col>107</xdr:col>
      <xdr:colOff>101600</xdr:colOff>
      <xdr:row>74</xdr:row>
      <xdr:rowOff>133899</xdr:rowOff>
    </xdr:to>
    <xdr:sp macro="" textlink="">
      <xdr:nvSpPr>
        <xdr:cNvPr id="863" name="フローチャート: 判断 862"/>
        <xdr:cNvSpPr/>
      </xdr:nvSpPr>
      <xdr:spPr>
        <a:xfrm>
          <a:off x="20383500" y="1271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150426</xdr:rowOff>
    </xdr:from>
    <xdr:ext cx="534377" cy="259045"/>
    <xdr:sp macro="" textlink="">
      <xdr:nvSpPr>
        <xdr:cNvPr id="864" name="テキスト ボックス 863"/>
        <xdr:cNvSpPr txBox="1"/>
      </xdr:nvSpPr>
      <xdr:spPr>
        <a:xfrm>
          <a:off x="20167111" y="1249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5877</xdr:rowOff>
    </xdr:from>
    <xdr:to>
      <xdr:col>102</xdr:col>
      <xdr:colOff>114300</xdr:colOff>
      <xdr:row>76</xdr:row>
      <xdr:rowOff>25491</xdr:rowOff>
    </xdr:to>
    <xdr:cxnSp macro="">
      <xdr:nvCxnSpPr>
        <xdr:cNvPr id="865" name="直線コネクタ 864"/>
        <xdr:cNvCxnSpPr/>
      </xdr:nvCxnSpPr>
      <xdr:spPr>
        <a:xfrm flipV="1">
          <a:off x="18656300" y="13036077"/>
          <a:ext cx="889000" cy="1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63388</xdr:rowOff>
    </xdr:from>
    <xdr:to>
      <xdr:col>102</xdr:col>
      <xdr:colOff>165100</xdr:colOff>
      <xdr:row>74</xdr:row>
      <xdr:rowOff>164988</xdr:rowOff>
    </xdr:to>
    <xdr:sp macro="" textlink="">
      <xdr:nvSpPr>
        <xdr:cNvPr id="866" name="フローチャート: 判断 865"/>
        <xdr:cNvSpPr/>
      </xdr:nvSpPr>
      <xdr:spPr>
        <a:xfrm>
          <a:off x="19494500" y="1275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10065</xdr:rowOff>
    </xdr:from>
    <xdr:ext cx="534377" cy="259045"/>
    <xdr:sp macro="" textlink="">
      <xdr:nvSpPr>
        <xdr:cNvPr id="867" name="テキスト ボックス 866"/>
        <xdr:cNvSpPr txBox="1"/>
      </xdr:nvSpPr>
      <xdr:spPr>
        <a:xfrm>
          <a:off x="19278111" y="1252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122641</xdr:rowOff>
    </xdr:from>
    <xdr:to>
      <xdr:col>98</xdr:col>
      <xdr:colOff>38100</xdr:colOff>
      <xdr:row>75</xdr:row>
      <xdr:rowOff>52791</xdr:rowOff>
    </xdr:to>
    <xdr:sp macro="" textlink="">
      <xdr:nvSpPr>
        <xdr:cNvPr id="868" name="フローチャート: 判断 867"/>
        <xdr:cNvSpPr/>
      </xdr:nvSpPr>
      <xdr:spPr>
        <a:xfrm>
          <a:off x="18605500" y="1280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69318</xdr:rowOff>
    </xdr:from>
    <xdr:ext cx="534377" cy="259045"/>
    <xdr:sp macro="" textlink="">
      <xdr:nvSpPr>
        <xdr:cNvPr id="869" name="テキスト ボックス 868"/>
        <xdr:cNvSpPr txBox="1"/>
      </xdr:nvSpPr>
      <xdr:spPr>
        <a:xfrm>
          <a:off x="18389111" y="1258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77196</xdr:rowOff>
    </xdr:from>
    <xdr:to>
      <xdr:col>116</xdr:col>
      <xdr:colOff>114300</xdr:colOff>
      <xdr:row>75</xdr:row>
      <xdr:rowOff>7346</xdr:rowOff>
    </xdr:to>
    <xdr:sp macro="" textlink="">
      <xdr:nvSpPr>
        <xdr:cNvPr id="875" name="楕円 874"/>
        <xdr:cNvSpPr/>
      </xdr:nvSpPr>
      <xdr:spPr>
        <a:xfrm>
          <a:off x="22110700" y="1276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55623</xdr:rowOff>
    </xdr:from>
    <xdr:ext cx="534377" cy="259045"/>
    <xdr:sp macro="" textlink="">
      <xdr:nvSpPr>
        <xdr:cNvPr id="876" name="繰出金該当値テキスト"/>
        <xdr:cNvSpPr txBox="1"/>
      </xdr:nvSpPr>
      <xdr:spPr>
        <a:xfrm>
          <a:off x="22212300" y="1274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129728</xdr:rowOff>
    </xdr:from>
    <xdr:to>
      <xdr:col>112</xdr:col>
      <xdr:colOff>38100</xdr:colOff>
      <xdr:row>75</xdr:row>
      <xdr:rowOff>59878</xdr:rowOff>
    </xdr:to>
    <xdr:sp macro="" textlink="">
      <xdr:nvSpPr>
        <xdr:cNvPr id="877" name="楕円 876"/>
        <xdr:cNvSpPr/>
      </xdr:nvSpPr>
      <xdr:spPr>
        <a:xfrm>
          <a:off x="21272500" y="1281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51005</xdr:rowOff>
    </xdr:from>
    <xdr:ext cx="534377" cy="259045"/>
    <xdr:sp macro="" textlink="">
      <xdr:nvSpPr>
        <xdr:cNvPr id="878" name="テキスト ボックス 877"/>
        <xdr:cNvSpPr txBox="1"/>
      </xdr:nvSpPr>
      <xdr:spPr>
        <a:xfrm>
          <a:off x="21056111" y="1290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71755</xdr:rowOff>
    </xdr:from>
    <xdr:to>
      <xdr:col>107</xdr:col>
      <xdr:colOff>101600</xdr:colOff>
      <xdr:row>76</xdr:row>
      <xdr:rowOff>1905</xdr:rowOff>
    </xdr:to>
    <xdr:sp macro="" textlink="">
      <xdr:nvSpPr>
        <xdr:cNvPr id="879" name="楕円 878"/>
        <xdr:cNvSpPr/>
      </xdr:nvSpPr>
      <xdr:spPr>
        <a:xfrm>
          <a:off x="20383500" y="1293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164482</xdr:rowOff>
    </xdr:from>
    <xdr:ext cx="534377" cy="259045"/>
    <xdr:sp macro="" textlink="">
      <xdr:nvSpPr>
        <xdr:cNvPr id="880" name="テキスト ボックス 879"/>
        <xdr:cNvSpPr txBox="1"/>
      </xdr:nvSpPr>
      <xdr:spPr>
        <a:xfrm>
          <a:off x="20167111" y="13023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126528</xdr:rowOff>
    </xdr:from>
    <xdr:to>
      <xdr:col>102</xdr:col>
      <xdr:colOff>165100</xdr:colOff>
      <xdr:row>76</xdr:row>
      <xdr:rowOff>56679</xdr:rowOff>
    </xdr:to>
    <xdr:sp macro="" textlink="">
      <xdr:nvSpPr>
        <xdr:cNvPr id="881" name="楕円 880"/>
        <xdr:cNvSpPr/>
      </xdr:nvSpPr>
      <xdr:spPr>
        <a:xfrm>
          <a:off x="19494500" y="1298527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47804</xdr:rowOff>
    </xdr:from>
    <xdr:ext cx="534377" cy="259045"/>
    <xdr:sp macro="" textlink="">
      <xdr:nvSpPr>
        <xdr:cNvPr id="882" name="テキスト ボックス 881"/>
        <xdr:cNvSpPr txBox="1"/>
      </xdr:nvSpPr>
      <xdr:spPr>
        <a:xfrm>
          <a:off x="19278111" y="13078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146141</xdr:rowOff>
    </xdr:from>
    <xdr:to>
      <xdr:col>98</xdr:col>
      <xdr:colOff>38100</xdr:colOff>
      <xdr:row>76</xdr:row>
      <xdr:rowOff>76291</xdr:rowOff>
    </xdr:to>
    <xdr:sp macro="" textlink="">
      <xdr:nvSpPr>
        <xdr:cNvPr id="883" name="楕円 882"/>
        <xdr:cNvSpPr/>
      </xdr:nvSpPr>
      <xdr:spPr>
        <a:xfrm>
          <a:off x="18605500" y="13004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67418</xdr:rowOff>
    </xdr:from>
    <xdr:ext cx="534377" cy="259045"/>
    <xdr:sp macro="" textlink="">
      <xdr:nvSpPr>
        <xdr:cNvPr id="884" name="テキスト ボックス 883"/>
        <xdr:cNvSpPr txBox="1"/>
      </xdr:nvSpPr>
      <xdr:spPr>
        <a:xfrm>
          <a:off x="18389111" y="13097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歳出決算総額は、住民一人当たり</a:t>
          </a:r>
          <a:r>
            <a:rPr kumimoji="1" lang="en-US" altLang="ja-JP" sz="1200">
              <a:latin typeface="ＭＳ Ｐゴシック" panose="020B0600070205080204" pitchFamily="50" charset="-128"/>
              <a:ea typeface="ＭＳ Ｐゴシック" panose="020B0600070205080204" pitchFamily="50" charset="-128"/>
            </a:rPr>
            <a:t>440,349</a:t>
          </a:r>
          <a:r>
            <a:rPr kumimoji="1" lang="ja-JP" altLang="en-US" sz="1200">
              <a:latin typeface="ＭＳ Ｐゴシック" panose="020B0600070205080204" pitchFamily="50" charset="-128"/>
              <a:ea typeface="ＭＳ Ｐゴシック" panose="020B0600070205080204" pitchFamily="50" charset="-128"/>
            </a:rPr>
            <a:t>円（前年度比</a:t>
          </a:r>
          <a:r>
            <a:rPr kumimoji="1" lang="en-US" altLang="ja-JP" sz="1200">
              <a:latin typeface="ＭＳ Ｐゴシック" panose="020B0600070205080204" pitchFamily="50" charset="-128"/>
              <a:ea typeface="ＭＳ Ｐゴシック" panose="020B0600070205080204" pitchFamily="50" charset="-128"/>
            </a:rPr>
            <a:t>+13,711</a:t>
          </a:r>
          <a:r>
            <a:rPr kumimoji="1" lang="ja-JP" altLang="en-US" sz="1200">
              <a:latin typeface="ＭＳ Ｐゴシック" panose="020B0600070205080204" pitchFamily="50" charset="-128"/>
              <a:ea typeface="ＭＳ Ｐゴシック" panose="020B0600070205080204" pitchFamily="50" charset="-128"/>
            </a:rPr>
            <a:t>円）となっている。</a:t>
          </a:r>
        </a:p>
        <a:p>
          <a:r>
            <a:rPr kumimoji="1" lang="ja-JP" altLang="en-US" sz="1200">
              <a:latin typeface="ＭＳ Ｐゴシック" panose="020B0600070205080204" pitchFamily="50" charset="-128"/>
              <a:ea typeface="ＭＳ Ｐゴシック" panose="020B0600070205080204" pitchFamily="50" charset="-128"/>
            </a:rPr>
            <a:t>　主な構成項目である人件費は住民一人当たり</a:t>
          </a:r>
          <a:r>
            <a:rPr kumimoji="1" lang="en-US" altLang="ja-JP" sz="1200">
              <a:latin typeface="ＭＳ Ｐゴシック" panose="020B0600070205080204" pitchFamily="50" charset="-128"/>
              <a:ea typeface="ＭＳ Ｐゴシック" panose="020B0600070205080204" pitchFamily="50" charset="-128"/>
            </a:rPr>
            <a:t>58,265</a:t>
          </a:r>
          <a:r>
            <a:rPr kumimoji="1" lang="ja-JP" altLang="en-US" sz="1200">
              <a:latin typeface="ＭＳ Ｐゴシック" panose="020B0600070205080204" pitchFamily="50" charset="-128"/>
              <a:ea typeface="ＭＳ Ｐゴシック" panose="020B0600070205080204" pitchFamily="50" charset="-128"/>
            </a:rPr>
            <a:t>円（前年度比</a:t>
          </a:r>
          <a:r>
            <a:rPr kumimoji="1" lang="en-US" altLang="ja-JP" sz="1200">
              <a:latin typeface="ＭＳ Ｐゴシック" panose="020B0600070205080204" pitchFamily="50" charset="-128"/>
              <a:ea typeface="ＭＳ Ｐゴシック" panose="020B0600070205080204" pitchFamily="50" charset="-128"/>
            </a:rPr>
            <a:t>+8,194</a:t>
          </a:r>
          <a:r>
            <a:rPr kumimoji="1" lang="ja-JP" altLang="en-US" sz="1200">
              <a:latin typeface="ＭＳ Ｐゴシック" panose="020B0600070205080204" pitchFamily="50" charset="-128"/>
              <a:ea typeface="ＭＳ Ｐゴシック" panose="020B0600070205080204" pitchFamily="50" charset="-128"/>
            </a:rPr>
            <a:t>円）となっており、類似団体平均と同様に昨年度から増加している。類似団体平均との比較では低い水準となっており、これは平成</a:t>
          </a:r>
          <a:r>
            <a:rPr kumimoji="1" lang="en-US" altLang="ja-JP" sz="1200">
              <a:latin typeface="ＭＳ Ｐゴシック" panose="020B0600070205080204" pitchFamily="50" charset="-128"/>
              <a:ea typeface="ＭＳ Ｐゴシック" panose="020B0600070205080204" pitchFamily="50" charset="-128"/>
            </a:rPr>
            <a:t>17</a:t>
          </a:r>
          <a:r>
            <a:rPr kumimoji="1" lang="ja-JP" altLang="en-US" sz="1200">
              <a:latin typeface="ＭＳ Ｐゴシック" panose="020B0600070205080204" pitchFamily="50" charset="-128"/>
              <a:ea typeface="ＭＳ Ｐゴシック" panose="020B0600070205080204" pitchFamily="50" charset="-128"/>
            </a:rPr>
            <a:t>年度から平成</a:t>
          </a:r>
          <a:r>
            <a:rPr kumimoji="1" lang="en-US" altLang="ja-JP" sz="1200">
              <a:latin typeface="ＭＳ Ｐゴシック" panose="020B0600070205080204" pitchFamily="50" charset="-128"/>
              <a:ea typeface="ＭＳ Ｐゴシック" panose="020B0600070205080204" pitchFamily="50" charset="-128"/>
            </a:rPr>
            <a:t>22</a:t>
          </a:r>
          <a:r>
            <a:rPr kumimoji="1" lang="ja-JP" altLang="en-US" sz="1200">
              <a:latin typeface="ＭＳ Ｐゴシック" panose="020B0600070205080204" pitchFamily="50" charset="-128"/>
              <a:ea typeface="ＭＳ Ｐゴシック" panose="020B0600070205080204" pitchFamily="50" charset="-128"/>
            </a:rPr>
            <a:t>年度までの定員適正化計画の実施による削減、その後の適正な定員管理により類似団体平均と比較して職員数が少ないことが主な要因である。</a:t>
          </a:r>
        </a:p>
        <a:p>
          <a:r>
            <a:rPr kumimoji="1" lang="ja-JP" altLang="en-US" sz="1200">
              <a:latin typeface="ＭＳ Ｐゴシック" panose="020B0600070205080204" pitchFamily="50" charset="-128"/>
              <a:ea typeface="ＭＳ Ｐゴシック" panose="020B0600070205080204" pitchFamily="50" charset="-128"/>
            </a:rPr>
            <a:t>　扶助費は住民一人当たり</a:t>
          </a:r>
          <a:r>
            <a:rPr kumimoji="1" lang="en-US" altLang="ja-JP" sz="1200">
              <a:latin typeface="ＭＳ Ｐゴシック" panose="020B0600070205080204" pitchFamily="50" charset="-128"/>
              <a:ea typeface="ＭＳ Ｐゴシック" panose="020B0600070205080204" pitchFamily="50" charset="-128"/>
            </a:rPr>
            <a:t>115,558</a:t>
          </a:r>
          <a:r>
            <a:rPr kumimoji="1" lang="ja-JP" altLang="en-US" sz="1200">
              <a:latin typeface="ＭＳ Ｐゴシック" panose="020B0600070205080204" pitchFamily="50" charset="-128"/>
              <a:ea typeface="ＭＳ Ｐゴシック" panose="020B0600070205080204" pitchFamily="50" charset="-128"/>
            </a:rPr>
            <a:t>円（前年度比</a:t>
          </a:r>
          <a:r>
            <a:rPr kumimoji="1" lang="en-US" altLang="ja-JP" sz="1200">
              <a:latin typeface="ＭＳ Ｐゴシック" panose="020B0600070205080204" pitchFamily="50" charset="-128"/>
              <a:ea typeface="ＭＳ Ｐゴシック" panose="020B0600070205080204" pitchFamily="50" charset="-128"/>
            </a:rPr>
            <a:t>+7,894</a:t>
          </a:r>
          <a:r>
            <a:rPr kumimoji="1" lang="ja-JP" altLang="en-US" sz="1200">
              <a:latin typeface="ＭＳ Ｐゴシック" panose="020B0600070205080204" pitchFamily="50" charset="-128"/>
              <a:ea typeface="ＭＳ Ｐゴシック" panose="020B0600070205080204" pitchFamily="50" charset="-128"/>
            </a:rPr>
            <a:t>円）であり、増加の主な要因として、定額減税補足給付金の皆増（</a:t>
          </a:r>
          <a:r>
            <a:rPr kumimoji="1" lang="en-US" altLang="ja-JP" sz="1200">
              <a:latin typeface="ＭＳ Ｐゴシック" panose="020B0600070205080204" pitchFamily="50" charset="-128"/>
              <a:ea typeface="ＭＳ Ｐゴシック" panose="020B0600070205080204" pitchFamily="50" charset="-128"/>
            </a:rPr>
            <a:t>+1,050</a:t>
          </a:r>
          <a:r>
            <a:rPr kumimoji="1" lang="ja-JP" altLang="en-US" sz="1200">
              <a:latin typeface="ＭＳ Ｐゴシック" panose="020B0600070205080204" pitchFamily="50" charset="-128"/>
              <a:ea typeface="ＭＳ Ｐゴシック" panose="020B0600070205080204" pitchFamily="50" charset="-128"/>
            </a:rPr>
            <a:t>百万円）、施設型・地域型保育給付費の増加（</a:t>
          </a:r>
          <a:r>
            <a:rPr kumimoji="1" lang="en-US" altLang="ja-JP" sz="1200">
              <a:latin typeface="ＭＳ Ｐゴシック" panose="020B0600070205080204" pitchFamily="50" charset="-128"/>
              <a:ea typeface="ＭＳ Ｐゴシック" panose="020B0600070205080204" pitchFamily="50" charset="-128"/>
            </a:rPr>
            <a:t>+441</a:t>
          </a:r>
          <a:r>
            <a:rPr kumimoji="1" lang="ja-JP" altLang="en-US" sz="1200">
              <a:latin typeface="ＭＳ Ｐゴシック" panose="020B0600070205080204" pitchFamily="50" charset="-128"/>
              <a:ea typeface="ＭＳ Ｐゴシック" panose="020B0600070205080204" pitchFamily="50" charset="-128"/>
            </a:rPr>
            <a:t>百万円）などが挙げられる。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普通建設事業費は住民一人当たり</a:t>
          </a:r>
          <a:r>
            <a:rPr kumimoji="1" lang="en-US" altLang="ja-JP" sz="1200">
              <a:latin typeface="ＭＳ Ｐゴシック" panose="020B0600070205080204" pitchFamily="50" charset="-128"/>
              <a:ea typeface="ＭＳ Ｐゴシック" panose="020B0600070205080204" pitchFamily="50" charset="-128"/>
            </a:rPr>
            <a:t>56,501</a:t>
          </a:r>
          <a:r>
            <a:rPr kumimoji="1" lang="ja-JP" altLang="en-US" sz="1200">
              <a:latin typeface="ＭＳ Ｐゴシック" panose="020B0600070205080204" pitchFamily="50" charset="-128"/>
              <a:ea typeface="ＭＳ Ｐゴシック" panose="020B0600070205080204" pitchFamily="50" charset="-128"/>
            </a:rPr>
            <a:t>円（前年度比</a:t>
          </a:r>
          <a:r>
            <a:rPr kumimoji="1" lang="en-US" altLang="ja-JP" sz="1200">
              <a:latin typeface="ＭＳ Ｐゴシック" panose="020B0600070205080204" pitchFamily="50" charset="-128"/>
              <a:ea typeface="ＭＳ Ｐゴシック" panose="020B0600070205080204" pitchFamily="50" charset="-128"/>
            </a:rPr>
            <a:t>+8,806</a:t>
          </a:r>
          <a:r>
            <a:rPr kumimoji="1" lang="ja-JP" altLang="en-US" sz="1200">
              <a:latin typeface="ＭＳ Ｐゴシック" panose="020B0600070205080204" pitchFamily="50" charset="-128"/>
              <a:ea typeface="ＭＳ Ｐゴシック" panose="020B0600070205080204" pitchFamily="50" charset="-128"/>
            </a:rPr>
            <a:t>円）であり、増加の主な要因として、新陶芸センター整備事業費の増加（</a:t>
          </a:r>
          <a:r>
            <a:rPr kumimoji="1" lang="en-US" altLang="ja-JP" sz="1200">
              <a:latin typeface="ＭＳ Ｐゴシック" panose="020B0600070205080204" pitchFamily="50" charset="-128"/>
              <a:ea typeface="ＭＳ Ｐゴシック" panose="020B0600070205080204" pitchFamily="50" charset="-128"/>
            </a:rPr>
            <a:t>+690</a:t>
          </a:r>
          <a:r>
            <a:rPr kumimoji="1" lang="ja-JP" altLang="en-US" sz="1200">
              <a:latin typeface="ＭＳ Ｐゴシック" panose="020B0600070205080204" pitchFamily="50" charset="-128"/>
              <a:ea typeface="ＭＳ Ｐゴシック" panose="020B0600070205080204" pitchFamily="50" charset="-128"/>
            </a:rPr>
            <a:t>百万円）、駅前市街地再開発補助金の増加（</a:t>
          </a:r>
          <a:r>
            <a:rPr kumimoji="1" lang="en-US" altLang="ja-JP" sz="1200">
              <a:latin typeface="ＭＳ Ｐゴシック" panose="020B0600070205080204" pitchFamily="50" charset="-128"/>
              <a:ea typeface="ＭＳ Ｐゴシック" panose="020B0600070205080204" pitchFamily="50" charset="-128"/>
            </a:rPr>
            <a:t>+612</a:t>
          </a:r>
          <a:r>
            <a:rPr kumimoji="1" lang="ja-JP" altLang="en-US" sz="1200">
              <a:latin typeface="ＭＳ Ｐゴシック" panose="020B0600070205080204" pitchFamily="50" charset="-128"/>
              <a:ea typeface="ＭＳ Ｐゴシック" panose="020B0600070205080204" pitchFamily="50" charset="-128"/>
            </a:rPr>
            <a:t>百万円）、小学校や体育施設等の</a:t>
          </a:r>
          <a:r>
            <a:rPr kumimoji="1" lang="en-US" altLang="ja-JP" sz="1200">
              <a:latin typeface="ＭＳ Ｐゴシック" panose="020B0600070205080204" pitchFamily="50" charset="-128"/>
              <a:ea typeface="ＭＳ Ｐゴシック" panose="020B0600070205080204" pitchFamily="50" charset="-128"/>
            </a:rPr>
            <a:t>LED</a:t>
          </a:r>
          <a:r>
            <a:rPr kumimoji="1" lang="ja-JP" altLang="en-US" sz="1200">
              <a:latin typeface="ＭＳ Ｐゴシック" panose="020B0600070205080204" pitchFamily="50" charset="-128"/>
              <a:ea typeface="ＭＳ Ｐゴシック" panose="020B0600070205080204" pitchFamily="50" charset="-128"/>
            </a:rPr>
            <a:t>化による公共施設等脱炭素化推進事業費の増加（</a:t>
          </a:r>
          <a:r>
            <a:rPr kumimoji="1" lang="en-US" altLang="ja-JP" sz="1200">
              <a:latin typeface="ＭＳ Ｐゴシック" panose="020B0600070205080204" pitchFamily="50" charset="-128"/>
              <a:ea typeface="ＭＳ Ｐゴシック" panose="020B0600070205080204" pitchFamily="50" charset="-128"/>
            </a:rPr>
            <a:t>+396</a:t>
          </a:r>
          <a:r>
            <a:rPr kumimoji="1" lang="ja-JP" altLang="en-US" sz="1200">
              <a:latin typeface="ＭＳ Ｐゴシック" panose="020B0600070205080204" pitchFamily="50" charset="-128"/>
              <a:ea typeface="ＭＳ Ｐゴシック" panose="020B0600070205080204" pitchFamily="50" charset="-128"/>
            </a:rPr>
            <a:t>百万円）などが挙げられる。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静岡県藤枝市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139,870
137,616
194.06
63,424,834
61,591,678
1,200,433
30,874,244
40,767,011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91258</xdr:rowOff>
    </xdr:from>
    <xdr:to>
      <xdr:col>24</xdr:col>
      <xdr:colOff>62865</xdr:colOff>
      <xdr:row>38</xdr:row>
      <xdr:rowOff>139700</xdr:rowOff>
    </xdr:to>
    <xdr:cxnSp macro="">
      <xdr:nvCxnSpPr>
        <xdr:cNvPr id="58" name="直線コネクタ 57"/>
        <xdr:cNvCxnSpPr/>
      </xdr:nvCxnSpPr>
      <xdr:spPr>
        <a:xfrm flipV="1">
          <a:off x="4633595" y="5063308"/>
          <a:ext cx="1270" cy="1591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143527</xdr:rowOff>
    </xdr:from>
    <xdr:ext cx="469744" cy="259045"/>
    <xdr:sp macro="" textlink="">
      <xdr:nvSpPr>
        <xdr:cNvPr id="59" name="議会費最小値テキスト"/>
        <xdr:cNvSpPr txBox="1"/>
      </xdr:nvSpPr>
      <xdr:spPr>
        <a:xfrm>
          <a:off x="468630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139700</xdr:rowOff>
    </xdr:from>
    <xdr:to>
      <xdr:col>24</xdr:col>
      <xdr:colOff>152400</xdr:colOff>
      <xdr:row>38</xdr:row>
      <xdr:rowOff>139700</xdr:rowOff>
    </xdr:to>
    <xdr:cxnSp macro="">
      <xdr:nvCxnSpPr>
        <xdr:cNvPr id="60" name="直線コネクタ 59"/>
        <xdr:cNvCxnSpPr/>
      </xdr:nvCxnSpPr>
      <xdr:spPr>
        <a:xfrm>
          <a:off x="4546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37935</xdr:rowOff>
    </xdr:from>
    <xdr:ext cx="469744" cy="259045"/>
    <xdr:sp macro="" textlink="">
      <xdr:nvSpPr>
        <xdr:cNvPr id="61" name="議会費最大値テキスト"/>
        <xdr:cNvSpPr txBox="1"/>
      </xdr:nvSpPr>
      <xdr:spPr>
        <a:xfrm>
          <a:off x="4686300" y="48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91258</xdr:rowOff>
    </xdr:from>
    <xdr:to>
      <xdr:col>24</xdr:col>
      <xdr:colOff>152400</xdr:colOff>
      <xdr:row>29</xdr:row>
      <xdr:rowOff>91258</xdr:rowOff>
    </xdr:to>
    <xdr:cxnSp macro="">
      <xdr:nvCxnSpPr>
        <xdr:cNvPr id="62" name="直線コネクタ 61"/>
        <xdr:cNvCxnSpPr/>
      </xdr:nvCxnSpPr>
      <xdr:spPr>
        <a:xfrm>
          <a:off x="4546600" y="50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64588</xdr:rowOff>
    </xdr:from>
    <xdr:to>
      <xdr:col>24</xdr:col>
      <xdr:colOff>63500</xdr:colOff>
      <xdr:row>38</xdr:row>
      <xdr:rowOff>121194</xdr:rowOff>
    </xdr:to>
    <xdr:cxnSp macro="">
      <xdr:nvCxnSpPr>
        <xdr:cNvPr id="63" name="直線コネクタ 62"/>
        <xdr:cNvCxnSpPr/>
      </xdr:nvCxnSpPr>
      <xdr:spPr>
        <a:xfrm>
          <a:off x="3797300" y="6579688"/>
          <a:ext cx="838200" cy="5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66057</xdr:rowOff>
    </xdr:from>
    <xdr:ext cx="469744" cy="259045"/>
    <xdr:sp macro="" textlink="">
      <xdr:nvSpPr>
        <xdr:cNvPr id="64" name="議会費平均値テキスト"/>
        <xdr:cNvSpPr txBox="1"/>
      </xdr:nvSpPr>
      <xdr:spPr>
        <a:xfrm>
          <a:off x="4686300" y="5723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43180</xdr:rowOff>
    </xdr:from>
    <xdr:to>
      <xdr:col>24</xdr:col>
      <xdr:colOff>114300</xdr:colOff>
      <xdr:row>34</xdr:row>
      <xdr:rowOff>144780</xdr:rowOff>
    </xdr:to>
    <xdr:sp macro="" textlink="">
      <xdr:nvSpPr>
        <xdr:cNvPr id="65" name="フローチャート: 判断 64"/>
        <xdr:cNvSpPr/>
      </xdr:nvSpPr>
      <xdr:spPr>
        <a:xfrm>
          <a:off x="45847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64588</xdr:rowOff>
    </xdr:from>
    <xdr:to>
      <xdr:col>19</xdr:col>
      <xdr:colOff>177800</xdr:colOff>
      <xdr:row>38</xdr:row>
      <xdr:rowOff>141877</xdr:rowOff>
    </xdr:to>
    <xdr:cxnSp macro="">
      <xdr:nvCxnSpPr>
        <xdr:cNvPr id="66" name="直線コネクタ 65"/>
        <xdr:cNvCxnSpPr/>
      </xdr:nvCxnSpPr>
      <xdr:spPr>
        <a:xfrm flipV="1">
          <a:off x="2908300" y="6579688"/>
          <a:ext cx="889000" cy="77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132443</xdr:rowOff>
    </xdr:from>
    <xdr:to>
      <xdr:col>20</xdr:col>
      <xdr:colOff>38100</xdr:colOff>
      <xdr:row>35</xdr:row>
      <xdr:rowOff>62593</xdr:rowOff>
    </xdr:to>
    <xdr:sp macro="" textlink="">
      <xdr:nvSpPr>
        <xdr:cNvPr id="67" name="フローチャート: 判断 66"/>
        <xdr:cNvSpPr/>
      </xdr:nvSpPr>
      <xdr:spPr>
        <a:xfrm>
          <a:off x="3746500" y="596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79120</xdr:rowOff>
    </xdr:from>
    <xdr:ext cx="469744" cy="259045"/>
    <xdr:sp macro="" textlink="">
      <xdr:nvSpPr>
        <xdr:cNvPr id="68" name="テキスト ボックス 67"/>
        <xdr:cNvSpPr txBox="1"/>
      </xdr:nvSpPr>
      <xdr:spPr>
        <a:xfrm>
          <a:off x="3562428" y="5736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125549</xdr:rowOff>
    </xdr:from>
    <xdr:to>
      <xdr:col>15</xdr:col>
      <xdr:colOff>50800</xdr:colOff>
      <xdr:row>38</xdr:row>
      <xdr:rowOff>141877</xdr:rowOff>
    </xdr:to>
    <xdr:cxnSp macro="">
      <xdr:nvCxnSpPr>
        <xdr:cNvPr id="69" name="直線コネクタ 68"/>
        <xdr:cNvCxnSpPr/>
      </xdr:nvCxnSpPr>
      <xdr:spPr>
        <a:xfrm>
          <a:off x="2019300" y="664064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168366</xdr:rowOff>
    </xdr:from>
    <xdr:to>
      <xdr:col>15</xdr:col>
      <xdr:colOff>101600</xdr:colOff>
      <xdr:row>35</xdr:row>
      <xdr:rowOff>98516</xdr:rowOff>
    </xdr:to>
    <xdr:sp macro="" textlink="">
      <xdr:nvSpPr>
        <xdr:cNvPr id="70" name="フローチャート: 判断 69"/>
        <xdr:cNvSpPr/>
      </xdr:nvSpPr>
      <xdr:spPr>
        <a:xfrm>
          <a:off x="2857500" y="59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115043</xdr:rowOff>
    </xdr:from>
    <xdr:ext cx="469744" cy="259045"/>
    <xdr:sp macro="" textlink="">
      <xdr:nvSpPr>
        <xdr:cNvPr id="71" name="テキスト ボックス 70"/>
        <xdr:cNvSpPr txBox="1"/>
      </xdr:nvSpPr>
      <xdr:spPr>
        <a:xfrm>
          <a:off x="2673428" y="5772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125549</xdr:rowOff>
    </xdr:from>
    <xdr:to>
      <xdr:col>10</xdr:col>
      <xdr:colOff>114300</xdr:colOff>
      <xdr:row>38</xdr:row>
      <xdr:rowOff>150585</xdr:rowOff>
    </xdr:to>
    <xdr:cxnSp macro="">
      <xdr:nvCxnSpPr>
        <xdr:cNvPr id="72" name="直線コネクタ 71"/>
        <xdr:cNvCxnSpPr/>
      </xdr:nvCxnSpPr>
      <xdr:spPr>
        <a:xfrm flipV="1">
          <a:off x="1130300" y="6640649"/>
          <a:ext cx="889000" cy="2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29573</xdr:rowOff>
    </xdr:from>
    <xdr:to>
      <xdr:col>10</xdr:col>
      <xdr:colOff>165100</xdr:colOff>
      <xdr:row>35</xdr:row>
      <xdr:rowOff>131173</xdr:rowOff>
    </xdr:to>
    <xdr:sp macro="" textlink="">
      <xdr:nvSpPr>
        <xdr:cNvPr id="73" name="フローチャート: 判断 72"/>
        <xdr:cNvSpPr/>
      </xdr:nvSpPr>
      <xdr:spPr>
        <a:xfrm>
          <a:off x="1968500" y="603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147700</xdr:rowOff>
    </xdr:from>
    <xdr:ext cx="469744" cy="259045"/>
    <xdr:sp macro="" textlink="">
      <xdr:nvSpPr>
        <xdr:cNvPr id="74" name="テキスト ボックス 73"/>
        <xdr:cNvSpPr txBox="1"/>
      </xdr:nvSpPr>
      <xdr:spPr>
        <a:xfrm>
          <a:off x="1784428" y="5805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81824</xdr:rowOff>
    </xdr:from>
    <xdr:to>
      <xdr:col>6</xdr:col>
      <xdr:colOff>38100</xdr:colOff>
      <xdr:row>36</xdr:row>
      <xdr:rowOff>11974</xdr:rowOff>
    </xdr:to>
    <xdr:sp macro="" textlink="">
      <xdr:nvSpPr>
        <xdr:cNvPr id="75" name="フローチャート: 判断 74"/>
        <xdr:cNvSpPr/>
      </xdr:nvSpPr>
      <xdr:spPr>
        <a:xfrm>
          <a:off x="1079500" y="608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28501</xdr:rowOff>
    </xdr:from>
    <xdr:ext cx="469744" cy="259045"/>
    <xdr:sp macro="" textlink="">
      <xdr:nvSpPr>
        <xdr:cNvPr id="76" name="テキスト ボックス 75"/>
        <xdr:cNvSpPr txBox="1"/>
      </xdr:nvSpPr>
      <xdr:spPr>
        <a:xfrm>
          <a:off x="895428" y="5857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70394</xdr:rowOff>
    </xdr:from>
    <xdr:to>
      <xdr:col>24</xdr:col>
      <xdr:colOff>114300</xdr:colOff>
      <xdr:row>39</xdr:row>
      <xdr:rowOff>544</xdr:rowOff>
    </xdr:to>
    <xdr:sp macro="" textlink="">
      <xdr:nvSpPr>
        <xdr:cNvPr id="82" name="楕円 81"/>
        <xdr:cNvSpPr/>
      </xdr:nvSpPr>
      <xdr:spPr>
        <a:xfrm>
          <a:off x="4584700" y="658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156771</xdr:rowOff>
    </xdr:from>
    <xdr:ext cx="469744" cy="259045"/>
    <xdr:sp macro="" textlink="">
      <xdr:nvSpPr>
        <xdr:cNvPr id="83" name="議会費該当値テキスト"/>
        <xdr:cNvSpPr txBox="1"/>
      </xdr:nvSpPr>
      <xdr:spPr>
        <a:xfrm>
          <a:off x="4686300" y="6500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13788</xdr:rowOff>
    </xdr:from>
    <xdr:to>
      <xdr:col>20</xdr:col>
      <xdr:colOff>38100</xdr:colOff>
      <xdr:row>38</xdr:row>
      <xdr:rowOff>115388</xdr:rowOff>
    </xdr:to>
    <xdr:sp macro="" textlink="">
      <xdr:nvSpPr>
        <xdr:cNvPr id="84" name="楕円 83"/>
        <xdr:cNvSpPr/>
      </xdr:nvSpPr>
      <xdr:spPr>
        <a:xfrm>
          <a:off x="3746500" y="652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106515</xdr:rowOff>
    </xdr:from>
    <xdr:ext cx="469744" cy="259045"/>
    <xdr:sp macro="" textlink="">
      <xdr:nvSpPr>
        <xdr:cNvPr id="85" name="テキスト ボックス 84"/>
        <xdr:cNvSpPr txBox="1"/>
      </xdr:nvSpPr>
      <xdr:spPr>
        <a:xfrm>
          <a:off x="3562428" y="662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91077</xdr:rowOff>
    </xdr:from>
    <xdr:to>
      <xdr:col>15</xdr:col>
      <xdr:colOff>101600</xdr:colOff>
      <xdr:row>39</xdr:row>
      <xdr:rowOff>21227</xdr:rowOff>
    </xdr:to>
    <xdr:sp macro="" textlink="">
      <xdr:nvSpPr>
        <xdr:cNvPr id="86" name="楕円 85"/>
        <xdr:cNvSpPr/>
      </xdr:nvSpPr>
      <xdr:spPr>
        <a:xfrm>
          <a:off x="2857500" y="660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12354</xdr:rowOff>
    </xdr:from>
    <xdr:ext cx="469744" cy="259045"/>
    <xdr:sp macro="" textlink="">
      <xdr:nvSpPr>
        <xdr:cNvPr id="87" name="テキスト ボックス 86"/>
        <xdr:cNvSpPr txBox="1"/>
      </xdr:nvSpPr>
      <xdr:spPr>
        <a:xfrm>
          <a:off x="2673428" y="669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74749</xdr:rowOff>
    </xdr:from>
    <xdr:to>
      <xdr:col>10</xdr:col>
      <xdr:colOff>165100</xdr:colOff>
      <xdr:row>39</xdr:row>
      <xdr:rowOff>4899</xdr:rowOff>
    </xdr:to>
    <xdr:sp macro="" textlink="">
      <xdr:nvSpPr>
        <xdr:cNvPr id="88" name="楕円 87"/>
        <xdr:cNvSpPr/>
      </xdr:nvSpPr>
      <xdr:spPr>
        <a:xfrm>
          <a:off x="1968500" y="658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167476</xdr:rowOff>
    </xdr:from>
    <xdr:ext cx="469744" cy="259045"/>
    <xdr:sp macro="" textlink="">
      <xdr:nvSpPr>
        <xdr:cNvPr id="89" name="テキスト ボックス 88"/>
        <xdr:cNvSpPr txBox="1"/>
      </xdr:nvSpPr>
      <xdr:spPr>
        <a:xfrm>
          <a:off x="1784428" y="6682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99785</xdr:rowOff>
    </xdr:from>
    <xdr:to>
      <xdr:col>6</xdr:col>
      <xdr:colOff>38100</xdr:colOff>
      <xdr:row>39</xdr:row>
      <xdr:rowOff>29935</xdr:rowOff>
    </xdr:to>
    <xdr:sp macro="" textlink="">
      <xdr:nvSpPr>
        <xdr:cNvPr id="90" name="楕円 89"/>
        <xdr:cNvSpPr/>
      </xdr:nvSpPr>
      <xdr:spPr>
        <a:xfrm>
          <a:off x="1079500" y="661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21062</xdr:rowOff>
    </xdr:from>
    <xdr:ext cx="469744" cy="259045"/>
    <xdr:sp macro="" textlink="">
      <xdr:nvSpPr>
        <xdr:cNvPr id="91" name="テキスト ボックス 90"/>
        <xdr:cNvSpPr txBox="1"/>
      </xdr:nvSpPr>
      <xdr:spPr>
        <a:xfrm>
          <a:off x="895428" y="6707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59360</xdr:rowOff>
    </xdr:from>
    <xdr:to>
      <xdr:col>24</xdr:col>
      <xdr:colOff>62865</xdr:colOff>
      <xdr:row>58</xdr:row>
      <xdr:rowOff>128206</xdr:rowOff>
    </xdr:to>
    <xdr:cxnSp macro="">
      <xdr:nvCxnSpPr>
        <xdr:cNvPr id="116" name="直線コネクタ 115"/>
        <xdr:cNvCxnSpPr/>
      </xdr:nvCxnSpPr>
      <xdr:spPr>
        <a:xfrm flipV="1">
          <a:off x="4633595" y="8803310"/>
          <a:ext cx="1270" cy="1268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132033</xdr:rowOff>
    </xdr:from>
    <xdr:ext cx="534377" cy="259045"/>
    <xdr:sp macro="" textlink="">
      <xdr:nvSpPr>
        <xdr:cNvPr id="117" name="総務費最小値テキスト"/>
        <xdr:cNvSpPr txBox="1"/>
      </xdr:nvSpPr>
      <xdr:spPr>
        <a:xfrm>
          <a:off x="4686300" y="1007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128206</xdr:rowOff>
    </xdr:from>
    <xdr:to>
      <xdr:col>24</xdr:col>
      <xdr:colOff>152400</xdr:colOff>
      <xdr:row>58</xdr:row>
      <xdr:rowOff>128206</xdr:rowOff>
    </xdr:to>
    <xdr:cxnSp macro="">
      <xdr:nvCxnSpPr>
        <xdr:cNvPr id="118" name="直線コネクタ 117"/>
        <xdr:cNvCxnSpPr/>
      </xdr:nvCxnSpPr>
      <xdr:spPr>
        <a:xfrm>
          <a:off x="4546600" y="10072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6037</xdr:rowOff>
    </xdr:from>
    <xdr:ext cx="599010" cy="259045"/>
    <xdr:sp macro="" textlink="">
      <xdr:nvSpPr>
        <xdr:cNvPr id="119" name="総務費最大値テキスト"/>
        <xdr:cNvSpPr txBox="1"/>
      </xdr:nvSpPr>
      <xdr:spPr>
        <a:xfrm>
          <a:off x="4686300" y="857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136,826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59360</xdr:rowOff>
    </xdr:from>
    <xdr:to>
      <xdr:col>24</xdr:col>
      <xdr:colOff>152400</xdr:colOff>
      <xdr:row>51</xdr:row>
      <xdr:rowOff>59360</xdr:rowOff>
    </xdr:to>
    <xdr:cxnSp macro="">
      <xdr:nvCxnSpPr>
        <xdr:cNvPr id="120" name="直線コネクタ 119"/>
        <xdr:cNvCxnSpPr/>
      </xdr:nvCxnSpPr>
      <xdr:spPr>
        <a:xfrm>
          <a:off x="4546600" y="8803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130607</xdr:rowOff>
    </xdr:from>
    <xdr:to>
      <xdr:col>24</xdr:col>
      <xdr:colOff>63500</xdr:colOff>
      <xdr:row>58</xdr:row>
      <xdr:rowOff>28042</xdr:rowOff>
    </xdr:to>
    <xdr:cxnSp macro="">
      <xdr:nvCxnSpPr>
        <xdr:cNvPr id="121" name="直線コネクタ 120"/>
        <xdr:cNvCxnSpPr/>
      </xdr:nvCxnSpPr>
      <xdr:spPr>
        <a:xfrm flipV="1">
          <a:off x="3797300" y="9903257"/>
          <a:ext cx="838200" cy="68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28236</xdr:rowOff>
    </xdr:from>
    <xdr:ext cx="534377" cy="259045"/>
    <xdr:sp macro="" textlink="">
      <xdr:nvSpPr>
        <xdr:cNvPr id="122" name="総務費平均値テキスト"/>
        <xdr:cNvSpPr txBox="1"/>
      </xdr:nvSpPr>
      <xdr:spPr>
        <a:xfrm>
          <a:off x="4686300" y="945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5359</xdr:rowOff>
    </xdr:from>
    <xdr:to>
      <xdr:col>24</xdr:col>
      <xdr:colOff>114300</xdr:colOff>
      <xdr:row>56</xdr:row>
      <xdr:rowOff>106959</xdr:rowOff>
    </xdr:to>
    <xdr:sp macro="" textlink="">
      <xdr:nvSpPr>
        <xdr:cNvPr id="123" name="フローチャート: 判断 122"/>
        <xdr:cNvSpPr/>
      </xdr:nvSpPr>
      <xdr:spPr>
        <a:xfrm>
          <a:off x="4584700" y="9606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28042</xdr:rowOff>
    </xdr:from>
    <xdr:to>
      <xdr:col>19</xdr:col>
      <xdr:colOff>177800</xdr:colOff>
      <xdr:row>58</xdr:row>
      <xdr:rowOff>74714</xdr:rowOff>
    </xdr:to>
    <xdr:cxnSp macro="">
      <xdr:nvCxnSpPr>
        <xdr:cNvPr id="124" name="直線コネクタ 123"/>
        <xdr:cNvCxnSpPr/>
      </xdr:nvCxnSpPr>
      <xdr:spPr>
        <a:xfrm flipV="1">
          <a:off x="2908300" y="9972142"/>
          <a:ext cx="889000" cy="4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125171</xdr:rowOff>
    </xdr:from>
    <xdr:to>
      <xdr:col>20</xdr:col>
      <xdr:colOff>38100</xdr:colOff>
      <xdr:row>57</xdr:row>
      <xdr:rowOff>55321</xdr:rowOff>
    </xdr:to>
    <xdr:sp macro="" textlink="">
      <xdr:nvSpPr>
        <xdr:cNvPr id="125" name="フローチャート: 判断 124"/>
        <xdr:cNvSpPr/>
      </xdr:nvSpPr>
      <xdr:spPr>
        <a:xfrm>
          <a:off x="3746500" y="9726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71848</xdr:rowOff>
    </xdr:from>
    <xdr:ext cx="534377" cy="259045"/>
    <xdr:sp macro="" textlink="">
      <xdr:nvSpPr>
        <xdr:cNvPr id="126" name="テキスト ボックス 125"/>
        <xdr:cNvSpPr txBox="1"/>
      </xdr:nvSpPr>
      <xdr:spPr>
        <a:xfrm>
          <a:off x="3530111" y="950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95479</xdr:rowOff>
    </xdr:from>
    <xdr:to>
      <xdr:col>15</xdr:col>
      <xdr:colOff>50800</xdr:colOff>
      <xdr:row>58</xdr:row>
      <xdr:rowOff>74714</xdr:rowOff>
    </xdr:to>
    <xdr:cxnSp macro="">
      <xdr:nvCxnSpPr>
        <xdr:cNvPr id="127" name="直線コネクタ 126"/>
        <xdr:cNvCxnSpPr/>
      </xdr:nvCxnSpPr>
      <xdr:spPr>
        <a:xfrm>
          <a:off x="2019300" y="9696679"/>
          <a:ext cx="889000" cy="32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121539</xdr:rowOff>
    </xdr:from>
    <xdr:to>
      <xdr:col>15</xdr:col>
      <xdr:colOff>101600</xdr:colOff>
      <xdr:row>57</xdr:row>
      <xdr:rowOff>51689</xdr:rowOff>
    </xdr:to>
    <xdr:sp macro="" textlink="">
      <xdr:nvSpPr>
        <xdr:cNvPr id="128" name="フローチャート: 判断 127"/>
        <xdr:cNvSpPr/>
      </xdr:nvSpPr>
      <xdr:spPr>
        <a:xfrm>
          <a:off x="2857500" y="972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68216</xdr:rowOff>
    </xdr:from>
    <xdr:ext cx="534377" cy="259045"/>
    <xdr:sp macro="" textlink="">
      <xdr:nvSpPr>
        <xdr:cNvPr id="129" name="テキスト ボックス 128"/>
        <xdr:cNvSpPr txBox="1"/>
      </xdr:nvSpPr>
      <xdr:spPr>
        <a:xfrm>
          <a:off x="2641111" y="949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27013</xdr:rowOff>
    </xdr:from>
    <xdr:to>
      <xdr:col>10</xdr:col>
      <xdr:colOff>114300</xdr:colOff>
      <xdr:row>56</xdr:row>
      <xdr:rowOff>95479</xdr:rowOff>
    </xdr:to>
    <xdr:cxnSp macro="">
      <xdr:nvCxnSpPr>
        <xdr:cNvPr id="130" name="直線コネクタ 129"/>
        <xdr:cNvCxnSpPr/>
      </xdr:nvCxnSpPr>
      <xdr:spPr>
        <a:xfrm>
          <a:off x="1130300" y="8770963"/>
          <a:ext cx="889000" cy="92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99454</xdr:rowOff>
    </xdr:from>
    <xdr:to>
      <xdr:col>10</xdr:col>
      <xdr:colOff>165100</xdr:colOff>
      <xdr:row>57</xdr:row>
      <xdr:rowOff>29604</xdr:rowOff>
    </xdr:to>
    <xdr:sp macro="" textlink="">
      <xdr:nvSpPr>
        <xdr:cNvPr id="131" name="フローチャート: 判断 130"/>
        <xdr:cNvSpPr/>
      </xdr:nvSpPr>
      <xdr:spPr>
        <a:xfrm>
          <a:off x="1968500" y="970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20731</xdr:rowOff>
    </xdr:from>
    <xdr:ext cx="534377" cy="259045"/>
    <xdr:sp macro="" textlink="">
      <xdr:nvSpPr>
        <xdr:cNvPr id="132" name="テキスト ボックス 131"/>
        <xdr:cNvSpPr txBox="1"/>
      </xdr:nvSpPr>
      <xdr:spPr>
        <a:xfrm>
          <a:off x="1752111" y="979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139052</xdr:rowOff>
    </xdr:from>
    <xdr:to>
      <xdr:col>6</xdr:col>
      <xdr:colOff>38100</xdr:colOff>
      <xdr:row>50</xdr:row>
      <xdr:rowOff>69202</xdr:rowOff>
    </xdr:to>
    <xdr:sp macro="" textlink="">
      <xdr:nvSpPr>
        <xdr:cNvPr id="133" name="フローチャート: 判断 132"/>
        <xdr:cNvSpPr/>
      </xdr:nvSpPr>
      <xdr:spPr>
        <a:xfrm>
          <a:off x="1079500" y="854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85729</xdr:rowOff>
    </xdr:from>
    <xdr:ext cx="599010" cy="259045"/>
    <xdr:sp macro="" textlink="">
      <xdr:nvSpPr>
        <xdr:cNvPr id="134" name="テキスト ボックス 133"/>
        <xdr:cNvSpPr txBox="1"/>
      </xdr:nvSpPr>
      <xdr:spPr>
        <a:xfrm>
          <a:off x="830795" y="8315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79807</xdr:rowOff>
    </xdr:from>
    <xdr:to>
      <xdr:col>24</xdr:col>
      <xdr:colOff>114300</xdr:colOff>
      <xdr:row>58</xdr:row>
      <xdr:rowOff>9957</xdr:rowOff>
    </xdr:to>
    <xdr:sp macro="" textlink="">
      <xdr:nvSpPr>
        <xdr:cNvPr id="140" name="楕円 139"/>
        <xdr:cNvSpPr/>
      </xdr:nvSpPr>
      <xdr:spPr>
        <a:xfrm>
          <a:off x="4584700" y="9852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58234</xdr:rowOff>
    </xdr:from>
    <xdr:ext cx="534377" cy="259045"/>
    <xdr:sp macro="" textlink="">
      <xdr:nvSpPr>
        <xdr:cNvPr id="141" name="総務費該当値テキスト"/>
        <xdr:cNvSpPr txBox="1"/>
      </xdr:nvSpPr>
      <xdr:spPr>
        <a:xfrm>
          <a:off x="4686300" y="9830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148692</xdr:rowOff>
    </xdr:from>
    <xdr:to>
      <xdr:col>20</xdr:col>
      <xdr:colOff>38100</xdr:colOff>
      <xdr:row>58</xdr:row>
      <xdr:rowOff>78842</xdr:rowOff>
    </xdr:to>
    <xdr:sp macro="" textlink="">
      <xdr:nvSpPr>
        <xdr:cNvPr id="142" name="楕円 141"/>
        <xdr:cNvSpPr/>
      </xdr:nvSpPr>
      <xdr:spPr>
        <a:xfrm>
          <a:off x="3746500" y="992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69969</xdr:rowOff>
    </xdr:from>
    <xdr:ext cx="534377" cy="259045"/>
    <xdr:sp macro="" textlink="">
      <xdr:nvSpPr>
        <xdr:cNvPr id="143" name="テキスト ボックス 142"/>
        <xdr:cNvSpPr txBox="1"/>
      </xdr:nvSpPr>
      <xdr:spPr>
        <a:xfrm>
          <a:off x="3530111" y="10014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23914</xdr:rowOff>
    </xdr:from>
    <xdr:to>
      <xdr:col>15</xdr:col>
      <xdr:colOff>101600</xdr:colOff>
      <xdr:row>58</xdr:row>
      <xdr:rowOff>125514</xdr:rowOff>
    </xdr:to>
    <xdr:sp macro="" textlink="">
      <xdr:nvSpPr>
        <xdr:cNvPr id="144" name="楕円 143"/>
        <xdr:cNvSpPr/>
      </xdr:nvSpPr>
      <xdr:spPr>
        <a:xfrm>
          <a:off x="2857500" y="996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116641</xdr:rowOff>
    </xdr:from>
    <xdr:ext cx="534377" cy="259045"/>
    <xdr:sp macro="" textlink="">
      <xdr:nvSpPr>
        <xdr:cNvPr id="145" name="テキスト ボックス 144"/>
        <xdr:cNvSpPr txBox="1"/>
      </xdr:nvSpPr>
      <xdr:spPr>
        <a:xfrm>
          <a:off x="2641111" y="1006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44679</xdr:rowOff>
    </xdr:from>
    <xdr:to>
      <xdr:col>10</xdr:col>
      <xdr:colOff>165100</xdr:colOff>
      <xdr:row>56</xdr:row>
      <xdr:rowOff>146279</xdr:rowOff>
    </xdr:to>
    <xdr:sp macro="" textlink="">
      <xdr:nvSpPr>
        <xdr:cNvPr id="146" name="楕円 145"/>
        <xdr:cNvSpPr/>
      </xdr:nvSpPr>
      <xdr:spPr>
        <a:xfrm>
          <a:off x="1968500" y="964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162806</xdr:rowOff>
    </xdr:from>
    <xdr:ext cx="534377" cy="259045"/>
    <xdr:sp macro="" textlink="">
      <xdr:nvSpPr>
        <xdr:cNvPr id="147" name="テキスト ボックス 146"/>
        <xdr:cNvSpPr txBox="1"/>
      </xdr:nvSpPr>
      <xdr:spPr>
        <a:xfrm>
          <a:off x="1752111" y="942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147663</xdr:rowOff>
    </xdr:from>
    <xdr:to>
      <xdr:col>6</xdr:col>
      <xdr:colOff>38100</xdr:colOff>
      <xdr:row>51</xdr:row>
      <xdr:rowOff>77813</xdr:rowOff>
    </xdr:to>
    <xdr:sp macro="" textlink="">
      <xdr:nvSpPr>
        <xdr:cNvPr id="148" name="楕円 147"/>
        <xdr:cNvSpPr/>
      </xdr:nvSpPr>
      <xdr:spPr>
        <a:xfrm>
          <a:off x="1079500" y="8720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68940</xdr:rowOff>
    </xdr:from>
    <xdr:ext cx="599010" cy="259045"/>
    <xdr:sp macro="" textlink="">
      <xdr:nvSpPr>
        <xdr:cNvPr id="149" name="テキスト ボックス 148"/>
        <xdr:cNvSpPr txBox="1"/>
      </xdr:nvSpPr>
      <xdr:spPr>
        <a:xfrm>
          <a:off x="830795" y="8812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1" name="直線コネクタ 160"/>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2" name="テキスト ボックス 161"/>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4" name="テキスト ボックス 163"/>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6" name="テキスト ボックス 165"/>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8" name="テキスト ボックス 167"/>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0" name="テキスト ボックス 169"/>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2" name="テキスト ボックス 171"/>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44537</xdr:rowOff>
    </xdr:from>
    <xdr:to>
      <xdr:col>24</xdr:col>
      <xdr:colOff>62865</xdr:colOff>
      <xdr:row>76</xdr:row>
      <xdr:rowOff>150543</xdr:rowOff>
    </xdr:to>
    <xdr:cxnSp macro="">
      <xdr:nvCxnSpPr>
        <xdr:cNvPr id="176" name="直線コネクタ 175"/>
        <xdr:cNvCxnSpPr/>
      </xdr:nvCxnSpPr>
      <xdr:spPr>
        <a:xfrm flipV="1">
          <a:off x="4633595" y="12046037"/>
          <a:ext cx="1270" cy="1134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154370</xdr:rowOff>
    </xdr:from>
    <xdr:ext cx="599010" cy="259045"/>
    <xdr:sp macro="" textlink="">
      <xdr:nvSpPr>
        <xdr:cNvPr id="177" name="民生費最小値テキスト"/>
        <xdr:cNvSpPr txBox="1"/>
      </xdr:nvSpPr>
      <xdr:spPr>
        <a:xfrm>
          <a:off x="4686300" y="13184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150543</xdr:rowOff>
    </xdr:from>
    <xdr:to>
      <xdr:col>24</xdr:col>
      <xdr:colOff>152400</xdr:colOff>
      <xdr:row>76</xdr:row>
      <xdr:rowOff>150543</xdr:rowOff>
    </xdr:to>
    <xdr:cxnSp macro="">
      <xdr:nvCxnSpPr>
        <xdr:cNvPr id="178" name="直線コネクタ 177"/>
        <xdr:cNvCxnSpPr/>
      </xdr:nvCxnSpPr>
      <xdr:spPr>
        <a:xfrm>
          <a:off x="4546600" y="1318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162664</xdr:rowOff>
    </xdr:from>
    <xdr:ext cx="599010" cy="259045"/>
    <xdr:sp macro="" textlink="">
      <xdr:nvSpPr>
        <xdr:cNvPr id="179" name="民生費最大値テキスト"/>
        <xdr:cNvSpPr txBox="1"/>
      </xdr:nvSpPr>
      <xdr:spPr>
        <a:xfrm>
          <a:off x="4686300" y="1182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217,828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44537</xdr:rowOff>
    </xdr:from>
    <xdr:to>
      <xdr:col>24</xdr:col>
      <xdr:colOff>152400</xdr:colOff>
      <xdr:row>70</xdr:row>
      <xdr:rowOff>44537</xdr:rowOff>
    </xdr:to>
    <xdr:cxnSp macro="">
      <xdr:nvCxnSpPr>
        <xdr:cNvPr id="180" name="直線コネクタ 179"/>
        <xdr:cNvCxnSpPr/>
      </xdr:nvCxnSpPr>
      <xdr:spPr>
        <a:xfrm>
          <a:off x="4546600" y="12046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106047</xdr:rowOff>
    </xdr:from>
    <xdr:to>
      <xdr:col>24</xdr:col>
      <xdr:colOff>63500</xdr:colOff>
      <xdr:row>76</xdr:row>
      <xdr:rowOff>109051</xdr:rowOff>
    </xdr:to>
    <xdr:cxnSp macro="">
      <xdr:nvCxnSpPr>
        <xdr:cNvPr id="181" name="直線コネクタ 180"/>
        <xdr:cNvCxnSpPr/>
      </xdr:nvCxnSpPr>
      <xdr:spPr>
        <a:xfrm flipV="1">
          <a:off x="3797300" y="12964797"/>
          <a:ext cx="838200" cy="17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58105</xdr:rowOff>
    </xdr:from>
    <xdr:ext cx="599010" cy="259045"/>
    <xdr:sp macro="" textlink="">
      <xdr:nvSpPr>
        <xdr:cNvPr id="182" name="民生費平均値テキスト"/>
        <xdr:cNvSpPr txBox="1"/>
      </xdr:nvSpPr>
      <xdr:spPr>
        <a:xfrm>
          <a:off x="4686300" y="124025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35228</xdr:rowOff>
    </xdr:from>
    <xdr:to>
      <xdr:col>24</xdr:col>
      <xdr:colOff>114300</xdr:colOff>
      <xdr:row>73</xdr:row>
      <xdr:rowOff>136828</xdr:rowOff>
    </xdr:to>
    <xdr:sp macro="" textlink="">
      <xdr:nvSpPr>
        <xdr:cNvPr id="183" name="フローチャート: 判断 182"/>
        <xdr:cNvSpPr/>
      </xdr:nvSpPr>
      <xdr:spPr>
        <a:xfrm>
          <a:off x="4584700" y="12551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109051</xdr:rowOff>
    </xdr:from>
    <xdr:to>
      <xdr:col>19</xdr:col>
      <xdr:colOff>177800</xdr:colOff>
      <xdr:row>77</xdr:row>
      <xdr:rowOff>99842</xdr:rowOff>
    </xdr:to>
    <xdr:cxnSp macro="">
      <xdr:nvCxnSpPr>
        <xdr:cNvPr id="184" name="直線コネクタ 183"/>
        <xdr:cNvCxnSpPr/>
      </xdr:nvCxnSpPr>
      <xdr:spPr>
        <a:xfrm flipV="1">
          <a:off x="2908300" y="13139251"/>
          <a:ext cx="889000" cy="162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88067</xdr:rowOff>
    </xdr:from>
    <xdr:to>
      <xdr:col>20</xdr:col>
      <xdr:colOff>38100</xdr:colOff>
      <xdr:row>75</xdr:row>
      <xdr:rowOff>18217</xdr:rowOff>
    </xdr:to>
    <xdr:sp macro="" textlink="">
      <xdr:nvSpPr>
        <xdr:cNvPr id="185" name="フローチャート: 判断 184"/>
        <xdr:cNvSpPr/>
      </xdr:nvSpPr>
      <xdr:spPr>
        <a:xfrm>
          <a:off x="3746500" y="1277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34744</xdr:rowOff>
    </xdr:from>
    <xdr:ext cx="599010" cy="259045"/>
    <xdr:sp macro="" textlink="">
      <xdr:nvSpPr>
        <xdr:cNvPr id="186" name="テキスト ボックス 185"/>
        <xdr:cNvSpPr txBox="1"/>
      </xdr:nvSpPr>
      <xdr:spPr>
        <a:xfrm>
          <a:off x="3497795" y="12550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123403</xdr:rowOff>
    </xdr:from>
    <xdr:to>
      <xdr:col>15</xdr:col>
      <xdr:colOff>50800</xdr:colOff>
      <xdr:row>77</xdr:row>
      <xdr:rowOff>99842</xdr:rowOff>
    </xdr:to>
    <xdr:cxnSp macro="">
      <xdr:nvCxnSpPr>
        <xdr:cNvPr id="187" name="直線コネクタ 186"/>
        <xdr:cNvCxnSpPr/>
      </xdr:nvCxnSpPr>
      <xdr:spPr>
        <a:xfrm>
          <a:off x="2019300" y="13153603"/>
          <a:ext cx="889000" cy="14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63607</xdr:rowOff>
    </xdr:from>
    <xdr:to>
      <xdr:col>15</xdr:col>
      <xdr:colOff>101600</xdr:colOff>
      <xdr:row>75</xdr:row>
      <xdr:rowOff>165207</xdr:rowOff>
    </xdr:to>
    <xdr:sp macro="" textlink="">
      <xdr:nvSpPr>
        <xdr:cNvPr id="188" name="フローチャート: 判断 187"/>
        <xdr:cNvSpPr/>
      </xdr:nvSpPr>
      <xdr:spPr>
        <a:xfrm>
          <a:off x="2857500" y="1292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10284</xdr:rowOff>
    </xdr:from>
    <xdr:ext cx="599010" cy="259045"/>
    <xdr:sp macro="" textlink="">
      <xdr:nvSpPr>
        <xdr:cNvPr id="189" name="テキスト ボックス 188"/>
        <xdr:cNvSpPr txBox="1"/>
      </xdr:nvSpPr>
      <xdr:spPr>
        <a:xfrm>
          <a:off x="2608795" y="12697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123403</xdr:rowOff>
    </xdr:from>
    <xdr:to>
      <xdr:col>10</xdr:col>
      <xdr:colOff>114300</xdr:colOff>
      <xdr:row>79</xdr:row>
      <xdr:rowOff>3732</xdr:rowOff>
    </xdr:to>
    <xdr:cxnSp macro="">
      <xdr:nvCxnSpPr>
        <xdr:cNvPr id="190" name="直線コネクタ 189"/>
        <xdr:cNvCxnSpPr/>
      </xdr:nvCxnSpPr>
      <xdr:spPr>
        <a:xfrm flipV="1">
          <a:off x="1130300" y="13153603"/>
          <a:ext cx="889000" cy="394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90892</xdr:rowOff>
    </xdr:from>
    <xdr:to>
      <xdr:col>10</xdr:col>
      <xdr:colOff>165100</xdr:colOff>
      <xdr:row>75</xdr:row>
      <xdr:rowOff>21042</xdr:rowOff>
    </xdr:to>
    <xdr:sp macro="" textlink="">
      <xdr:nvSpPr>
        <xdr:cNvPr id="191" name="フローチャート: 判断 190"/>
        <xdr:cNvSpPr/>
      </xdr:nvSpPr>
      <xdr:spPr>
        <a:xfrm>
          <a:off x="1968500" y="1277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37569</xdr:rowOff>
    </xdr:from>
    <xdr:ext cx="599010" cy="259045"/>
    <xdr:sp macro="" textlink="">
      <xdr:nvSpPr>
        <xdr:cNvPr id="192" name="テキスト ボックス 191"/>
        <xdr:cNvSpPr txBox="1"/>
      </xdr:nvSpPr>
      <xdr:spPr>
        <a:xfrm>
          <a:off x="1719795" y="12553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143993</xdr:rowOff>
    </xdr:from>
    <xdr:to>
      <xdr:col>6</xdr:col>
      <xdr:colOff>38100</xdr:colOff>
      <xdr:row>77</xdr:row>
      <xdr:rowOff>74143</xdr:rowOff>
    </xdr:to>
    <xdr:sp macro="" textlink="">
      <xdr:nvSpPr>
        <xdr:cNvPr id="193" name="フローチャート: 判断 192"/>
        <xdr:cNvSpPr/>
      </xdr:nvSpPr>
      <xdr:spPr>
        <a:xfrm>
          <a:off x="1079500" y="1317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90670</xdr:rowOff>
    </xdr:from>
    <xdr:ext cx="599010" cy="259045"/>
    <xdr:sp macro="" textlink="">
      <xdr:nvSpPr>
        <xdr:cNvPr id="194" name="テキスト ボックス 193"/>
        <xdr:cNvSpPr txBox="1"/>
      </xdr:nvSpPr>
      <xdr:spPr>
        <a:xfrm>
          <a:off x="830795" y="12949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55247</xdr:rowOff>
    </xdr:from>
    <xdr:to>
      <xdr:col>24</xdr:col>
      <xdr:colOff>114300</xdr:colOff>
      <xdr:row>75</xdr:row>
      <xdr:rowOff>156846</xdr:rowOff>
    </xdr:to>
    <xdr:sp macro="" textlink="">
      <xdr:nvSpPr>
        <xdr:cNvPr id="200" name="楕円 199"/>
        <xdr:cNvSpPr/>
      </xdr:nvSpPr>
      <xdr:spPr>
        <a:xfrm>
          <a:off x="4584700" y="1291399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33674</xdr:rowOff>
    </xdr:from>
    <xdr:ext cx="599010" cy="259045"/>
    <xdr:sp macro="" textlink="">
      <xdr:nvSpPr>
        <xdr:cNvPr id="201" name="民生費該当値テキスト"/>
        <xdr:cNvSpPr txBox="1"/>
      </xdr:nvSpPr>
      <xdr:spPr>
        <a:xfrm>
          <a:off x="4686300" y="12892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58251</xdr:rowOff>
    </xdr:from>
    <xdr:to>
      <xdr:col>20</xdr:col>
      <xdr:colOff>38100</xdr:colOff>
      <xdr:row>76</xdr:row>
      <xdr:rowOff>159851</xdr:rowOff>
    </xdr:to>
    <xdr:sp macro="" textlink="">
      <xdr:nvSpPr>
        <xdr:cNvPr id="202" name="楕円 201"/>
        <xdr:cNvSpPr/>
      </xdr:nvSpPr>
      <xdr:spPr>
        <a:xfrm>
          <a:off x="3746500" y="1308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150978</xdr:rowOff>
    </xdr:from>
    <xdr:ext cx="599010" cy="259045"/>
    <xdr:sp macro="" textlink="">
      <xdr:nvSpPr>
        <xdr:cNvPr id="203" name="テキスト ボックス 202"/>
        <xdr:cNvSpPr txBox="1"/>
      </xdr:nvSpPr>
      <xdr:spPr>
        <a:xfrm>
          <a:off x="3497795" y="13181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49042</xdr:rowOff>
    </xdr:from>
    <xdr:to>
      <xdr:col>15</xdr:col>
      <xdr:colOff>101600</xdr:colOff>
      <xdr:row>77</xdr:row>
      <xdr:rowOff>150642</xdr:rowOff>
    </xdr:to>
    <xdr:sp macro="" textlink="">
      <xdr:nvSpPr>
        <xdr:cNvPr id="204" name="楕円 203"/>
        <xdr:cNvSpPr/>
      </xdr:nvSpPr>
      <xdr:spPr>
        <a:xfrm>
          <a:off x="2857500" y="1325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141769</xdr:rowOff>
    </xdr:from>
    <xdr:ext cx="599010" cy="259045"/>
    <xdr:sp macro="" textlink="">
      <xdr:nvSpPr>
        <xdr:cNvPr id="205" name="テキスト ボックス 204"/>
        <xdr:cNvSpPr txBox="1"/>
      </xdr:nvSpPr>
      <xdr:spPr>
        <a:xfrm>
          <a:off x="2608795" y="13343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72603</xdr:rowOff>
    </xdr:from>
    <xdr:to>
      <xdr:col>10</xdr:col>
      <xdr:colOff>165100</xdr:colOff>
      <xdr:row>77</xdr:row>
      <xdr:rowOff>2753</xdr:rowOff>
    </xdr:to>
    <xdr:sp macro="" textlink="">
      <xdr:nvSpPr>
        <xdr:cNvPr id="206" name="楕円 205"/>
        <xdr:cNvSpPr/>
      </xdr:nvSpPr>
      <xdr:spPr>
        <a:xfrm>
          <a:off x="1968500" y="13102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165330</xdr:rowOff>
    </xdr:from>
    <xdr:ext cx="599010" cy="259045"/>
    <xdr:sp macro="" textlink="">
      <xdr:nvSpPr>
        <xdr:cNvPr id="207" name="テキスト ボックス 206"/>
        <xdr:cNvSpPr txBox="1"/>
      </xdr:nvSpPr>
      <xdr:spPr>
        <a:xfrm>
          <a:off x="1719795" y="13195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124382</xdr:rowOff>
    </xdr:from>
    <xdr:to>
      <xdr:col>6</xdr:col>
      <xdr:colOff>38100</xdr:colOff>
      <xdr:row>79</xdr:row>
      <xdr:rowOff>54532</xdr:rowOff>
    </xdr:to>
    <xdr:sp macro="" textlink="">
      <xdr:nvSpPr>
        <xdr:cNvPr id="208" name="楕円 207"/>
        <xdr:cNvSpPr/>
      </xdr:nvSpPr>
      <xdr:spPr>
        <a:xfrm>
          <a:off x="1079500" y="13497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45659</xdr:rowOff>
    </xdr:from>
    <xdr:ext cx="599010" cy="259045"/>
    <xdr:sp macro="" textlink="">
      <xdr:nvSpPr>
        <xdr:cNvPr id="209" name="テキスト ボックス 208"/>
        <xdr:cNvSpPr txBox="1"/>
      </xdr:nvSpPr>
      <xdr:spPr>
        <a:xfrm>
          <a:off x="830795" y="1359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0" name="テキスト ボックス 219"/>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21" name="直線コネクタ 220"/>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2" name="テキスト ボックス 221"/>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3" name="直線コネクタ 222"/>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4" name="テキスト ボックス 223"/>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5" name="直線コネクタ 224"/>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6" name="テキスト ボックス 225"/>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7" name="直線コネクタ 226"/>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8" name="テキスト ボックス 227"/>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0" name="テキスト ボックス 229"/>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8072</xdr:rowOff>
    </xdr:from>
    <xdr:to>
      <xdr:col>24</xdr:col>
      <xdr:colOff>62865</xdr:colOff>
      <xdr:row>98</xdr:row>
      <xdr:rowOff>149713</xdr:rowOff>
    </xdr:to>
    <xdr:cxnSp macro="">
      <xdr:nvCxnSpPr>
        <xdr:cNvPr id="232" name="直線コネクタ 231"/>
        <xdr:cNvCxnSpPr/>
      </xdr:nvCxnSpPr>
      <xdr:spPr>
        <a:xfrm flipV="1">
          <a:off x="4633595" y="15438572"/>
          <a:ext cx="1270" cy="1513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153540</xdr:rowOff>
    </xdr:from>
    <xdr:ext cx="534377" cy="259045"/>
    <xdr:sp macro="" textlink="">
      <xdr:nvSpPr>
        <xdr:cNvPr id="233" name="衛生費最小値テキスト"/>
        <xdr:cNvSpPr txBox="1"/>
      </xdr:nvSpPr>
      <xdr:spPr>
        <a:xfrm>
          <a:off x="4686300" y="1695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149713</xdr:rowOff>
    </xdr:from>
    <xdr:to>
      <xdr:col>24</xdr:col>
      <xdr:colOff>152400</xdr:colOff>
      <xdr:row>98</xdr:row>
      <xdr:rowOff>149713</xdr:rowOff>
    </xdr:to>
    <xdr:cxnSp macro="">
      <xdr:nvCxnSpPr>
        <xdr:cNvPr id="234" name="直線コネクタ 233"/>
        <xdr:cNvCxnSpPr/>
      </xdr:nvCxnSpPr>
      <xdr:spPr>
        <a:xfrm>
          <a:off x="4546600" y="16951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126199</xdr:rowOff>
    </xdr:from>
    <xdr:ext cx="534377" cy="259045"/>
    <xdr:sp macro="" textlink="">
      <xdr:nvSpPr>
        <xdr:cNvPr id="235" name="衛生費最大値テキスト"/>
        <xdr:cNvSpPr txBox="1"/>
      </xdr:nvSpPr>
      <xdr:spPr>
        <a:xfrm>
          <a:off x="4686300" y="1521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8072</xdr:rowOff>
    </xdr:from>
    <xdr:to>
      <xdr:col>24</xdr:col>
      <xdr:colOff>152400</xdr:colOff>
      <xdr:row>90</xdr:row>
      <xdr:rowOff>8072</xdr:rowOff>
    </xdr:to>
    <xdr:cxnSp macro="">
      <xdr:nvCxnSpPr>
        <xdr:cNvPr id="236" name="直線コネクタ 235"/>
        <xdr:cNvCxnSpPr/>
      </xdr:nvCxnSpPr>
      <xdr:spPr>
        <a:xfrm>
          <a:off x="4546600" y="1543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89866</xdr:rowOff>
    </xdr:from>
    <xdr:to>
      <xdr:col>24</xdr:col>
      <xdr:colOff>63500</xdr:colOff>
      <xdr:row>94</xdr:row>
      <xdr:rowOff>10449</xdr:rowOff>
    </xdr:to>
    <xdr:cxnSp macro="">
      <xdr:nvCxnSpPr>
        <xdr:cNvPr id="237" name="直線コネクタ 236"/>
        <xdr:cNvCxnSpPr/>
      </xdr:nvCxnSpPr>
      <xdr:spPr>
        <a:xfrm>
          <a:off x="3797300" y="15520366"/>
          <a:ext cx="838200" cy="60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118946</xdr:rowOff>
    </xdr:from>
    <xdr:ext cx="534377" cy="259045"/>
    <xdr:sp macro="" textlink="">
      <xdr:nvSpPr>
        <xdr:cNvPr id="238" name="衛生費平均値テキスト"/>
        <xdr:cNvSpPr txBox="1"/>
      </xdr:nvSpPr>
      <xdr:spPr>
        <a:xfrm>
          <a:off x="4686300" y="16235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140519</xdr:rowOff>
    </xdr:from>
    <xdr:to>
      <xdr:col>24</xdr:col>
      <xdr:colOff>114300</xdr:colOff>
      <xdr:row>95</xdr:row>
      <xdr:rowOff>70669</xdr:rowOff>
    </xdr:to>
    <xdr:sp macro="" textlink="">
      <xdr:nvSpPr>
        <xdr:cNvPr id="239" name="フローチャート: 判断 238"/>
        <xdr:cNvSpPr/>
      </xdr:nvSpPr>
      <xdr:spPr>
        <a:xfrm>
          <a:off x="4584700" y="1625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89866</xdr:rowOff>
    </xdr:from>
    <xdr:to>
      <xdr:col>19</xdr:col>
      <xdr:colOff>177800</xdr:colOff>
      <xdr:row>94</xdr:row>
      <xdr:rowOff>125389</xdr:rowOff>
    </xdr:to>
    <xdr:cxnSp macro="">
      <xdr:nvCxnSpPr>
        <xdr:cNvPr id="240" name="直線コネクタ 239"/>
        <xdr:cNvCxnSpPr/>
      </xdr:nvCxnSpPr>
      <xdr:spPr>
        <a:xfrm flipV="1">
          <a:off x="2908300" y="15520366"/>
          <a:ext cx="889000" cy="72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127259</xdr:rowOff>
    </xdr:from>
    <xdr:to>
      <xdr:col>20</xdr:col>
      <xdr:colOff>38100</xdr:colOff>
      <xdr:row>95</xdr:row>
      <xdr:rowOff>57409</xdr:rowOff>
    </xdr:to>
    <xdr:sp macro="" textlink="">
      <xdr:nvSpPr>
        <xdr:cNvPr id="241" name="フローチャート: 判断 240"/>
        <xdr:cNvSpPr/>
      </xdr:nvSpPr>
      <xdr:spPr>
        <a:xfrm>
          <a:off x="3746500" y="1624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48536</xdr:rowOff>
    </xdr:from>
    <xdr:ext cx="534377" cy="259045"/>
    <xdr:sp macro="" textlink="">
      <xdr:nvSpPr>
        <xdr:cNvPr id="242" name="テキスト ボックス 241"/>
        <xdr:cNvSpPr txBox="1"/>
      </xdr:nvSpPr>
      <xdr:spPr>
        <a:xfrm>
          <a:off x="3530111" y="1633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83967</xdr:rowOff>
    </xdr:from>
    <xdr:to>
      <xdr:col>15</xdr:col>
      <xdr:colOff>50800</xdr:colOff>
      <xdr:row>94</xdr:row>
      <xdr:rowOff>125389</xdr:rowOff>
    </xdr:to>
    <xdr:cxnSp macro="">
      <xdr:nvCxnSpPr>
        <xdr:cNvPr id="243" name="直線コネクタ 242"/>
        <xdr:cNvCxnSpPr/>
      </xdr:nvCxnSpPr>
      <xdr:spPr>
        <a:xfrm>
          <a:off x="2019300" y="16200267"/>
          <a:ext cx="889000" cy="41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101702</xdr:rowOff>
    </xdr:from>
    <xdr:to>
      <xdr:col>15</xdr:col>
      <xdr:colOff>101600</xdr:colOff>
      <xdr:row>95</xdr:row>
      <xdr:rowOff>31852</xdr:rowOff>
    </xdr:to>
    <xdr:sp macro="" textlink="">
      <xdr:nvSpPr>
        <xdr:cNvPr id="244" name="フローチャート: 判断 243"/>
        <xdr:cNvSpPr/>
      </xdr:nvSpPr>
      <xdr:spPr>
        <a:xfrm>
          <a:off x="2857500" y="1621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22979</xdr:rowOff>
    </xdr:from>
    <xdr:ext cx="534377" cy="259045"/>
    <xdr:sp macro="" textlink="">
      <xdr:nvSpPr>
        <xdr:cNvPr id="245" name="テキスト ボックス 244"/>
        <xdr:cNvSpPr txBox="1"/>
      </xdr:nvSpPr>
      <xdr:spPr>
        <a:xfrm>
          <a:off x="2641111" y="1631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83967</xdr:rowOff>
    </xdr:from>
    <xdr:to>
      <xdr:col>10</xdr:col>
      <xdr:colOff>114300</xdr:colOff>
      <xdr:row>95</xdr:row>
      <xdr:rowOff>7707</xdr:rowOff>
    </xdr:to>
    <xdr:cxnSp macro="">
      <xdr:nvCxnSpPr>
        <xdr:cNvPr id="246" name="直線コネクタ 245"/>
        <xdr:cNvCxnSpPr/>
      </xdr:nvCxnSpPr>
      <xdr:spPr>
        <a:xfrm flipV="1">
          <a:off x="1130300" y="16200267"/>
          <a:ext cx="889000" cy="95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89906</xdr:rowOff>
    </xdr:from>
    <xdr:to>
      <xdr:col>10</xdr:col>
      <xdr:colOff>165100</xdr:colOff>
      <xdr:row>95</xdr:row>
      <xdr:rowOff>20056</xdr:rowOff>
    </xdr:to>
    <xdr:sp macro="" textlink="">
      <xdr:nvSpPr>
        <xdr:cNvPr id="247" name="フローチャート: 判断 246"/>
        <xdr:cNvSpPr/>
      </xdr:nvSpPr>
      <xdr:spPr>
        <a:xfrm>
          <a:off x="1968500" y="1620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11183</xdr:rowOff>
    </xdr:from>
    <xdr:ext cx="534377" cy="259045"/>
    <xdr:sp macro="" textlink="">
      <xdr:nvSpPr>
        <xdr:cNvPr id="248" name="テキスト ボックス 247"/>
        <xdr:cNvSpPr txBox="1"/>
      </xdr:nvSpPr>
      <xdr:spPr>
        <a:xfrm>
          <a:off x="1752111" y="1629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132700</xdr:rowOff>
    </xdr:from>
    <xdr:to>
      <xdr:col>6</xdr:col>
      <xdr:colOff>38100</xdr:colOff>
      <xdr:row>97</xdr:row>
      <xdr:rowOff>62850</xdr:rowOff>
    </xdr:to>
    <xdr:sp macro="" textlink="">
      <xdr:nvSpPr>
        <xdr:cNvPr id="249" name="フローチャート: 判断 248"/>
        <xdr:cNvSpPr/>
      </xdr:nvSpPr>
      <xdr:spPr>
        <a:xfrm>
          <a:off x="1079500" y="1659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53977</xdr:rowOff>
    </xdr:from>
    <xdr:ext cx="534377" cy="259045"/>
    <xdr:sp macro="" textlink="">
      <xdr:nvSpPr>
        <xdr:cNvPr id="250" name="テキスト ボックス 249"/>
        <xdr:cNvSpPr txBox="1"/>
      </xdr:nvSpPr>
      <xdr:spPr>
        <a:xfrm>
          <a:off x="863111" y="1668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131099</xdr:rowOff>
    </xdr:from>
    <xdr:to>
      <xdr:col>24</xdr:col>
      <xdr:colOff>114300</xdr:colOff>
      <xdr:row>94</xdr:row>
      <xdr:rowOff>61249</xdr:rowOff>
    </xdr:to>
    <xdr:sp macro="" textlink="">
      <xdr:nvSpPr>
        <xdr:cNvPr id="256" name="楕円 255"/>
        <xdr:cNvSpPr/>
      </xdr:nvSpPr>
      <xdr:spPr>
        <a:xfrm>
          <a:off x="4584700" y="1607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153976</xdr:rowOff>
    </xdr:from>
    <xdr:ext cx="534377" cy="259045"/>
    <xdr:sp macro="" textlink="">
      <xdr:nvSpPr>
        <xdr:cNvPr id="257" name="衛生費該当値テキスト"/>
        <xdr:cNvSpPr txBox="1"/>
      </xdr:nvSpPr>
      <xdr:spPr>
        <a:xfrm>
          <a:off x="4686300" y="15927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39066</xdr:rowOff>
    </xdr:from>
    <xdr:to>
      <xdr:col>20</xdr:col>
      <xdr:colOff>38100</xdr:colOff>
      <xdr:row>90</xdr:row>
      <xdr:rowOff>140666</xdr:rowOff>
    </xdr:to>
    <xdr:sp macro="" textlink="">
      <xdr:nvSpPr>
        <xdr:cNvPr id="258" name="楕円 257"/>
        <xdr:cNvSpPr/>
      </xdr:nvSpPr>
      <xdr:spPr>
        <a:xfrm>
          <a:off x="3746500" y="1546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88</xdr:row>
      <xdr:rowOff>157193</xdr:rowOff>
    </xdr:from>
    <xdr:ext cx="534377" cy="259045"/>
    <xdr:sp macro="" textlink="">
      <xdr:nvSpPr>
        <xdr:cNvPr id="259" name="テキスト ボックス 258"/>
        <xdr:cNvSpPr txBox="1"/>
      </xdr:nvSpPr>
      <xdr:spPr>
        <a:xfrm>
          <a:off x="3530111" y="15244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74589</xdr:rowOff>
    </xdr:from>
    <xdr:to>
      <xdr:col>15</xdr:col>
      <xdr:colOff>101600</xdr:colOff>
      <xdr:row>95</xdr:row>
      <xdr:rowOff>4739</xdr:rowOff>
    </xdr:to>
    <xdr:sp macro="" textlink="">
      <xdr:nvSpPr>
        <xdr:cNvPr id="260" name="楕円 259"/>
        <xdr:cNvSpPr/>
      </xdr:nvSpPr>
      <xdr:spPr>
        <a:xfrm>
          <a:off x="2857500" y="1619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21266</xdr:rowOff>
    </xdr:from>
    <xdr:ext cx="534377" cy="259045"/>
    <xdr:sp macro="" textlink="">
      <xdr:nvSpPr>
        <xdr:cNvPr id="261" name="テキスト ボックス 260"/>
        <xdr:cNvSpPr txBox="1"/>
      </xdr:nvSpPr>
      <xdr:spPr>
        <a:xfrm>
          <a:off x="2641111" y="15966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33167</xdr:rowOff>
    </xdr:from>
    <xdr:to>
      <xdr:col>10</xdr:col>
      <xdr:colOff>165100</xdr:colOff>
      <xdr:row>94</xdr:row>
      <xdr:rowOff>134767</xdr:rowOff>
    </xdr:to>
    <xdr:sp macro="" textlink="">
      <xdr:nvSpPr>
        <xdr:cNvPr id="262" name="楕円 261"/>
        <xdr:cNvSpPr/>
      </xdr:nvSpPr>
      <xdr:spPr>
        <a:xfrm>
          <a:off x="1968500" y="16149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151294</xdr:rowOff>
    </xdr:from>
    <xdr:ext cx="534377" cy="259045"/>
    <xdr:sp macro="" textlink="">
      <xdr:nvSpPr>
        <xdr:cNvPr id="263" name="テキスト ボックス 262"/>
        <xdr:cNvSpPr txBox="1"/>
      </xdr:nvSpPr>
      <xdr:spPr>
        <a:xfrm>
          <a:off x="1752111" y="1592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128357</xdr:rowOff>
    </xdr:from>
    <xdr:to>
      <xdr:col>6</xdr:col>
      <xdr:colOff>38100</xdr:colOff>
      <xdr:row>95</xdr:row>
      <xdr:rowOff>58507</xdr:rowOff>
    </xdr:to>
    <xdr:sp macro="" textlink="">
      <xdr:nvSpPr>
        <xdr:cNvPr id="264" name="楕円 263"/>
        <xdr:cNvSpPr/>
      </xdr:nvSpPr>
      <xdr:spPr>
        <a:xfrm>
          <a:off x="1079500" y="1624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75034</xdr:rowOff>
    </xdr:from>
    <xdr:ext cx="534377" cy="259045"/>
    <xdr:sp macro="" textlink="">
      <xdr:nvSpPr>
        <xdr:cNvPr id="265" name="テキスト ボックス 264"/>
        <xdr:cNvSpPr txBox="1"/>
      </xdr:nvSpPr>
      <xdr:spPr>
        <a:xfrm>
          <a:off x="863111" y="1601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81" name="テキスト ボックス 280"/>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3" name="テキスト ボックス 282"/>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91511</xdr:rowOff>
    </xdr:from>
    <xdr:to>
      <xdr:col>54</xdr:col>
      <xdr:colOff>189865</xdr:colOff>
      <xdr:row>38</xdr:row>
      <xdr:rowOff>127996</xdr:rowOff>
    </xdr:to>
    <xdr:cxnSp macro="">
      <xdr:nvCxnSpPr>
        <xdr:cNvPr id="287" name="直線コネクタ 286"/>
        <xdr:cNvCxnSpPr/>
      </xdr:nvCxnSpPr>
      <xdr:spPr>
        <a:xfrm flipV="1">
          <a:off x="10475595" y="5235011"/>
          <a:ext cx="1270" cy="1408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131823</xdr:rowOff>
    </xdr:from>
    <xdr:ext cx="378565" cy="259045"/>
    <xdr:sp macro="" textlink="">
      <xdr:nvSpPr>
        <xdr:cNvPr id="288" name="労働費最小値テキスト"/>
        <xdr:cNvSpPr txBox="1"/>
      </xdr:nvSpPr>
      <xdr:spPr>
        <a:xfrm>
          <a:off x="10528300" y="6646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127996</xdr:rowOff>
    </xdr:from>
    <xdr:to>
      <xdr:col>55</xdr:col>
      <xdr:colOff>88900</xdr:colOff>
      <xdr:row>38</xdr:row>
      <xdr:rowOff>127996</xdr:rowOff>
    </xdr:to>
    <xdr:cxnSp macro="">
      <xdr:nvCxnSpPr>
        <xdr:cNvPr id="289" name="直線コネクタ 288"/>
        <xdr:cNvCxnSpPr/>
      </xdr:nvCxnSpPr>
      <xdr:spPr>
        <a:xfrm>
          <a:off x="10388600" y="664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38188</xdr:rowOff>
    </xdr:from>
    <xdr:ext cx="534377" cy="259045"/>
    <xdr:sp macro="" textlink="">
      <xdr:nvSpPr>
        <xdr:cNvPr id="290" name="労働費最大値テキスト"/>
        <xdr:cNvSpPr txBox="1"/>
      </xdr:nvSpPr>
      <xdr:spPr>
        <a:xfrm>
          <a:off x="10528300" y="50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91511</xdr:rowOff>
    </xdr:from>
    <xdr:to>
      <xdr:col>55</xdr:col>
      <xdr:colOff>88900</xdr:colOff>
      <xdr:row>30</xdr:row>
      <xdr:rowOff>91511</xdr:rowOff>
    </xdr:to>
    <xdr:cxnSp macro="">
      <xdr:nvCxnSpPr>
        <xdr:cNvPr id="291" name="直線コネクタ 290"/>
        <xdr:cNvCxnSpPr/>
      </xdr:nvCxnSpPr>
      <xdr:spPr>
        <a:xfrm>
          <a:off x="10388600" y="5235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69931</xdr:rowOff>
    </xdr:from>
    <xdr:to>
      <xdr:col>55</xdr:col>
      <xdr:colOff>0</xdr:colOff>
      <xdr:row>30</xdr:row>
      <xdr:rowOff>91511</xdr:rowOff>
    </xdr:to>
    <xdr:cxnSp macro="">
      <xdr:nvCxnSpPr>
        <xdr:cNvPr id="292" name="直線コネクタ 291"/>
        <xdr:cNvCxnSpPr/>
      </xdr:nvCxnSpPr>
      <xdr:spPr>
        <a:xfrm>
          <a:off x="9639300" y="5213431"/>
          <a:ext cx="838200" cy="2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54251</xdr:rowOff>
    </xdr:from>
    <xdr:ext cx="469744" cy="259045"/>
    <xdr:sp macro="" textlink="">
      <xdr:nvSpPr>
        <xdr:cNvPr id="293" name="労働費平均値テキスト"/>
        <xdr:cNvSpPr txBox="1"/>
      </xdr:nvSpPr>
      <xdr:spPr>
        <a:xfrm>
          <a:off x="10528300" y="6397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75824</xdr:rowOff>
    </xdr:from>
    <xdr:to>
      <xdr:col>55</xdr:col>
      <xdr:colOff>50800</xdr:colOff>
      <xdr:row>38</xdr:row>
      <xdr:rowOff>5974</xdr:rowOff>
    </xdr:to>
    <xdr:sp macro="" textlink="">
      <xdr:nvSpPr>
        <xdr:cNvPr id="294" name="フローチャート: 判断 293"/>
        <xdr:cNvSpPr/>
      </xdr:nvSpPr>
      <xdr:spPr>
        <a:xfrm>
          <a:off x="10426700" y="64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69931</xdr:rowOff>
    </xdr:from>
    <xdr:to>
      <xdr:col>50</xdr:col>
      <xdr:colOff>114300</xdr:colOff>
      <xdr:row>30</xdr:row>
      <xdr:rowOff>78344</xdr:rowOff>
    </xdr:to>
    <xdr:cxnSp macro="">
      <xdr:nvCxnSpPr>
        <xdr:cNvPr id="295" name="直線コネクタ 294"/>
        <xdr:cNvCxnSpPr/>
      </xdr:nvCxnSpPr>
      <xdr:spPr>
        <a:xfrm flipV="1">
          <a:off x="8750300" y="5213431"/>
          <a:ext cx="889000" cy="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67777</xdr:rowOff>
    </xdr:from>
    <xdr:to>
      <xdr:col>50</xdr:col>
      <xdr:colOff>165100</xdr:colOff>
      <xdr:row>37</xdr:row>
      <xdr:rowOff>169377</xdr:rowOff>
    </xdr:to>
    <xdr:sp macro="" textlink="">
      <xdr:nvSpPr>
        <xdr:cNvPr id="296" name="フローチャート: 判断 295"/>
        <xdr:cNvSpPr/>
      </xdr:nvSpPr>
      <xdr:spPr>
        <a:xfrm>
          <a:off x="9588500" y="641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160504</xdr:rowOff>
    </xdr:from>
    <xdr:ext cx="469744" cy="259045"/>
    <xdr:sp macro="" textlink="">
      <xdr:nvSpPr>
        <xdr:cNvPr id="297" name="テキスト ボックス 296"/>
        <xdr:cNvSpPr txBox="1"/>
      </xdr:nvSpPr>
      <xdr:spPr>
        <a:xfrm>
          <a:off x="9404428" y="650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78344</xdr:rowOff>
    </xdr:from>
    <xdr:to>
      <xdr:col>45</xdr:col>
      <xdr:colOff>177800</xdr:colOff>
      <xdr:row>30</xdr:row>
      <xdr:rowOff>87031</xdr:rowOff>
    </xdr:to>
    <xdr:cxnSp macro="">
      <xdr:nvCxnSpPr>
        <xdr:cNvPr id="298" name="直線コネクタ 297"/>
        <xdr:cNvCxnSpPr/>
      </xdr:nvCxnSpPr>
      <xdr:spPr>
        <a:xfrm flipV="1">
          <a:off x="7861300" y="5221844"/>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69332</xdr:rowOff>
    </xdr:from>
    <xdr:to>
      <xdr:col>46</xdr:col>
      <xdr:colOff>38100</xdr:colOff>
      <xdr:row>37</xdr:row>
      <xdr:rowOff>170932</xdr:rowOff>
    </xdr:to>
    <xdr:sp macro="" textlink="">
      <xdr:nvSpPr>
        <xdr:cNvPr id="299" name="フローチャート: 判断 298"/>
        <xdr:cNvSpPr/>
      </xdr:nvSpPr>
      <xdr:spPr>
        <a:xfrm>
          <a:off x="8699500" y="641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162059</xdr:rowOff>
    </xdr:from>
    <xdr:ext cx="469744" cy="259045"/>
    <xdr:sp macro="" textlink="">
      <xdr:nvSpPr>
        <xdr:cNvPr id="300" name="テキスト ボックス 299"/>
        <xdr:cNvSpPr txBox="1"/>
      </xdr:nvSpPr>
      <xdr:spPr>
        <a:xfrm>
          <a:off x="8515428" y="6505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5832</xdr:rowOff>
    </xdr:from>
    <xdr:to>
      <xdr:col>41</xdr:col>
      <xdr:colOff>50800</xdr:colOff>
      <xdr:row>30</xdr:row>
      <xdr:rowOff>87031</xdr:rowOff>
    </xdr:to>
    <xdr:cxnSp macro="">
      <xdr:nvCxnSpPr>
        <xdr:cNvPr id="301" name="直線コネクタ 300"/>
        <xdr:cNvCxnSpPr/>
      </xdr:nvCxnSpPr>
      <xdr:spPr>
        <a:xfrm>
          <a:off x="6972300" y="5149332"/>
          <a:ext cx="889000" cy="81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65034</xdr:rowOff>
    </xdr:from>
    <xdr:to>
      <xdr:col>41</xdr:col>
      <xdr:colOff>101600</xdr:colOff>
      <xdr:row>37</xdr:row>
      <xdr:rowOff>166634</xdr:rowOff>
    </xdr:to>
    <xdr:sp macro="" textlink="">
      <xdr:nvSpPr>
        <xdr:cNvPr id="302" name="フローチャート: 判断 301"/>
        <xdr:cNvSpPr/>
      </xdr:nvSpPr>
      <xdr:spPr>
        <a:xfrm>
          <a:off x="7810500" y="640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157761</xdr:rowOff>
    </xdr:from>
    <xdr:ext cx="469744" cy="259045"/>
    <xdr:sp macro="" textlink="">
      <xdr:nvSpPr>
        <xdr:cNvPr id="303" name="テキスト ボックス 302"/>
        <xdr:cNvSpPr txBox="1"/>
      </xdr:nvSpPr>
      <xdr:spPr>
        <a:xfrm>
          <a:off x="7626428" y="6501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61651</xdr:rowOff>
    </xdr:from>
    <xdr:to>
      <xdr:col>36</xdr:col>
      <xdr:colOff>165100</xdr:colOff>
      <xdr:row>37</xdr:row>
      <xdr:rowOff>163251</xdr:rowOff>
    </xdr:to>
    <xdr:sp macro="" textlink="">
      <xdr:nvSpPr>
        <xdr:cNvPr id="304" name="フローチャート: 判断 303"/>
        <xdr:cNvSpPr/>
      </xdr:nvSpPr>
      <xdr:spPr>
        <a:xfrm>
          <a:off x="6921500" y="640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154378</xdr:rowOff>
    </xdr:from>
    <xdr:ext cx="469744" cy="259045"/>
    <xdr:sp macro="" textlink="">
      <xdr:nvSpPr>
        <xdr:cNvPr id="305" name="テキスト ボックス 304"/>
        <xdr:cNvSpPr txBox="1"/>
      </xdr:nvSpPr>
      <xdr:spPr>
        <a:xfrm>
          <a:off x="6737428" y="649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30</xdr:row>
      <xdr:rowOff>40711</xdr:rowOff>
    </xdr:from>
    <xdr:to>
      <xdr:col>55</xdr:col>
      <xdr:colOff>50800</xdr:colOff>
      <xdr:row>30</xdr:row>
      <xdr:rowOff>142311</xdr:rowOff>
    </xdr:to>
    <xdr:sp macro="" textlink="">
      <xdr:nvSpPr>
        <xdr:cNvPr id="311" name="楕円 310"/>
        <xdr:cNvSpPr/>
      </xdr:nvSpPr>
      <xdr:spPr>
        <a:xfrm>
          <a:off x="10426700" y="5184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29</xdr:row>
      <xdr:rowOff>165188</xdr:rowOff>
    </xdr:from>
    <xdr:ext cx="534377" cy="259045"/>
    <xdr:sp macro="" textlink="">
      <xdr:nvSpPr>
        <xdr:cNvPr id="312" name="労働費該当値テキスト"/>
        <xdr:cNvSpPr txBox="1"/>
      </xdr:nvSpPr>
      <xdr:spPr>
        <a:xfrm>
          <a:off x="10528300" y="513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30</xdr:row>
      <xdr:rowOff>19131</xdr:rowOff>
    </xdr:from>
    <xdr:to>
      <xdr:col>50</xdr:col>
      <xdr:colOff>165100</xdr:colOff>
      <xdr:row>30</xdr:row>
      <xdr:rowOff>120731</xdr:rowOff>
    </xdr:to>
    <xdr:sp macro="" textlink="">
      <xdr:nvSpPr>
        <xdr:cNvPr id="313" name="楕円 312"/>
        <xdr:cNvSpPr/>
      </xdr:nvSpPr>
      <xdr:spPr>
        <a:xfrm>
          <a:off x="9588500" y="516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28</xdr:row>
      <xdr:rowOff>137258</xdr:rowOff>
    </xdr:from>
    <xdr:ext cx="534377" cy="259045"/>
    <xdr:sp macro="" textlink="">
      <xdr:nvSpPr>
        <xdr:cNvPr id="314" name="テキスト ボックス 313"/>
        <xdr:cNvSpPr txBox="1"/>
      </xdr:nvSpPr>
      <xdr:spPr>
        <a:xfrm>
          <a:off x="9372111" y="49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27544</xdr:rowOff>
    </xdr:from>
    <xdr:to>
      <xdr:col>46</xdr:col>
      <xdr:colOff>38100</xdr:colOff>
      <xdr:row>30</xdr:row>
      <xdr:rowOff>129144</xdr:rowOff>
    </xdr:to>
    <xdr:sp macro="" textlink="">
      <xdr:nvSpPr>
        <xdr:cNvPr id="315" name="楕円 314"/>
        <xdr:cNvSpPr/>
      </xdr:nvSpPr>
      <xdr:spPr>
        <a:xfrm>
          <a:off x="8699500" y="517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28</xdr:row>
      <xdr:rowOff>145671</xdr:rowOff>
    </xdr:from>
    <xdr:ext cx="534377" cy="259045"/>
    <xdr:sp macro="" textlink="">
      <xdr:nvSpPr>
        <xdr:cNvPr id="316" name="テキスト ボックス 315"/>
        <xdr:cNvSpPr txBox="1"/>
      </xdr:nvSpPr>
      <xdr:spPr>
        <a:xfrm>
          <a:off x="8483111" y="4946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36231</xdr:rowOff>
    </xdr:from>
    <xdr:to>
      <xdr:col>41</xdr:col>
      <xdr:colOff>101600</xdr:colOff>
      <xdr:row>30</xdr:row>
      <xdr:rowOff>137831</xdr:rowOff>
    </xdr:to>
    <xdr:sp macro="" textlink="">
      <xdr:nvSpPr>
        <xdr:cNvPr id="317" name="楕円 316"/>
        <xdr:cNvSpPr/>
      </xdr:nvSpPr>
      <xdr:spPr>
        <a:xfrm>
          <a:off x="7810500" y="517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28</xdr:row>
      <xdr:rowOff>154358</xdr:rowOff>
    </xdr:from>
    <xdr:ext cx="534377" cy="259045"/>
    <xdr:sp macro="" textlink="">
      <xdr:nvSpPr>
        <xdr:cNvPr id="318" name="テキスト ボックス 317"/>
        <xdr:cNvSpPr txBox="1"/>
      </xdr:nvSpPr>
      <xdr:spPr>
        <a:xfrm>
          <a:off x="7594111" y="4954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126482</xdr:rowOff>
    </xdr:from>
    <xdr:to>
      <xdr:col>36</xdr:col>
      <xdr:colOff>165100</xdr:colOff>
      <xdr:row>30</xdr:row>
      <xdr:rowOff>56632</xdr:rowOff>
    </xdr:to>
    <xdr:sp macro="" textlink="">
      <xdr:nvSpPr>
        <xdr:cNvPr id="319" name="楕円 318"/>
        <xdr:cNvSpPr/>
      </xdr:nvSpPr>
      <xdr:spPr>
        <a:xfrm>
          <a:off x="6921500" y="509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28</xdr:row>
      <xdr:rowOff>73159</xdr:rowOff>
    </xdr:from>
    <xdr:ext cx="534377" cy="259045"/>
    <xdr:sp macro="" textlink="">
      <xdr:nvSpPr>
        <xdr:cNvPr id="320" name="テキスト ボックス 319"/>
        <xdr:cNvSpPr txBox="1"/>
      </xdr:nvSpPr>
      <xdr:spPr>
        <a:xfrm>
          <a:off x="6705111" y="487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0" name="テキスト ボックス 339"/>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115621</xdr:rowOff>
    </xdr:from>
    <xdr:to>
      <xdr:col>54</xdr:col>
      <xdr:colOff>189865</xdr:colOff>
      <xdr:row>58</xdr:row>
      <xdr:rowOff>155092</xdr:rowOff>
    </xdr:to>
    <xdr:cxnSp macro="">
      <xdr:nvCxnSpPr>
        <xdr:cNvPr id="344" name="直線コネクタ 343"/>
        <xdr:cNvCxnSpPr/>
      </xdr:nvCxnSpPr>
      <xdr:spPr>
        <a:xfrm flipV="1">
          <a:off x="10475595" y="8859571"/>
          <a:ext cx="1270" cy="1239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158919</xdr:rowOff>
    </xdr:from>
    <xdr:ext cx="469744" cy="259045"/>
    <xdr:sp macro="" textlink="">
      <xdr:nvSpPr>
        <xdr:cNvPr id="345" name="農林水産業費最小値テキスト"/>
        <xdr:cNvSpPr txBox="1"/>
      </xdr:nvSpPr>
      <xdr:spPr>
        <a:xfrm>
          <a:off x="10528300" y="1010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155092</xdr:rowOff>
    </xdr:from>
    <xdr:to>
      <xdr:col>55</xdr:col>
      <xdr:colOff>88900</xdr:colOff>
      <xdr:row>58</xdr:row>
      <xdr:rowOff>155092</xdr:rowOff>
    </xdr:to>
    <xdr:cxnSp macro="">
      <xdr:nvCxnSpPr>
        <xdr:cNvPr id="346" name="直線コネクタ 345"/>
        <xdr:cNvCxnSpPr/>
      </xdr:nvCxnSpPr>
      <xdr:spPr>
        <a:xfrm>
          <a:off x="10388600" y="1009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62298</xdr:rowOff>
    </xdr:from>
    <xdr:ext cx="534377" cy="259045"/>
    <xdr:sp macro="" textlink="">
      <xdr:nvSpPr>
        <xdr:cNvPr id="347" name="農林水産業費最大値テキスト"/>
        <xdr:cNvSpPr txBox="1"/>
      </xdr:nvSpPr>
      <xdr:spPr>
        <a:xfrm>
          <a:off x="10528300" y="863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115621</xdr:rowOff>
    </xdr:from>
    <xdr:to>
      <xdr:col>55</xdr:col>
      <xdr:colOff>88900</xdr:colOff>
      <xdr:row>51</xdr:row>
      <xdr:rowOff>115621</xdr:rowOff>
    </xdr:to>
    <xdr:cxnSp macro="">
      <xdr:nvCxnSpPr>
        <xdr:cNvPr id="348" name="直線コネクタ 347"/>
        <xdr:cNvCxnSpPr/>
      </xdr:nvCxnSpPr>
      <xdr:spPr>
        <a:xfrm>
          <a:off x="10388600" y="8859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41631</xdr:rowOff>
    </xdr:from>
    <xdr:to>
      <xdr:col>55</xdr:col>
      <xdr:colOff>0</xdr:colOff>
      <xdr:row>57</xdr:row>
      <xdr:rowOff>87008</xdr:rowOff>
    </xdr:to>
    <xdr:cxnSp macro="">
      <xdr:nvCxnSpPr>
        <xdr:cNvPr id="349" name="直線コネクタ 348"/>
        <xdr:cNvCxnSpPr/>
      </xdr:nvCxnSpPr>
      <xdr:spPr>
        <a:xfrm flipV="1">
          <a:off x="9639300" y="9642831"/>
          <a:ext cx="838200" cy="216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93921</xdr:rowOff>
    </xdr:from>
    <xdr:ext cx="534377" cy="259045"/>
    <xdr:sp macro="" textlink="">
      <xdr:nvSpPr>
        <xdr:cNvPr id="350" name="農林水産業費平均値テキスト"/>
        <xdr:cNvSpPr txBox="1"/>
      </xdr:nvSpPr>
      <xdr:spPr>
        <a:xfrm>
          <a:off x="10528300" y="9695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115494</xdr:rowOff>
    </xdr:from>
    <xdr:to>
      <xdr:col>55</xdr:col>
      <xdr:colOff>50800</xdr:colOff>
      <xdr:row>57</xdr:row>
      <xdr:rowOff>45644</xdr:rowOff>
    </xdr:to>
    <xdr:sp macro="" textlink="">
      <xdr:nvSpPr>
        <xdr:cNvPr id="351" name="フローチャート: 判断 350"/>
        <xdr:cNvSpPr/>
      </xdr:nvSpPr>
      <xdr:spPr>
        <a:xfrm>
          <a:off x="10426700" y="971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85103</xdr:rowOff>
    </xdr:from>
    <xdr:to>
      <xdr:col>50</xdr:col>
      <xdr:colOff>114300</xdr:colOff>
      <xdr:row>57</xdr:row>
      <xdr:rowOff>87008</xdr:rowOff>
    </xdr:to>
    <xdr:cxnSp macro="">
      <xdr:nvCxnSpPr>
        <xdr:cNvPr id="352" name="直線コネクタ 351"/>
        <xdr:cNvCxnSpPr/>
      </xdr:nvCxnSpPr>
      <xdr:spPr>
        <a:xfrm>
          <a:off x="8750300" y="9857753"/>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163614</xdr:rowOff>
    </xdr:from>
    <xdr:to>
      <xdr:col>50</xdr:col>
      <xdr:colOff>165100</xdr:colOff>
      <xdr:row>57</xdr:row>
      <xdr:rowOff>93764</xdr:rowOff>
    </xdr:to>
    <xdr:sp macro="" textlink="">
      <xdr:nvSpPr>
        <xdr:cNvPr id="353" name="フローチャート: 判断 352"/>
        <xdr:cNvSpPr/>
      </xdr:nvSpPr>
      <xdr:spPr>
        <a:xfrm>
          <a:off x="9588500" y="976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110291</xdr:rowOff>
    </xdr:from>
    <xdr:ext cx="469744" cy="259045"/>
    <xdr:sp macro="" textlink="">
      <xdr:nvSpPr>
        <xdr:cNvPr id="354" name="テキスト ボックス 353"/>
        <xdr:cNvSpPr txBox="1"/>
      </xdr:nvSpPr>
      <xdr:spPr>
        <a:xfrm>
          <a:off x="9404428" y="954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70091</xdr:rowOff>
    </xdr:from>
    <xdr:to>
      <xdr:col>45</xdr:col>
      <xdr:colOff>177800</xdr:colOff>
      <xdr:row>57</xdr:row>
      <xdr:rowOff>85103</xdr:rowOff>
    </xdr:to>
    <xdr:cxnSp macro="">
      <xdr:nvCxnSpPr>
        <xdr:cNvPr id="355" name="直線コネクタ 354"/>
        <xdr:cNvCxnSpPr/>
      </xdr:nvCxnSpPr>
      <xdr:spPr>
        <a:xfrm>
          <a:off x="7861300" y="9842741"/>
          <a:ext cx="889000" cy="1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159462</xdr:rowOff>
    </xdr:from>
    <xdr:to>
      <xdr:col>46</xdr:col>
      <xdr:colOff>38100</xdr:colOff>
      <xdr:row>57</xdr:row>
      <xdr:rowOff>89612</xdr:rowOff>
    </xdr:to>
    <xdr:sp macro="" textlink="">
      <xdr:nvSpPr>
        <xdr:cNvPr id="356" name="フローチャート: 判断 355"/>
        <xdr:cNvSpPr/>
      </xdr:nvSpPr>
      <xdr:spPr>
        <a:xfrm>
          <a:off x="8699500" y="976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106139</xdr:rowOff>
    </xdr:from>
    <xdr:ext cx="469744" cy="259045"/>
    <xdr:sp macro="" textlink="">
      <xdr:nvSpPr>
        <xdr:cNvPr id="357" name="テキスト ボックス 356"/>
        <xdr:cNvSpPr txBox="1"/>
      </xdr:nvSpPr>
      <xdr:spPr>
        <a:xfrm>
          <a:off x="8515428" y="9535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70091</xdr:rowOff>
    </xdr:from>
    <xdr:to>
      <xdr:col>41</xdr:col>
      <xdr:colOff>50800</xdr:colOff>
      <xdr:row>57</xdr:row>
      <xdr:rowOff>72530</xdr:rowOff>
    </xdr:to>
    <xdr:cxnSp macro="">
      <xdr:nvCxnSpPr>
        <xdr:cNvPr id="358" name="直線コネクタ 357"/>
        <xdr:cNvCxnSpPr/>
      </xdr:nvCxnSpPr>
      <xdr:spPr>
        <a:xfrm flipV="1">
          <a:off x="6972300" y="9842741"/>
          <a:ext cx="889000" cy="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169481</xdr:rowOff>
    </xdr:from>
    <xdr:to>
      <xdr:col>41</xdr:col>
      <xdr:colOff>101600</xdr:colOff>
      <xdr:row>57</xdr:row>
      <xdr:rowOff>99631</xdr:rowOff>
    </xdr:to>
    <xdr:sp macro="" textlink="">
      <xdr:nvSpPr>
        <xdr:cNvPr id="359" name="フローチャート: 判断 358"/>
        <xdr:cNvSpPr/>
      </xdr:nvSpPr>
      <xdr:spPr>
        <a:xfrm>
          <a:off x="7810500" y="9770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116158</xdr:rowOff>
    </xdr:from>
    <xdr:ext cx="469744" cy="259045"/>
    <xdr:sp macro="" textlink="">
      <xdr:nvSpPr>
        <xdr:cNvPr id="360" name="テキスト ボックス 359"/>
        <xdr:cNvSpPr txBox="1"/>
      </xdr:nvSpPr>
      <xdr:spPr>
        <a:xfrm>
          <a:off x="7626428" y="9545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37884</xdr:rowOff>
    </xdr:from>
    <xdr:to>
      <xdr:col>36</xdr:col>
      <xdr:colOff>165100</xdr:colOff>
      <xdr:row>57</xdr:row>
      <xdr:rowOff>139484</xdr:rowOff>
    </xdr:to>
    <xdr:sp macro="" textlink="">
      <xdr:nvSpPr>
        <xdr:cNvPr id="361" name="フローチャート: 判断 360"/>
        <xdr:cNvSpPr/>
      </xdr:nvSpPr>
      <xdr:spPr>
        <a:xfrm>
          <a:off x="6921500" y="9810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130611</xdr:rowOff>
    </xdr:from>
    <xdr:ext cx="469744" cy="259045"/>
    <xdr:sp macro="" textlink="">
      <xdr:nvSpPr>
        <xdr:cNvPr id="362" name="テキスト ボックス 361"/>
        <xdr:cNvSpPr txBox="1"/>
      </xdr:nvSpPr>
      <xdr:spPr>
        <a:xfrm>
          <a:off x="6737428" y="990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162281</xdr:rowOff>
    </xdr:from>
    <xdr:to>
      <xdr:col>55</xdr:col>
      <xdr:colOff>50800</xdr:colOff>
      <xdr:row>56</xdr:row>
      <xdr:rowOff>92431</xdr:rowOff>
    </xdr:to>
    <xdr:sp macro="" textlink="">
      <xdr:nvSpPr>
        <xdr:cNvPr id="368" name="楕円 367"/>
        <xdr:cNvSpPr/>
      </xdr:nvSpPr>
      <xdr:spPr>
        <a:xfrm>
          <a:off x="10426700" y="9592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13708</xdr:rowOff>
    </xdr:from>
    <xdr:ext cx="534377" cy="259045"/>
    <xdr:sp macro="" textlink="">
      <xdr:nvSpPr>
        <xdr:cNvPr id="369" name="農林水産業費該当値テキスト"/>
        <xdr:cNvSpPr txBox="1"/>
      </xdr:nvSpPr>
      <xdr:spPr>
        <a:xfrm>
          <a:off x="10528300" y="9443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36208</xdr:rowOff>
    </xdr:from>
    <xdr:to>
      <xdr:col>50</xdr:col>
      <xdr:colOff>165100</xdr:colOff>
      <xdr:row>57</xdr:row>
      <xdr:rowOff>137808</xdr:rowOff>
    </xdr:to>
    <xdr:sp macro="" textlink="">
      <xdr:nvSpPr>
        <xdr:cNvPr id="370" name="楕円 369"/>
        <xdr:cNvSpPr/>
      </xdr:nvSpPr>
      <xdr:spPr>
        <a:xfrm>
          <a:off x="9588500" y="980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128935</xdr:rowOff>
    </xdr:from>
    <xdr:ext cx="469744" cy="259045"/>
    <xdr:sp macro="" textlink="">
      <xdr:nvSpPr>
        <xdr:cNvPr id="371" name="テキスト ボックス 370"/>
        <xdr:cNvSpPr txBox="1"/>
      </xdr:nvSpPr>
      <xdr:spPr>
        <a:xfrm>
          <a:off x="9404428" y="9901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34303</xdr:rowOff>
    </xdr:from>
    <xdr:to>
      <xdr:col>46</xdr:col>
      <xdr:colOff>38100</xdr:colOff>
      <xdr:row>57</xdr:row>
      <xdr:rowOff>135903</xdr:rowOff>
    </xdr:to>
    <xdr:sp macro="" textlink="">
      <xdr:nvSpPr>
        <xdr:cNvPr id="372" name="楕円 371"/>
        <xdr:cNvSpPr/>
      </xdr:nvSpPr>
      <xdr:spPr>
        <a:xfrm>
          <a:off x="8699500" y="980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127030</xdr:rowOff>
    </xdr:from>
    <xdr:ext cx="469744" cy="259045"/>
    <xdr:sp macro="" textlink="">
      <xdr:nvSpPr>
        <xdr:cNvPr id="373" name="テキスト ボックス 372"/>
        <xdr:cNvSpPr txBox="1"/>
      </xdr:nvSpPr>
      <xdr:spPr>
        <a:xfrm>
          <a:off x="8515428" y="989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19291</xdr:rowOff>
    </xdr:from>
    <xdr:to>
      <xdr:col>41</xdr:col>
      <xdr:colOff>101600</xdr:colOff>
      <xdr:row>57</xdr:row>
      <xdr:rowOff>120891</xdr:rowOff>
    </xdr:to>
    <xdr:sp macro="" textlink="">
      <xdr:nvSpPr>
        <xdr:cNvPr id="374" name="楕円 373"/>
        <xdr:cNvSpPr/>
      </xdr:nvSpPr>
      <xdr:spPr>
        <a:xfrm>
          <a:off x="7810500" y="979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112018</xdr:rowOff>
    </xdr:from>
    <xdr:ext cx="469744" cy="259045"/>
    <xdr:sp macro="" textlink="">
      <xdr:nvSpPr>
        <xdr:cNvPr id="375" name="テキスト ボックス 374"/>
        <xdr:cNvSpPr txBox="1"/>
      </xdr:nvSpPr>
      <xdr:spPr>
        <a:xfrm>
          <a:off x="7626428" y="988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21730</xdr:rowOff>
    </xdr:from>
    <xdr:to>
      <xdr:col>36</xdr:col>
      <xdr:colOff>165100</xdr:colOff>
      <xdr:row>57</xdr:row>
      <xdr:rowOff>123330</xdr:rowOff>
    </xdr:to>
    <xdr:sp macro="" textlink="">
      <xdr:nvSpPr>
        <xdr:cNvPr id="376" name="楕円 375"/>
        <xdr:cNvSpPr/>
      </xdr:nvSpPr>
      <xdr:spPr>
        <a:xfrm>
          <a:off x="6921500" y="979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139857</xdr:rowOff>
    </xdr:from>
    <xdr:ext cx="469744" cy="259045"/>
    <xdr:sp macro="" textlink="">
      <xdr:nvSpPr>
        <xdr:cNvPr id="377" name="テキスト ボックス 376"/>
        <xdr:cNvSpPr txBox="1"/>
      </xdr:nvSpPr>
      <xdr:spPr>
        <a:xfrm>
          <a:off x="6737428" y="956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9" name="テキスト ボックス 398"/>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129805</xdr:rowOff>
    </xdr:from>
    <xdr:to>
      <xdr:col>54</xdr:col>
      <xdr:colOff>189865</xdr:colOff>
      <xdr:row>79</xdr:row>
      <xdr:rowOff>20176</xdr:rowOff>
    </xdr:to>
    <xdr:cxnSp macro="">
      <xdr:nvCxnSpPr>
        <xdr:cNvPr id="403" name="直線コネクタ 402"/>
        <xdr:cNvCxnSpPr/>
      </xdr:nvCxnSpPr>
      <xdr:spPr>
        <a:xfrm flipV="1">
          <a:off x="10475595" y="11959855"/>
          <a:ext cx="1270" cy="160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24003</xdr:rowOff>
    </xdr:from>
    <xdr:ext cx="469744" cy="259045"/>
    <xdr:sp macro="" textlink="">
      <xdr:nvSpPr>
        <xdr:cNvPr id="404" name="商工費最小値テキスト"/>
        <xdr:cNvSpPr txBox="1"/>
      </xdr:nvSpPr>
      <xdr:spPr>
        <a:xfrm>
          <a:off x="10528300" y="1356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20176</xdr:rowOff>
    </xdr:from>
    <xdr:to>
      <xdr:col>55</xdr:col>
      <xdr:colOff>88900</xdr:colOff>
      <xdr:row>79</xdr:row>
      <xdr:rowOff>20176</xdr:rowOff>
    </xdr:to>
    <xdr:cxnSp macro="">
      <xdr:nvCxnSpPr>
        <xdr:cNvPr id="405" name="直線コネクタ 404"/>
        <xdr:cNvCxnSpPr/>
      </xdr:nvCxnSpPr>
      <xdr:spPr>
        <a:xfrm>
          <a:off x="10388600" y="13564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76482</xdr:rowOff>
    </xdr:from>
    <xdr:ext cx="534377" cy="259045"/>
    <xdr:sp macro="" textlink="">
      <xdr:nvSpPr>
        <xdr:cNvPr id="406" name="商工費最大値テキスト"/>
        <xdr:cNvSpPr txBox="1"/>
      </xdr:nvSpPr>
      <xdr:spPr>
        <a:xfrm>
          <a:off x="10528300" y="1173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51,553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129805</xdr:rowOff>
    </xdr:from>
    <xdr:to>
      <xdr:col>55</xdr:col>
      <xdr:colOff>88900</xdr:colOff>
      <xdr:row>69</xdr:row>
      <xdr:rowOff>129805</xdr:rowOff>
    </xdr:to>
    <xdr:cxnSp macro="">
      <xdr:nvCxnSpPr>
        <xdr:cNvPr id="407" name="直線コネクタ 406"/>
        <xdr:cNvCxnSpPr/>
      </xdr:nvCxnSpPr>
      <xdr:spPr>
        <a:xfrm>
          <a:off x="10388600" y="119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132059</xdr:rowOff>
    </xdr:from>
    <xdr:to>
      <xdr:col>55</xdr:col>
      <xdr:colOff>0</xdr:colOff>
      <xdr:row>78</xdr:row>
      <xdr:rowOff>12370</xdr:rowOff>
    </xdr:to>
    <xdr:cxnSp macro="">
      <xdr:nvCxnSpPr>
        <xdr:cNvPr id="408" name="直線コネクタ 407"/>
        <xdr:cNvCxnSpPr/>
      </xdr:nvCxnSpPr>
      <xdr:spPr>
        <a:xfrm>
          <a:off x="9639300" y="13333709"/>
          <a:ext cx="838200" cy="51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169122</xdr:rowOff>
    </xdr:from>
    <xdr:ext cx="534377" cy="259045"/>
    <xdr:sp macro="" textlink="">
      <xdr:nvSpPr>
        <xdr:cNvPr id="409" name="商工費平均値テキスト"/>
        <xdr:cNvSpPr txBox="1"/>
      </xdr:nvSpPr>
      <xdr:spPr>
        <a:xfrm>
          <a:off x="10528300" y="13027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146245</xdr:rowOff>
    </xdr:from>
    <xdr:to>
      <xdr:col>55</xdr:col>
      <xdr:colOff>50800</xdr:colOff>
      <xdr:row>77</xdr:row>
      <xdr:rowOff>76395</xdr:rowOff>
    </xdr:to>
    <xdr:sp macro="" textlink="">
      <xdr:nvSpPr>
        <xdr:cNvPr id="410" name="フローチャート: 判断 409"/>
        <xdr:cNvSpPr/>
      </xdr:nvSpPr>
      <xdr:spPr>
        <a:xfrm>
          <a:off x="10426700" y="1317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115501</xdr:rowOff>
    </xdr:from>
    <xdr:to>
      <xdr:col>50</xdr:col>
      <xdr:colOff>114300</xdr:colOff>
      <xdr:row>77</xdr:row>
      <xdr:rowOff>132059</xdr:rowOff>
    </xdr:to>
    <xdr:cxnSp macro="">
      <xdr:nvCxnSpPr>
        <xdr:cNvPr id="411" name="直線コネクタ 410"/>
        <xdr:cNvCxnSpPr/>
      </xdr:nvCxnSpPr>
      <xdr:spPr>
        <a:xfrm>
          <a:off x="8750300" y="13145701"/>
          <a:ext cx="889000" cy="188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131158</xdr:rowOff>
    </xdr:from>
    <xdr:to>
      <xdr:col>50</xdr:col>
      <xdr:colOff>165100</xdr:colOff>
      <xdr:row>77</xdr:row>
      <xdr:rowOff>61308</xdr:rowOff>
    </xdr:to>
    <xdr:sp macro="" textlink="">
      <xdr:nvSpPr>
        <xdr:cNvPr id="412" name="フローチャート: 判断 411"/>
        <xdr:cNvSpPr/>
      </xdr:nvSpPr>
      <xdr:spPr>
        <a:xfrm>
          <a:off x="9588500" y="1316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77836</xdr:rowOff>
    </xdr:from>
    <xdr:ext cx="534377" cy="259045"/>
    <xdr:sp macro="" textlink="">
      <xdr:nvSpPr>
        <xdr:cNvPr id="413" name="テキスト ボックス 412"/>
        <xdr:cNvSpPr txBox="1"/>
      </xdr:nvSpPr>
      <xdr:spPr>
        <a:xfrm>
          <a:off x="9372111" y="1293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115501</xdr:rowOff>
    </xdr:from>
    <xdr:to>
      <xdr:col>45</xdr:col>
      <xdr:colOff>177800</xdr:colOff>
      <xdr:row>78</xdr:row>
      <xdr:rowOff>15929</xdr:rowOff>
    </xdr:to>
    <xdr:cxnSp macro="">
      <xdr:nvCxnSpPr>
        <xdr:cNvPr id="414" name="直線コネクタ 413"/>
        <xdr:cNvCxnSpPr/>
      </xdr:nvCxnSpPr>
      <xdr:spPr>
        <a:xfrm flipV="1">
          <a:off x="7861300" y="13145701"/>
          <a:ext cx="889000" cy="243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80834</xdr:rowOff>
    </xdr:from>
    <xdr:to>
      <xdr:col>46</xdr:col>
      <xdr:colOff>38100</xdr:colOff>
      <xdr:row>77</xdr:row>
      <xdr:rowOff>10984</xdr:rowOff>
    </xdr:to>
    <xdr:sp macro="" textlink="">
      <xdr:nvSpPr>
        <xdr:cNvPr id="415" name="フローチャート: 判断 414"/>
        <xdr:cNvSpPr/>
      </xdr:nvSpPr>
      <xdr:spPr>
        <a:xfrm>
          <a:off x="8699500" y="1311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2111</xdr:rowOff>
    </xdr:from>
    <xdr:ext cx="534377" cy="259045"/>
    <xdr:sp macro="" textlink="">
      <xdr:nvSpPr>
        <xdr:cNvPr id="416" name="テキスト ボックス 415"/>
        <xdr:cNvSpPr txBox="1"/>
      </xdr:nvSpPr>
      <xdr:spPr>
        <a:xfrm>
          <a:off x="8483111" y="1320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15929</xdr:rowOff>
    </xdr:from>
    <xdr:to>
      <xdr:col>41</xdr:col>
      <xdr:colOff>50800</xdr:colOff>
      <xdr:row>78</xdr:row>
      <xdr:rowOff>31214</xdr:rowOff>
    </xdr:to>
    <xdr:cxnSp macro="">
      <xdr:nvCxnSpPr>
        <xdr:cNvPr id="417" name="直線コネクタ 416"/>
        <xdr:cNvCxnSpPr/>
      </xdr:nvCxnSpPr>
      <xdr:spPr>
        <a:xfrm flipV="1">
          <a:off x="6972300" y="13389029"/>
          <a:ext cx="889000" cy="15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10914</xdr:rowOff>
    </xdr:from>
    <xdr:to>
      <xdr:col>41</xdr:col>
      <xdr:colOff>101600</xdr:colOff>
      <xdr:row>76</xdr:row>
      <xdr:rowOff>112514</xdr:rowOff>
    </xdr:to>
    <xdr:sp macro="" textlink="">
      <xdr:nvSpPr>
        <xdr:cNvPr id="418" name="フローチャート: 判断 417"/>
        <xdr:cNvSpPr/>
      </xdr:nvSpPr>
      <xdr:spPr>
        <a:xfrm>
          <a:off x="7810500" y="1304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129042</xdr:rowOff>
    </xdr:from>
    <xdr:ext cx="534377" cy="259045"/>
    <xdr:sp macro="" textlink="">
      <xdr:nvSpPr>
        <xdr:cNvPr id="419" name="テキスト ボックス 418"/>
        <xdr:cNvSpPr txBox="1"/>
      </xdr:nvSpPr>
      <xdr:spPr>
        <a:xfrm>
          <a:off x="7594111" y="12816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89650</xdr:rowOff>
    </xdr:from>
    <xdr:to>
      <xdr:col>36</xdr:col>
      <xdr:colOff>165100</xdr:colOff>
      <xdr:row>77</xdr:row>
      <xdr:rowOff>19800</xdr:rowOff>
    </xdr:to>
    <xdr:sp macro="" textlink="">
      <xdr:nvSpPr>
        <xdr:cNvPr id="420" name="フローチャート: 判断 419"/>
        <xdr:cNvSpPr/>
      </xdr:nvSpPr>
      <xdr:spPr>
        <a:xfrm>
          <a:off x="6921500" y="131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36328</xdr:rowOff>
    </xdr:from>
    <xdr:ext cx="534377" cy="259045"/>
    <xdr:sp macro="" textlink="">
      <xdr:nvSpPr>
        <xdr:cNvPr id="421" name="テキスト ボックス 420"/>
        <xdr:cNvSpPr txBox="1"/>
      </xdr:nvSpPr>
      <xdr:spPr>
        <a:xfrm>
          <a:off x="6705111" y="1289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133020</xdr:rowOff>
    </xdr:from>
    <xdr:to>
      <xdr:col>55</xdr:col>
      <xdr:colOff>50800</xdr:colOff>
      <xdr:row>78</xdr:row>
      <xdr:rowOff>63170</xdr:rowOff>
    </xdr:to>
    <xdr:sp macro="" textlink="">
      <xdr:nvSpPr>
        <xdr:cNvPr id="427" name="楕円 426"/>
        <xdr:cNvSpPr/>
      </xdr:nvSpPr>
      <xdr:spPr>
        <a:xfrm>
          <a:off x="10426700" y="1333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111447</xdr:rowOff>
    </xdr:from>
    <xdr:ext cx="469744" cy="259045"/>
    <xdr:sp macro="" textlink="">
      <xdr:nvSpPr>
        <xdr:cNvPr id="428" name="商工費該当値テキスト"/>
        <xdr:cNvSpPr txBox="1"/>
      </xdr:nvSpPr>
      <xdr:spPr>
        <a:xfrm>
          <a:off x="10528300" y="1331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81259</xdr:rowOff>
    </xdr:from>
    <xdr:to>
      <xdr:col>50</xdr:col>
      <xdr:colOff>165100</xdr:colOff>
      <xdr:row>78</xdr:row>
      <xdr:rowOff>11409</xdr:rowOff>
    </xdr:to>
    <xdr:sp macro="" textlink="">
      <xdr:nvSpPr>
        <xdr:cNvPr id="429" name="楕円 428"/>
        <xdr:cNvSpPr/>
      </xdr:nvSpPr>
      <xdr:spPr>
        <a:xfrm>
          <a:off x="9588500" y="13282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2536</xdr:rowOff>
    </xdr:from>
    <xdr:ext cx="469744" cy="259045"/>
    <xdr:sp macro="" textlink="">
      <xdr:nvSpPr>
        <xdr:cNvPr id="430" name="テキスト ボックス 429"/>
        <xdr:cNvSpPr txBox="1"/>
      </xdr:nvSpPr>
      <xdr:spPr>
        <a:xfrm>
          <a:off x="9404428" y="13375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64701</xdr:rowOff>
    </xdr:from>
    <xdr:to>
      <xdr:col>46</xdr:col>
      <xdr:colOff>38100</xdr:colOff>
      <xdr:row>76</xdr:row>
      <xdr:rowOff>166301</xdr:rowOff>
    </xdr:to>
    <xdr:sp macro="" textlink="">
      <xdr:nvSpPr>
        <xdr:cNvPr id="431" name="楕円 430"/>
        <xdr:cNvSpPr/>
      </xdr:nvSpPr>
      <xdr:spPr>
        <a:xfrm>
          <a:off x="8699500" y="1309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11378</xdr:rowOff>
    </xdr:from>
    <xdr:ext cx="534377" cy="259045"/>
    <xdr:sp macro="" textlink="">
      <xdr:nvSpPr>
        <xdr:cNvPr id="432" name="テキスト ボックス 431"/>
        <xdr:cNvSpPr txBox="1"/>
      </xdr:nvSpPr>
      <xdr:spPr>
        <a:xfrm>
          <a:off x="8483111" y="12870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136579</xdr:rowOff>
    </xdr:from>
    <xdr:to>
      <xdr:col>41</xdr:col>
      <xdr:colOff>101600</xdr:colOff>
      <xdr:row>78</xdr:row>
      <xdr:rowOff>66729</xdr:rowOff>
    </xdr:to>
    <xdr:sp macro="" textlink="">
      <xdr:nvSpPr>
        <xdr:cNvPr id="433" name="楕円 432"/>
        <xdr:cNvSpPr/>
      </xdr:nvSpPr>
      <xdr:spPr>
        <a:xfrm>
          <a:off x="7810500" y="1333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57856</xdr:rowOff>
    </xdr:from>
    <xdr:ext cx="469744" cy="259045"/>
    <xdr:sp macro="" textlink="">
      <xdr:nvSpPr>
        <xdr:cNvPr id="434" name="テキスト ボックス 433"/>
        <xdr:cNvSpPr txBox="1"/>
      </xdr:nvSpPr>
      <xdr:spPr>
        <a:xfrm>
          <a:off x="7626428" y="1343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151864</xdr:rowOff>
    </xdr:from>
    <xdr:to>
      <xdr:col>36</xdr:col>
      <xdr:colOff>165100</xdr:colOff>
      <xdr:row>78</xdr:row>
      <xdr:rowOff>82014</xdr:rowOff>
    </xdr:to>
    <xdr:sp macro="" textlink="">
      <xdr:nvSpPr>
        <xdr:cNvPr id="435" name="楕円 434"/>
        <xdr:cNvSpPr/>
      </xdr:nvSpPr>
      <xdr:spPr>
        <a:xfrm>
          <a:off x="6921500" y="1335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73141</xdr:rowOff>
    </xdr:from>
    <xdr:ext cx="469744" cy="259045"/>
    <xdr:sp macro="" textlink="">
      <xdr:nvSpPr>
        <xdr:cNvPr id="436" name="テキスト ボックス 435"/>
        <xdr:cNvSpPr txBox="1"/>
      </xdr:nvSpPr>
      <xdr:spPr>
        <a:xfrm>
          <a:off x="6737428" y="1344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9" name="テキスト ボックス 448"/>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120089</xdr:rowOff>
    </xdr:from>
    <xdr:to>
      <xdr:col>54</xdr:col>
      <xdr:colOff>189865</xdr:colOff>
      <xdr:row>99</xdr:row>
      <xdr:rowOff>15357</xdr:rowOff>
    </xdr:to>
    <xdr:cxnSp macro="">
      <xdr:nvCxnSpPr>
        <xdr:cNvPr id="463" name="直線コネクタ 462"/>
        <xdr:cNvCxnSpPr/>
      </xdr:nvCxnSpPr>
      <xdr:spPr>
        <a:xfrm flipV="1">
          <a:off x="10475595" y="15550589"/>
          <a:ext cx="1270" cy="1438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19184</xdr:rowOff>
    </xdr:from>
    <xdr:ext cx="534377" cy="259045"/>
    <xdr:sp macro="" textlink="">
      <xdr:nvSpPr>
        <xdr:cNvPr id="464" name="土木費最小値テキスト"/>
        <xdr:cNvSpPr txBox="1"/>
      </xdr:nvSpPr>
      <xdr:spPr>
        <a:xfrm>
          <a:off x="10528300" y="1699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15357</xdr:rowOff>
    </xdr:from>
    <xdr:to>
      <xdr:col>55</xdr:col>
      <xdr:colOff>88900</xdr:colOff>
      <xdr:row>99</xdr:row>
      <xdr:rowOff>15357</xdr:rowOff>
    </xdr:to>
    <xdr:cxnSp macro="">
      <xdr:nvCxnSpPr>
        <xdr:cNvPr id="465" name="直線コネクタ 464"/>
        <xdr:cNvCxnSpPr/>
      </xdr:nvCxnSpPr>
      <xdr:spPr>
        <a:xfrm>
          <a:off x="10388600" y="1698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66766</xdr:rowOff>
    </xdr:from>
    <xdr:ext cx="599010" cy="259045"/>
    <xdr:sp macro="" textlink="">
      <xdr:nvSpPr>
        <xdr:cNvPr id="466" name="土木費最大値テキスト"/>
        <xdr:cNvSpPr txBox="1"/>
      </xdr:nvSpPr>
      <xdr:spPr>
        <a:xfrm>
          <a:off x="10528300" y="1532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113,201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120089</xdr:rowOff>
    </xdr:from>
    <xdr:to>
      <xdr:col>55</xdr:col>
      <xdr:colOff>88900</xdr:colOff>
      <xdr:row>90</xdr:row>
      <xdr:rowOff>120089</xdr:rowOff>
    </xdr:to>
    <xdr:cxnSp macro="">
      <xdr:nvCxnSpPr>
        <xdr:cNvPr id="467" name="直線コネクタ 466"/>
        <xdr:cNvCxnSpPr/>
      </xdr:nvCxnSpPr>
      <xdr:spPr>
        <a:xfrm>
          <a:off x="10388600" y="1555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67528</xdr:rowOff>
    </xdr:from>
    <xdr:to>
      <xdr:col>55</xdr:col>
      <xdr:colOff>0</xdr:colOff>
      <xdr:row>96</xdr:row>
      <xdr:rowOff>142835</xdr:rowOff>
    </xdr:to>
    <xdr:cxnSp macro="">
      <xdr:nvCxnSpPr>
        <xdr:cNvPr id="468" name="直線コネクタ 467"/>
        <xdr:cNvCxnSpPr/>
      </xdr:nvCxnSpPr>
      <xdr:spPr>
        <a:xfrm>
          <a:off x="9639300" y="16526728"/>
          <a:ext cx="838200" cy="75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85239</xdr:rowOff>
    </xdr:from>
    <xdr:ext cx="534377" cy="259045"/>
    <xdr:sp macro="" textlink="">
      <xdr:nvSpPr>
        <xdr:cNvPr id="469" name="土木費平均値テキスト"/>
        <xdr:cNvSpPr txBox="1"/>
      </xdr:nvSpPr>
      <xdr:spPr>
        <a:xfrm>
          <a:off x="10528300" y="16544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106812</xdr:rowOff>
    </xdr:from>
    <xdr:to>
      <xdr:col>55</xdr:col>
      <xdr:colOff>50800</xdr:colOff>
      <xdr:row>97</xdr:row>
      <xdr:rowOff>36962</xdr:rowOff>
    </xdr:to>
    <xdr:sp macro="" textlink="">
      <xdr:nvSpPr>
        <xdr:cNvPr id="470" name="フローチャート: 判断 469"/>
        <xdr:cNvSpPr/>
      </xdr:nvSpPr>
      <xdr:spPr>
        <a:xfrm>
          <a:off x="10426700" y="1656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67528</xdr:rowOff>
    </xdr:from>
    <xdr:to>
      <xdr:col>50</xdr:col>
      <xdr:colOff>114300</xdr:colOff>
      <xdr:row>97</xdr:row>
      <xdr:rowOff>12974</xdr:rowOff>
    </xdr:to>
    <xdr:cxnSp macro="">
      <xdr:nvCxnSpPr>
        <xdr:cNvPr id="471" name="直線コネクタ 470"/>
        <xdr:cNvCxnSpPr/>
      </xdr:nvCxnSpPr>
      <xdr:spPr>
        <a:xfrm flipV="1">
          <a:off x="8750300" y="16526728"/>
          <a:ext cx="889000" cy="11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155325</xdr:rowOff>
    </xdr:from>
    <xdr:to>
      <xdr:col>50</xdr:col>
      <xdr:colOff>165100</xdr:colOff>
      <xdr:row>97</xdr:row>
      <xdr:rowOff>85475</xdr:rowOff>
    </xdr:to>
    <xdr:sp macro="" textlink="">
      <xdr:nvSpPr>
        <xdr:cNvPr id="472" name="フローチャート: 判断 471"/>
        <xdr:cNvSpPr/>
      </xdr:nvSpPr>
      <xdr:spPr>
        <a:xfrm>
          <a:off x="9588500" y="16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76602</xdr:rowOff>
    </xdr:from>
    <xdr:ext cx="534377" cy="259045"/>
    <xdr:sp macro="" textlink="">
      <xdr:nvSpPr>
        <xdr:cNvPr id="473" name="テキスト ボックス 472"/>
        <xdr:cNvSpPr txBox="1"/>
      </xdr:nvSpPr>
      <xdr:spPr>
        <a:xfrm>
          <a:off x="9372111" y="1670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12974</xdr:rowOff>
    </xdr:from>
    <xdr:to>
      <xdr:col>45</xdr:col>
      <xdr:colOff>177800</xdr:colOff>
      <xdr:row>97</xdr:row>
      <xdr:rowOff>46644</xdr:rowOff>
    </xdr:to>
    <xdr:cxnSp macro="">
      <xdr:nvCxnSpPr>
        <xdr:cNvPr id="474" name="直線コネクタ 473"/>
        <xdr:cNvCxnSpPr/>
      </xdr:nvCxnSpPr>
      <xdr:spPr>
        <a:xfrm flipV="1">
          <a:off x="7861300" y="16643624"/>
          <a:ext cx="889000" cy="33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163440</xdr:rowOff>
    </xdr:from>
    <xdr:to>
      <xdr:col>46</xdr:col>
      <xdr:colOff>38100</xdr:colOff>
      <xdr:row>97</xdr:row>
      <xdr:rowOff>93590</xdr:rowOff>
    </xdr:to>
    <xdr:sp macro="" textlink="">
      <xdr:nvSpPr>
        <xdr:cNvPr id="475" name="フローチャート: 判断 474"/>
        <xdr:cNvSpPr/>
      </xdr:nvSpPr>
      <xdr:spPr>
        <a:xfrm>
          <a:off x="8699500" y="1662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84717</xdr:rowOff>
    </xdr:from>
    <xdr:ext cx="534377" cy="259045"/>
    <xdr:sp macro="" textlink="">
      <xdr:nvSpPr>
        <xdr:cNvPr id="476" name="テキスト ボックス 475"/>
        <xdr:cNvSpPr txBox="1"/>
      </xdr:nvSpPr>
      <xdr:spPr>
        <a:xfrm>
          <a:off x="8483111" y="16715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46644</xdr:rowOff>
    </xdr:from>
    <xdr:to>
      <xdr:col>41</xdr:col>
      <xdr:colOff>50800</xdr:colOff>
      <xdr:row>97</xdr:row>
      <xdr:rowOff>95580</xdr:rowOff>
    </xdr:to>
    <xdr:cxnSp macro="">
      <xdr:nvCxnSpPr>
        <xdr:cNvPr id="477" name="直線コネクタ 476"/>
        <xdr:cNvCxnSpPr/>
      </xdr:nvCxnSpPr>
      <xdr:spPr>
        <a:xfrm flipV="1">
          <a:off x="6972300" y="16677294"/>
          <a:ext cx="889000" cy="48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3338</xdr:rowOff>
    </xdr:from>
    <xdr:to>
      <xdr:col>41</xdr:col>
      <xdr:colOff>101600</xdr:colOff>
      <xdr:row>97</xdr:row>
      <xdr:rowOff>104938</xdr:rowOff>
    </xdr:to>
    <xdr:sp macro="" textlink="">
      <xdr:nvSpPr>
        <xdr:cNvPr id="478" name="フローチャート: 判断 477"/>
        <xdr:cNvSpPr/>
      </xdr:nvSpPr>
      <xdr:spPr>
        <a:xfrm>
          <a:off x="7810500" y="1663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96065</xdr:rowOff>
    </xdr:from>
    <xdr:ext cx="534377" cy="259045"/>
    <xdr:sp macro="" textlink="">
      <xdr:nvSpPr>
        <xdr:cNvPr id="479" name="テキスト ボックス 478"/>
        <xdr:cNvSpPr txBox="1"/>
      </xdr:nvSpPr>
      <xdr:spPr>
        <a:xfrm>
          <a:off x="7594111" y="1672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16303</xdr:rowOff>
    </xdr:from>
    <xdr:to>
      <xdr:col>36</xdr:col>
      <xdr:colOff>165100</xdr:colOff>
      <xdr:row>97</xdr:row>
      <xdr:rowOff>117903</xdr:rowOff>
    </xdr:to>
    <xdr:sp macro="" textlink="">
      <xdr:nvSpPr>
        <xdr:cNvPr id="480" name="フローチャート: 判断 479"/>
        <xdr:cNvSpPr/>
      </xdr:nvSpPr>
      <xdr:spPr>
        <a:xfrm>
          <a:off x="6921500" y="1664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134430</xdr:rowOff>
    </xdr:from>
    <xdr:ext cx="534377" cy="259045"/>
    <xdr:sp macro="" textlink="">
      <xdr:nvSpPr>
        <xdr:cNvPr id="481" name="テキスト ボックス 480"/>
        <xdr:cNvSpPr txBox="1"/>
      </xdr:nvSpPr>
      <xdr:spPr>
        <a:xfrm>
          <a:off x="6705111" y="1642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92035</xdr:rowOff>
    </xdr:from>
    <xdr:to>
      <xdr:col>55</xdr:col>
      <xdr:colOff>50800</xdr:colOff>
      <xdr:row>97</xdr:row>
      <xdr:rowOff>22185</xdr:rowOff>
    </xdr:to>
    <xdr:sp macro="" textlink="">
      <xdr:nvSpPr>
        <xdr:cNvPr id="487" name="楕円 486"/>
        <xdr:cNvSpPr/>
      </xdr:nvSpPr>
      <xdr:spPr>
        <a:xfrm>
          <a:off x="10426700" y="1655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114912</xdr:rowOff>
    </xdr:from>
    <xdr:ext cx="534377" cy="259045"/>
    <xdr:sp macro="" textlink="">
      <xdr:nvSpPr>
        <xdr:cNvPr id="488" name="土木費該当値テキスト"/>
        <xdr:cNvSpPr txBox="1"/>
      </xdr:nvSpPr>
      <xdr:spPr>
        <a:xfrm>
          <a:off x="10528300" y="16402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16728</xdr:rowOff>
    </xdr:from>
    <xdr:to>
      <xdr:col>50</xdr:col>
      <xdr:colOff>165100</xdr:colOff>
      <xdr:row>96</xdr:row>
      <xdr:rowOff>118328</xdr:rowOff>
    </xdr:to>
    <xdr:sp macro="" textlink="">
      <xdr:nvSpPr>
        <xdr:cNvPr id="489" name="楕円 488"/>
        <xdr:cNvSpPr/>
      </xdr:nvSpPr>
      <xdr:spPr>
        <a:xfrm>
          <a:off x="9588500" y="1647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134855</xdr:rowOff>
    </xdr:from>
    <xdr:ext cx="534377" cy="259045"/>
    <xdr:sp macro="" textlink="">
      <xdr:nvSpPr>
        <xdr:cNvPr id="490" name="テキスト ボックス 489"/>
        <xdr:cNvSpPr txBox="1"/>
      </xdr:nvSpPr>
      <xdr:spPr>
        <a:xfrm>
          <a:off x="9372111" y="1625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133624</xdr:rowOff>
    </xdr:from>
    <xdr:to>
      <xdr:col>46</xdr:col>
      <xdr:colOff>38100</xdr:colOff>
      <xdr:row>97</xdr:row>
      <xdr:rowOff>63774</xdr:rowOff>
    </xdr:to>
    <xdr:sp macro="" textlink="">
      <xdr:nvSpPr>
        <xdr:cNvPr id="491" name="楕円 490"/>
        <xdr:cNvSpPr/>
      </xdr:nvSpPr>
      <xdr:spPr>
        <a:xfrm>
          <a:off x="8699500" y="1659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80301</xdr:rowOff>
    </xdr:from>
    <xdr:ext cx="534377" cy="259045"/>
    <xdr:sp macro="" textlink="">
      <xdr:nvSpPr>
        <xdr:cNvPr id="492" name="テキスト ボックス 491"/>
        <xdr:cNvSpPr txBox="1"/>
      </xdr:nvSpPr>
      <xdr:spPr>
        <a:xfrm>
          <a:off x="8483111" y="1636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167294</xdr:rowOff>
    </xdr:from>
    <xdr:to>
      <xdr:col>41</xdr:col>
      <xdr:colOff>101600</xdr:colOff>
      <xdr:row>97</xdr:row>
      <xdr:rowOff>97444</xdr:rowOff>
    </xdr:to>
    <xdr:sp macro="" textlink="">
      <xdr:nvSpPr>
        <xdr:cNvPr id="493" name="楕円 492"/>
        <xdr:cNvSpPr/>
      </xdr:nvSpPr>
      <xdr:spPr>
        <a:xfrm>
          <a:off x="7810500" y="1662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113971</xdr:rowOff>
    </xdr:from>
    <xdr:ext cx="534377" cy="259045"/>
    <xdr:sp macro="" textlink="">
      <xdr:nvSpPr>
        <xdr:cNvPr id="494" name="テキスト ボックス 493"/>
        <xdr:cNvSpPr txBox="1"/>
      </xdr:nvSpPr>
      <xdr:spPr>
        <a:xfrm>
          <a:off x="7594111" y="1640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44780</xdr:rowOff>
    </xdr:from>
    <xdr:to>
      <xdr:col>36</xdr:col>
      <xdr:colOff>165100</xdr:colOff>
      <xdr:row>97</xdr:row>
      <xdr:rowOff>146380</xdr:rowOff>
    </xdr:to>
    <xdr:sp macro="" textlink="">
      <xdr:nvSpPr>
        <xdr:cNvPr id="495" name="楕円 494"/>
        <xdr:cNvSpPr/>
      </xdr:nvSpPr>
      <xdr:spPr>
        <a:xfrm>
          <a:off x="6921500" y="1667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137507</xdr:rowOff>
    </xdr:from>
    <xdr:ext cx="534377" cy="259045"/>
    <xdr:sp macro="" textlink="">
      <xdr:nvSpPr>
        <xdr:cNvPr id="496" name="テキスト ボックス 495"/>
        <xdr:cNvSpPr txBox="1"/>
      </xdr:nvSpPr>
      <xdr:spPr>
        <a:xfrm>
          <a:off x="6705111" y="1676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7" name="テキスト ボックス 506"/>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9" name="テキスト ボックス 508"/>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116611</xdr:rowOff>
    </xdr:from>
    <xdr:to>
      <xdr:col>85</xdr:col>
      <xdr:colOff>126364</xdr:colOff>
      <xdr:row>38</xdr:row>
      <xdr:rowOff>54752</xdr:rowOff>
    </xdr:to>
    <xdr:cxnSp macro="">
      <xdr:nvCxnSpPr>
        <xdr:cNvPr id="519" name="直線コネクタ 518"/>
        <xdr:cNvCxnSpPr/>
      </xdr:nvCxnSpPr>
      <xdr:spPr>
        <a:xfrm flipV="1">
          <a:off x="16317595" y="5603011"/>
          <a:ext cx="1269" cy="96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58579</xdr:rowOff>
    </xdr:from>
    <xdr:ext cx="534377" cy="259045"/>
    <xdr:sp macro="" textlink="">
      <xdr:nvSpPr>
        <xdr:cNvPr id="520" name="消防費最小値テキスト"/>
        <xdr:cNvSpPr txBox="1"/>
      </xdr:nvSpPr>
      <xdr:spPr>
        <a:xfrm>
          <a:off x="16370300" y="657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54752</xdr:rowOff>
    </xdr:from>
    <xdr:to>
      <xdr:col>86</xdr:col>
      <xdr:colOff>25400</xdr:colOff>
      <xdr:row>38</xdr:row>
      <xdr:rowOff>54752</xdr:rowOff>
    </xdr:to>
    <xdr:cxnSp macro="">
      <xdr:nvCxnSpPr>
        <xdr:cNvPr id="521" name="直線コネクタ 520"/>
        <xdr:cNvCxnSpPr/>
      </xdr:nvCxnSpPr>
      <xdr:spPr>
        <a:xfrm>
          <a:off x="16230600" y="6569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63288</xdr:rowOff>
    </xdr:from>
    <xdr:ext cx="534377" cy="259045"/>
    <xdr:sp macro="" textlink="">
      <xdr:nvSpPr>
        <xdr:cNvPr id="522" name="消防費最大値テキスト"/>
        <xdr:cNvSpPr txBox="1"/>
      </xdr:nvSpPr>
      <xdr:spPr>
        <a:xfrm>
          <a:off x="16370300" y="537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116611</xdr:rowOff>
    </xdr:from>
    <xdr:to>
      <xdr:col>86</xdr:col>
      <xdr:colOff>25400</xdr:colOff>
      <xdr:row>32</xdr:row>
      <xdr:rowOff>116611</xdr:rowOff>
    </xdr:to>
    <xdr:cxnSp macro="">
      <xdr:nvCxnSpPr>
        <xdr:cNvPr id="523" name="直線コネクタ 522"/>
        <xdr:cNvCxnSpPr/>
      </xdr:nvCxnSpPr>
      <xdr:spPr>
        <a:xfrm>
          <a:off x="16230600" y="560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54752</xdr:rowOff>
    </xdr:from>
    <xdr:to>
      <xdr:col>85</xdr:col>
      <xdr:colOff>127000</xdr:colOff>
      <xdr:row>38</xdr:row>
      <xdr:rowOff>57541</xdr:rowOff>
    </xdr:to>
    <xdr:cxnSp macro="">
      <xdr:nvCxnSpPr>
        <xdr:cNvPr id="524" name="直線コネクタ 523"/>
        <xdr:cNvCxnSpPr/>
      </xdr:nvCxnSpPr>
      <xdr:spPr>
        <a:xfrm flipV="1">
          <a:off x="15481300" y="6569852"/>
          <a:ext cx="838200" cy="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88917</xdr:rowOff>
    </xdr:from>
    <xdr:ext cx="534377" cy="259045"/>
    <xdr:sp macro="" textlink="">
      <xdr:nvSpPr>
        <xdr:cNvPr id="525" name="消防費平均値テキスト"/>
        <xdr:cNvSpPr txBox="1"/>
      </xdr:nvSpPr>
      <xdr:spPr>
        <a:xfrm>
          <a:off x="16370300" y="60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66040</xdr:rowOff>
    </xdr:from>
    <xdr:to>
      <xdr:col>85</xdr:col>
      <xdr:colOff>177800</xdr:colOff>
      <xdr:row>36</xdr:row>
      <xdr:rowOff>167640</xdr:rowOff>
    </xdr:to>
    <xdr:sp macro="" textlink="">
      <xdr:nvSpPr>
        <xdr:cNvPr id="526" name="フローチャート: 判断 525"/>
        <xdr:cNvSpPr/>
      </xdr:nvSpPr>
      <xdr:spPr>
        <a:xfrm>
          <a:off x="16268700" y="623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57541</xdr:rowOff>
    </xdr:from>
    <xdr:to>
      <xdr:col>81</xdr:col>
      <xdr:colOff>50800</xdr:colOff>
      <xdr:row>38</xdr:row>
      <xdr:rowOff>82093</xdr:rowOff>
    </xdr:to>
    <xdr:cxnSp macro="">
      <xdr:nvCxnSpPr>
        <xdr:cNvPr id="527" name="直線コネクタ 526"/>
        <xdr:cNvCxnSpPr/>
      </xdr:nvCxnSpPr>
      <xdr:spPr>
        <a:xfrm flipV="1">
          <a:off x="14592300" y="6572641"/>
          <a:ext cx="889000" cy="24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6924</xdr:rowOff>
    </xdr:from>
    <xdr:to>
      <xdr:col>81</xdr:col>
      <xdr:colOff>101600</xdr:colOff>
      <xdr:row>37</xdr:row>
      <xdr:rowOff>108524</xdr:rowOff>
    </xdr:to>
    <xdr:sp macro="" textlink="">
      <xdr:nvSpPr>
        <xdr:cNvPr id="528" name="フローチャート: 判断 527"/>
        <xdr:cNvSpPr/>
      </xdr:nvSpPr>
      <xdr:spPr>
        <a:xfrm>
          <a:off x="15430500" y="635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125051</xdr:rowOff>
    </xdr:from>
    <xdr:ext cx="534377" cy="259045"/>
    <xdr:sp macro="" textlink="">
      <xdr:nvSpPr>
        <xdr:cNvPr id="529" name="テキスト ボックス 528"/>
        <xdr:cNvSpPr txBox="1"/>
      </xdr:nvSpPr>
      <xdr:spPr>
        <a:xfrm>
          <a:off x="15214111" y="612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62708</xdr:rowOff>
    </xdr:from>
    <xdr:to>
      <xdr:col>76</xdr:col>
      <xdr:colOff>114300</xdr:colOff>
      <xdr:row>38</xdr:row>
      <xdr:rowOff>82093</xdr:rowOff>
    </xdr:to>
    <xdr:cxnSp macro="">
      <xdr:nvCxnSpPr>
        <xdr:cNvPr id="530" name="直線コネクタ 529"/>
        <xdr:cNvCxnSpPr/>
      </xdr:nvCxnSpPr>
      <xdr:spPr>
        <a:xfrm>
          <a:off x="13703300" y="6577808"/>
          <a:ext cx="889000" cy="19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42677</xdr:rowOff>
    </xdr:from>
    <xdr:to>
      <xdr:col>76</xdr:col>
      <xdr:colOff>165100</xdr:colOff>
      <xdr:row>37</xdr:row>
      <xdr:rowOff>144277</xdr:rowOff>
    </xdr:to>
    <xdr:sp macro="" textlink="">
      <xdr:nvSpPr>
        <xdr:cNvPr id="531" name="フローチャート: 判断 530"/>
        <xdr:cNvSpPr/>
      </xdr:nvSpPr>
      <xdr:spPr>
        <a:xfrm>
          <a:off x="14541500" y="638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160804</xdr:rowOff>
    </xdr:from>
    <xdr:ext cx="534377" cy="259045"/>
    <xdr:sp macro="" textlink="">
      <xdr:nvSpPr>
        <xdr:cNvPr id="532" name="テキスト ボックス 531"/>
        <xdr:cNvSpPr txBox="1"/>
      </xdr:nvSpPr>
      <xdr:spPr>
        <a:xfrm>
          <a:off x="14325111" y="616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168275</xdr:rowOff>
    </xdr:from>
    <xdr:to>
      <xdr:col>71</xdr:col>
      <xdr:colOff>177800</xdr:colOff>
      <xdr:row>38</xdr:row>
      <xdr:rowOff>62708</xdr:rowOff>
    </xdr:to>
    <xdr:cxnSp macro="">
      <xdr:nvCxnSpPr>
        <xdr:cNvPr id="533" name="直線コネクタ 532"/>
        <xdr:cNvCxnSpPr/>
      </xdr:nvCxnSpPr>
      <xdr:spPr>
        <a:xfrm>
          <a:off x="12814300" y="6511925"/>
          <a:ext cx="889000" cy="65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42357</xdr:rowOff>
    </xdr:from>
    <xdr:to>
      <xdr:col>72</xdr:col>
      <xdr:colOff>38100</xdr:colOff>
      <xdr:row>37</xdr:row>
      <xdr:rowOff>143957</xdr:rowOff>
    </xdr:to>
    <xdr:sp macro="" textlink="">
      <xdr:nvSpPr>
        <xdr:cNvPr id="534" name="フローチャート: 判断 533"/>
        <xdr:cNvSpPr/>
      </xdr:nvSpPr>
      <xdr:spPr>
        <a:xfrm>
          <a:off x="13652500" y="638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160484</xdr:rowOff>
    </xdr:from>
    <xdr:ext cx="534377" cy="259045"/>
    <xdr:sp macro="" textlink="">
      <xdr:nvSpPr>
        <xdr:cNvPr id="535" name="テキスト ボックス 534"/>
        <xdr:cNvSpPr txBox="1"/>
      </xdr:nvSpPr>
      <xdr:spPr>
        <a:xfrm>
          <a:off x="13436111" y="616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168910</xdr:rowOff>
    </xdr:from>
    <xdr:to>
      <xdr:col>67</xdr:col>
      <xdr:colOff>101600</xdr:colOff>
      <xdr:row>37</xdr:row>
      <xdr:rowOff>99060</xdr:rowOff>
    </xdr:to>
    <xdr:sp macro="" textlink="">
      <xdr:nvSpPr>
        <xdr:cNvPr id="536" name="フローチャート: 判断 535"/>
        <xdr:cNvSpPr/>
      </xdr:nvSpPr>
      <xdr:spPr>
        <a:xfrm>
          <a:off x="12763500" y="634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115587</xdr:rowOff>
    </xdr:from>
    <xdr:ext cx="534377" cy="259045"/>
    <xdr:sp macro="" textlink="">
      <xdr:nvSpPr>
        <xdr:cNvPr id="537" name="テキスト ボックス 536"/>
        <xdr:cNvSpPr txBox="1"/>
      </xdr:nvSpPr>
      <xdr:spPr>
        <a:xfrm>
          <a:off x="12547111" y="611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3952</xdr:rowOff>
    </xdr:from>
    <xdr:to>
      <xdr:col>85</xdr:col>
      <xdr:colOff>177800</xdr:colOff>
      <xdr:row>38</xdr:row>
      <xdr:rowOff>105552</xdr:rowOff>
    </xdr:to>
    <xdr:sp macro="" textlink="">
      <xdr:nvSpPr>
        <xdr:cNvPr id="543" name="楕円 542"/>
        <xdr:cNvSpPr/>
      </xdr:nvSpPr>
      <xdr:spPr>
        <a:xfrm>
          <a:off x="16268700" y="651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90329</xdr:rowOff>
    </xdr:from>
    <xdr:ext cx="534377" cy="259045"/>
    <xdr:sp macro="" textlink="">
      <xdr:nvSpPr>
        <xdr:cNvPr id="544" name="消防費該当値テキスト"/>
        <xdr:cNvSpPr txBox="1"/>
      </xdr:nvSpPr>
      <xdr:spPr>
        <a:xfrm>
          <a:off x="16370300" y="6433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6741</xdr:rowOff>
    </xdr:from>
    <xdr:to>
      <xdr:col>81</xdr:col>
      <xdr:colOff>101600</xdr:colOff>
      <xdr:row>38</xdr:row>
      <xdr:rowOff>108341</xdr:rowOff>
    </xdr:to>
    <xdr:sp macro="" textlink="">
      <xdr:nvSpPr>
        <xdr:cNvPr id="545" name="楕円 544"/>
        <xdr:cNvSpPr/>
      </xdr:nvSpPr>
      <xdr:spPr>
        <a:xfrm>
          <a:off x="15430500" y="652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99468</xdr:rowOff>
    </xdr:from>
    <xdr:ext cx="534377" cy="259045"/>
    <xdr:sp macro="" textlink="">
      <xdr:nvSpPr>
        <xdr:cNvPr id="546" name="テキスト ボックス 545"/>
        <xdr:cNvSpPr txBox="1"/>
      </xdr:nvSpPr>
      <xdr:spPr>
        <a:xfrm>
          <a:off x="15214111" y="661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31293</xdr:rowOff>
    </xdr:from>
    <xdr:to>
      <xdr:col>76</xdr:col>
      <xdr:colOff>165100</xdr:colOff>
      <xdr:row>38</xdr:row>
      <xdr:rowOff>132893</xdr:rowOff>
    </xdr:to>
    <xdr:sp macro="" textlink="">
      <xdr:nvSpPr>
        <xdr:cNvPr id="547" name="楕円 546"/>
        <xdr:cNvSpPr/>
      </xdr:nvSpPr>
      <xdr:spPr>
        <a:xfrm>
          <a:off x="14541500" y="654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124020</xdr:rowOff>
    </xdr:from>
    <xdr:ext cx="534377" cy="259045"/>
    <xdr:sp macro="" textlink="">
      <xdr:nvSpPr>
        <xdr:cNvPr id="548" name="テキスト ボックス 547"/>
        <xdr:cNvSpPr txBox="1"/>
      </xdr:nvSpPr>
      <xdr:spPr>
        <a:xfrm>
          <a:off x="14325111" y="663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11908</xdr:rowOff>
    </xdr:from>
    <xdr:to>
      <xdr:col>72</xdr:col>
      <xdr:colOff>38100</xdr:colOff>
      <xdr:row>38</xdr:row>
      <xdr:rowOff>113508</xdr:rowOff>
    </xdr:to>
    <xdr:sp macro="" textlink="">
      <xdr:nvSpPr>
        <xdr:cNvPr id="549" name="楕円 548"/>
        <xdr:cNvSpPr/>
      </xdr:nvSpPr>
      <xdr:spPr>
        <a:xfrm>
          <a:off x="13652500" y="6527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104635</xdr:rowOff>
    </xdr:from>
    <xdr:ext cx="534377" cy="259045"/>
    <xdr:sp macro="" textlink="">
      <xdr:nvSpPr>
        <xdr:cNvPr id="550" name="テキスト ボックス 549"/>
        <xdr:cNvSpPr txBox="1"/>
      </xdr:nvSpPr>
      <xdr:spPr>
        <a:xfrm>
          <a:off x="13436111" y="6619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117475</xdr:rowOff>
    </xdr:from>
    <xdr:to>
      <xdr:col>67</xdr:col>
      <xdr:colOff>101600</xdr:colOff>
      <xdr:row>38</xdr:row>
      <xdr:rowOff>47625</xdr:rowOff>
    </xdr:to>
    <xdr:sp macro="" textlink="">
      <xdr:nvSpPr>
        <xdr:cNvPr id="551" name="楕円 550"/>
        <xdr:cNvSpPr/>
      </xdr:nvSpPr>
      <xdr:spPr>
        <a:xfrm>
          <a:off x="12763500" y="646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38752</xdr:rowOff>
    </xdr:from>
    <xdr:ext cx="534377" cy="259045"/>
    <xdr:sp macro="" textlink="">
      <xdr:nvSpPr>
        <xdr:cNvPr id="552" name="テキスト ボックス 551"/>
        <xdr:cNvSpPr txBox="1"/>
      </xdr:nvSpPr>
      <xdr:spPr>
        <a:xfrm>
          <a:off x="12547111" y="6553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4" name="直線コネクタ 563"/>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5" name="テキスト ボックス 564"/>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6" name="直線コネクタ 565"/>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7" name="テキスト ボックス 566"/>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8" name="直線コネクタ 567"/>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9" name="テキスト ボックス 568"/>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0" name="直線コネクタ 569"/>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1" name="テキスト ボックス 570"/>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2" name="直線コネクタ 571"/>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3" name="テキスト ボックス 572"/>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4" name="直線コネクタ 573"/>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5" name="テキスト ボックス 574"/>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102232</xdr:rowOff>
    </xdr:from>
    <xdr:to>
      <xdr:col>85</xdr:col>
      <xdr:colOff>126364</xdr:colOff>
      <xdr:row>59</xdr:row>
      <xdr:rowOff>8701</xdr:rowOff>
    </xdr:to>
    <xdr:cxnSp macro="">
      <xdr:nvCxnSpPr>
        <xdr:cNvPr id="579" name="直線コネクタ 578"/>
        <xdr:cNvCxnSpPr/>
      </xdr:nvCxnSpPr>
      <xdr:spPr>
        <a:xfrm flipV="1">
          <a:off x="16317595" y="8674732"/>
          <a:ext cx="1269" cy="1449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12528</xdr:rowOff>
    </xdr:from>
    <xdr:ext cx="534377" cy="259045"/>
    <xdr:sp macro="" textlink="">
      <xdr:nvSpPr>
        <xdr:cNvPr id="580" name="教育費最小値テキスト"/>
        <xdr:cNvSpPr txBox="1"/>
      </xdr:nvSpPr>
      <xdr:spPr>
        <a:xfrm>
          <a:off x="16370300" y="1012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8701</xdr:rowOff>
    </xdr:from>
    <xdr:to>
      <xdr:col>86</xdr:col>
      <xdr:colOff>25400</xdr:colOff>
      <xdr:row>59</xdr:row>
      <xdr:rowOff>8701</xdr:rowOff>
    </xdr:to>
    <xdr:cxnSp macro="">
      <xdr:nvCxnSpPr>
        <xdr:cNvPr id="581" name="直線コネクタ 580"/>
        <xdr:cNvCxnSpPr/>
      </xdr:nvCxnSpPr>
      <xdr:spPr>
        <a:xfrm>
          <a:off x="16230600" y="1012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48909</xdr:rowOff>
    </xdr:from>
    <xdr:ext cx="599010" cy="259045"/>
    <xdr:sp macro="" textlink="">
      <xdr:nvSpPr>
        <xdr:cNvPr id="582" name="教育費最大値テキスト"/>
        <xdr:cNvSpPr txBox="1"/>
      </xdr:nvSpPr>
      <xdr:spPr>
        <a:xfrm>
          <a:off x="16370300" y="8449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171,442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102232</xdr:rowOff>
    </xdr:from>
    <xdr:to>
      <xdr:col>86</xdr:col>
      <xdr:colOff>25400</xdr:colOff>
      <xdr:row>50</xdr:row>
      <xdr:rowOff>102232</xdr:rowOff>
    </xdr:to>
    <xdr:cxnSp macro="">
      <xdr:nvCxnSpPr>
        <xdr:cNvPr id="583" name="直線コネクタ 582"/>
        <xdr:cNvCxnSpPr/>
      </xdr:nvCxnSpPr>
      <xdr:spPr>
        <a:xfrm>
          <a:off x="16230600" y="867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33641</xdr:rowOff>
    </xdr:from>
    <xdr:to>
      <xdr:col>85</xdr:col>
      <xdr:colOff>127000</xdr:colOff>
      <xdr:row>59</xdr:row>
      <xdr:rowOff>21046</xdr:rowOff>
    </xdr:to>
    <xdr:cxnSp macro="">
      <xdr:nvCxnSpPr>
        <xdr:cNvPr id="584" name="直線コネクタ 583"/>
        <xdr:cNvCxnSpPr/>
      </xdr:nvCxnSpPr>
      <xdr:spPr>
        <a:xfrm flipV="1">
          <a:off x="15481300" y="9977741"/>
          <a:ext cx="838200" cy="158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168100</xdr:rowOff>
    </xdr:from>
    <xdr:ext cx="534377" cy="259045"/>
    <xdr:sp macro="" textlink="">
      <xdr:nvSpPr>
        <xdr:cNvPr id="585" name="教育費平均値テキスト"/>
        <xdr:cNvSpPr txBox="1"/>
      </xdr:nvSpPr>
      <xdr:spPr>
        <a:xfrm>
          <a:off x="16370300" y="9597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145223</xdr:rowOff>
    </xdr:from>
    <xdr:to>
      <xdr:col>85</xdr:col>
      <xdr:colOff>177800</xdr:colOff>
      <xdr:row>57</xdr:row>
      <xdr:rowOff>75373</xdr:rowOff>
    </xdr:to>
    <xdr:sp macro="" textlink="">
      <xdr:nvSpPr>
        <xdr:cNvPr id="586" name="フローチャート: 判断 585"/>
        <xdr:cNvSpPr/>
      </xdr:nvSpPr>
      <xdr:spPr>
        <a:xfrm>
          <a:off x="16268700" y="974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21046</xdr:rowOff>
    </xdr:from>
    <xdr:to>
      <xdr:col>81</xdr:col>
      <xdr:colOff>50800</xdr:colOff>
      <xdr:row>59</xdr:row>
      <xdr:rowOff>67212</xdr:rowOff>
    </xdr:to>
    <xdr:cxnSp macro="">
      <xdr:nvCxnSpPr>
        <xdr:cNvPr id="587" name="直線コネクタ 586"/>
        <xdr:cNvCxnSpPr/>
      </xdr:nvCxnSpPr>
      <xdr:spPr>
        <a:xfrm flipV="1">
          <a:off x="14592300" y="10136596"/>
          <a:ext cx="889000" cy="46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105043</xdr:rowOff>
    </xdr:from>
    <xdr:to>
      <xdr:col>81</xdr:col>
      <xdr:colOff>101600</xdr:colOff>
      <xdr:row>58</xdr:row>
      <xdr:rowOff>35193</xdr:rowOff>
    </xdr:to>
    <xdr:sp macro="" textlink="">
      <xdr:nvSpPr>
        <xdr:cNvPr id="588" name="フローチャート: 判断 587"/>
        <xdr:cNvSpPr/>
      </xdr:nvSpPr>
      <xdr:spPr>
        <a:xfrm>
          <a:off x="15430500" y="987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51720</xdr:rowOff>
    </xdr:from>
    <xdr:ext cx="534377" cy="259045"/>
    <xdr:sp macro="" textlink="">
      <xdr:nvSpPr>
        <xdr:cNvPr id="589" name="テキスト ボックス 588"/>
        <xdr:cNvSpPr txBox="1"/>
      </xdr:nvSpPr>
      <xdr:spPr>
        <a:xfrm>
          <a:off x="15214111" y="965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67212</xdr:rowOff>
    </xdr:from>
    <xdr:to>
      <xdr:col>76</xdr:col>
      <xdr:colOff>114300</xdr:colOff>
      <xdr:row>59</xdr:row>
      <xdr:rowOff>68682</xdr:rowOff>
    </xdr:to>
    <xdr:cxnSp macro="">
      <xdr:nvCxnSpPr>
        <xdr:cNvPr id="590" name="直線コネクタ 589"/>
        <xdr:cNvCxnSpPr/>
      </xdr:nvCxnSpPr>
      <xdr:spPr>
        <a:xfrm flipV="1">
          <a:off x="13703300" y="10182762"/>
          <a:ext cx="889000"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127218</xdr:rowOff>
    </xdr:from>
    <xdr:to>
      <xdr:col>76</xdr:col>
      <xdr:colOff>165100</xdr:colOff>
      <xdr:row>58</xdr:row>
      <xdr:rowOff>57368</xdr:rowOff>
    </xdr:to>
    <xdr:sp macro="" textlink="">
      <xdr:nvSpPr>
        <xdr:cNvPr id="591" name="フローチャート: 判断 590"/>
        <xdr:cNvSpPr/>
      </xdr:nvSpPr>
      <xdr:spPr>
        <a:xfrm>
          <a:off x="14541500" y="989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73895</xdr:rowOff>
    </xdr:from>
    <xdr:ext cx="534377" cy="259045"/>
    <xdr:sp macro="" textlink="">
      <xdr:nvSpPr>
        <xdr:cNvPr id="592" name="テキスト ボックス 591"/>
        <xdr:cNvSpPr txBox="1"/>
      </xdr:nvSpPr>
      <xdr:spPr>
        <a:xfrm>
          <a:off x="14325111" y="967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133288</xdr:rowOff>
    </xdr:from>
    <xdr:to>
      <xdr:col>71</xdr:col>
      <xdr:colOff>177800</xdr:colOff>
      <xdr:row>59</xdr:row>
      <xdr:rowOff>68682</xdr:rowOff>
    </xdr:to>
    <xdr:cxnSp macro="">
      <xdr:nvCxnSpPr>
        <xdr:cNvPr id="593" name="直線コネクタ 592"/>
        <xdr:cNvCxnSpPr/>
      </xdr:nvCxnSpPr>
      <xdr:spPr>
        <a:xfrm>
          <a:off x="12814300" y="10077388"/>
          <a:ext cx="889000" cy="106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14420</xdr:rowOff>
    </xdr:from>
    <xdr:to>
      <xdr:col>72</xdr:col>
      <xdr:colOff>38100</xdr:colOff>
      <xdr:row>58</xdr:row>
      <xdr:rowOff>116020</xdr:rowOff>
    </xdr:to>
    <xdr:sp macro="" textlink="">
      <xdr:nvSpPr>
        <xdr:cNvPr id="594" name="フローチャート: 判断 593"/>
        <xdr:cNvSpPr/>
      </xdr:nvSpPr>
      <xdr:spPr>
        <a:xfrm>
          <a:off x="13652500" y="99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132547</xdr:rowOff>
    </xdr:from>
    <xdr:ext cx="534377" cy="259045"/>
    <xdr:sp macro="" textlink="">
      <xdr:nvSpPr>
        <xdr:cNvPr id="595" name="テキスト ボックス 594"/>
        <xdr:cNvSpPr txBox="1"/>
      </xdr:nvSpPr>
      <xdr:spPr>
        <a:xfrm>
          <a:off x="13436111" y="973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106394</xdr:rowOff>
    </xdr:from>
    <xdr:to>
      <xdr:col>67</xdr:col>
      <xdr:colOff>101600</xdr:colOff>
      <xdr:row>58</xdr:row>
      <xdr:rowOff>36544</xdr:rowOff>
    </xdr:to>
    <xdr:sp macro="" textlink="">
      <xdr:nvSpPr>
        <xdr:cNvPr id="596" name="フローチャート: 判断 595"/>
        <xdr:cNvSpPr/>
      </xdr:nvSpPr>
      <xdr:spPr>
        <a:xfrm>
          <a:off x="12763500" y="987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53071</xdr:rowOff>
    </xdr:from>
    <xdr:ext cx="534377" cy="259045"/>
    <xdr:sp macro="" textlink="">
      <xdr:nvSpPr>
        <xdr:cNvPr id="597" name="テキスト ボックス 596"/>
        <xdr:cNvSpPr txBox="1"/>
      </xdr:nvSpPr>
      <xdr:spPr>
        <a:xfrm>
          <a:off x="12547111" y="965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154291</xdr:rowOff>
    </xdr:from>
    <xdr:to>
      <xdr:col>85</xdr:col>
      <xdr:colOff>177800</xdr:colOff>
      <xdr:row>58</xdr:row>
      <xdr:rowOff>84441</xdr:rowOff>
    </xdr:to>
    <xdr:sp macro="" textlink="">
      <xdr:nvSpPr>
        <xdr:cNvPr id="603" name="楕円 602"/>
        <xdr:cNvSpPr/>
      </xdr:nvSpPr>
      <xdr:spPr>
        <a:xfrm>
          <a:off x="16268700" y="992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132718</xdr:rowOff>
    </xdr:from>
    <xdr:ext cx="534377" cy="259045"/>
    <xdr:sp macro="" textlink="">
      <xdr:nvSpPr>
        <xdr:cNvPr id="604" name="教育費該当値テキスト"/>
        <xdr:cNvSpPr txBox="1"/>
      </xdr:nvSpPr>
      <xdr:spPr>
        <a:xfrm>
          <a:off x="16370300" y="990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141696</xdr:rowOff>
    </xdr:from>
    <xdr:to>
      <xdr:col>81</xdr:col>
      <xdr:colOff>101600</xdr:colOff>
      <xdr:row>59</xdr:row>
      <xdr:rowOff>71846</xdr:rowOff>
    </xdr:to>
    <xdr:sp macro="" textlink="">
      <xdr:nvSpPr>
        <xdr:cNvPr id="605" name="楕円 604"/>
        <xdr:cNvSpPr/>
      </xdr:nvSpPr>
      <xdr:spPr>
        <a:xfrm>
          <a:off x="15430500" y="1008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62973</xdr:rowOff>
    </xdr:from>
    <xdr:ext cx="534377" cy="259045"/>
    <xdr:sp macro="" textlink="">
      <xdr:nvSpPr>
        <xdr:cNvPr id="606" name="テキスト ボックス 605"/>
        <xdr:cNvSpPr txBox="1"/>
      </xdr:nvSpPr>
      <xdr:spPr>
        <a:xfrm>
          <a:off x="15214111" y="10178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16412</xdr:rowOff>
    </xdr:from>
    <xdr:to>
      <xdr:col>76</xdr:col>
      <xdr:colOff>165100</xdr:colOff>
      <xdr:row>59</xdr:row>
      <xdr:rowOff>118012</xdr:rowOff>
    </xdr:to>
    <xdr:sp macro="" textlink="">
      <xdr:nvSpPr>
        <xdr:cNvPr id="607" name="楕円 606"/>
        <xdr:cNvSpPr/>
      </xdr:nvSpPr>
      <xdr:spPr>
        <a:xfrm>
          <a:off x="14541500" y="1013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109139</xdr:rowOff>
    </xdr:from>
    <xdr:ext cx="534377" cy="259045"/>
    <xdr:sp macro="" textlink="">
      <xdr:nvSpPr>
        <xdr:cNvPr id="608" name="テキスト ボックス 607"/>
        <xdr:cNvSpPr txBox="1"/>
      </xdr:nvSpPr>
      <xdr:spPr>
        <a:xfrm>
          <a:off x="14325111" y="10224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17882</xdr:rowOff>
    </xdr:from>
    <xdr:to>
      <xdr:col>72</xdr:col>
      <xdr:colOff>38100</xdr:colOff>
      <xdr:row>59</xdr:row>
      <xdr:rowOff>119482</xdr:rowOff>
    </xdr:to>
    <xdr:sp macro="" textlink="">
      <xdr:nvSpPr>
        <xdr:cNvPr id="609" name="楕円 608"/>
        <xdr:cNvSpPr/>
      </xdr:nvSpPr>
      <xdr:spPr>
        <a:xfrm>
          <a:off x="13652500" y="1013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110609</xdr:rowOff>
    </xdr:from>
    <xdr:ext cx="534377" cy="259045"/>
    <xdr:sp macro="" textlink="">
      <xdr:nvSpPr>
        <xdr:cNvPr id="610" name="テキスト ボックス 609"/>
        <xdr:cNvSpPr txBox="1"/>
      </xdr:nvSpPr>
      <xdr:spPr>
        <a:xfrm>
          <a:off x="13436111" y="10226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82488</xdr:rowOff>
    </xdr:from>
    <xdr:to>
      <xdr:col>67</xdr:col>
      <xdr:colOff>101600</xdr:colOff>
      <xdr:row>59</xdr:row>
      <xdr:rowOff>12638</xdr:rowOff>
    </xdr:to>
    <xdr:sp macro="" textlink="">
      <xdr:nvSpPr>
        <xdr:cNvPr id="611" name="楕円 610"/>
        <xdr:cNvSpPr/>
      </xdr:nvSpPr>
      <xdr:spPr>
        <a:xfrm>
          <a:off x="12763500" y="10026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3765</xdr:rowOff>
    </xdr:from>
    <xdr:ext cx="534377" cy="259045"/>
    <xdr:sp macro="" textlink="">
      <xdr:nvSpPr>
        <xdr:cNvPr id="612" name="テキスト ボックス 611"/>
        <xdr:cNvSpPr txBox="1"/>
      </xdr:nvSpPr>
      <xdr:spPr>
        <a:xfrm>
          <a:off x="12547111" y="1011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6" name="テキスト ボックス 625"/>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8" name="テキスト ボックス 627"/>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0" name="テキスト ボックス 629"/>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21970</xdr:rowOff>
    </xdr:from>
    <xdr:ext cx="467179" cy="259045"/>
    <xdr:sp macro="" textlink="">
      <xdr:nvSpPr>
        <xdr:cNvPr id="632" name="テキスト ボックス 631"/>
        <xdr:cNvSpPr txBox="1"/>
      </xdr:nvSpPr>
      <xdr:spPr>
        <a:xfrm>
          <a:off x="11978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4" name="テキスト ボックス 633"/>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33565</xdr:rowOff>
    </xdr:from>
    <xdr:to>
      <xdr:col>85</xdr:col>
      <xdr:colOff>126364</xdr:colOff>
      <xdr:row>79</xdr:row>
      <xdr:rowOff>98879</xdr:rowOff>
    </xdr:to>
    <xdr:cxnSp macro="">
      <xdr:nvCxnSpPr>
        <xdr:cNvPr id="638" name="直線コネクタ 637"/>
        <xdr:cNvCxnSpPr/>
      </xdr:nvCxnSpPr>
      <xdr:spPr>
        <a:xfrm flipV="1">
          <a:off x="16317595" y="12035065"/>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151692</xdr:rowOff>
    </xdr:from>
    <xdr:ext cx="469744" cy="259045"/>
    <xdr:sp macro="" textlink="">
      <xdr:nvSpPr>
        <xdr:cNvPr id="641" name="災害復旧費最大値テキスト"/>
        <xdr:cNvSpPr txBox="1"/>
      </xdr:nvSpPr>
      <xdr:spPr>
        <a:xfrm>
          <a:off x="16370300" y="118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33565</xdr:rowOff>
    </xdr:from>
    <xdr:to>
      <xdr:col>86</xdr:col>
      <xdr:colOff>25400</xdr:colOff>
      <xdr:row>70</xdr:row>
      <xdr:rowOff>33565</xdr:rowOff>
    </xdr:to>
    <xdr:cxnSp macro="">
      <xdr:nvCxnSpPr>
        <xdr:cNvPr id="642" name="直線コネクタ 641"/>
        <xdr:cNvCxnSpPr/>
      </xdr:nvCxnSpPr>
      <xdr:spPr>
        <a:xfrm>
          <a:off x="16230600" y="12035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4990</xdr:rowOff>
    </xdr:from>
    <xdr:to>
      <xdr:col>85</xdr:col>
      <xdr:colOff>127000</xdr:colOff>
      <xdr:row>76</xdr:row>
      <xdr:rowOff>56587</xdr:rowOff>
    </xdr:to>
    <xdr:cxnSp macro="">
      <xdr:nvCxnSpPr>
        <xdr:cNvPr id="643" name="直線コネクタ 642"/>
        <xdr:cNvCxnSpPr/>
      </xdr:nvCxnSpPr>
      <xdr:spPr>
        <a:xfrm>
          <a:off x="15481300" y="12863740"/>
          <a:ext cx="838200" cy="22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163828</xdr:rowOff>
    </xdr:from>
    <xdr:ext cx="469744" cy="259045"/>
    <xdr:sp macro="" textlink="">
      <xdr:nvSpPr>
        <xdr:cNvPr id="644" name="災害復旧費平均値テキスト"/>
        <xdr:cNvSpPr txBox="1"/>
      </xdr:nvSpPr>
      <xdr:spPr>
        <a:xfrm>
          <a:off x="16370300" y="13365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13951</xdr:rowOff>
    </xdr:from>
    <xdr:to>
      <xdr:col>85</xdr:col>
      <xdr:colOff>177800</xdr:colOff>
      <xdr:row>78</xdr:row>
      <xdr:rowOff>115551</xdr:rowOff>
    </xdr:to>
    <xdr:sp macro="" textlink="">
      <xdr:nvSpPr>
        <xdr:cNvPr id="645" name="フローチャート: 判断 644"/>
        <xdr:cNvSpPr/>
      </xdr:nvSpPr>
      <xdr:spPr>
        <a:xfrm>
          <a:off x="16268700" y="133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155376</xdr:rowOff>
    </xdr:from>
    <xdr:to>
      <xdr:col>81</xdr:col>
      <xdr:colOff>50800</xdr:colOff>
      <xdr:row>75</xdr:row>
      <xdr:rowOff>4990</xdr:rowOff>
    </xdr:to>
    <xdr:cxnSp macro="">
      <xdr:nvCxnSpPr>
        <xdr:cNvPr id="646" name="直線コネクタ 645"/>
        <xdr:cNvCxnSpPr/>
      </xdr:nvCxnSpPr>
      <xdr:spPr>
        <a:xfrm>
          <a:off x="14592300" y="12671226"/>
          <a:ext cx="889000" cy="19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126293</xdr:rowOff>
    </xdr:from>
    <xdr:to>
      <xdr:col>81</xdr:col>
      <xdr:colOff>101600</xdr:colOff>
      <xdr:row>78</xdr:row>
      <xdr:rowOff>56443</xdr:rowOff>
    </xdr:to>
    <xdr:sp macro="" textlink="">
      <xdr:nvSpPr>
        <xdr:cNvPr id="647" name="フローチャート: 判断 646"/>
        <xdr:cNvSpPr/>
      </xdr:nvSpPr>
      <xdr:spPr>
        <a:xfrm>
          <a:off x="15430500" y="1332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47570</xdr:rowOff>
    </xdr:from>
    <xdr:ext cx="469744" cy="259045"/>
    <xdr:sp macro="" textlink="">
      <xdr:nvSpPr>
        <xdr:cNvPr id="648" name="テキスト ボックス 647"/>
        <xdr:cNvSpPr txBox="1"/>
      </xdr:nvSpPr>
      <xdr:spPr>
        <a:xfrm>
          <a:off x="15246428" y="1342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155376</xdr:rowOff>
    </xdr:from>
    <xdr:to>
      <xdr:col>76</xdr:col>
      <xdr:colOff>114300</xdr:colOff>
      <xdr:row>79</xdr:row>
      <xdr:rowOff>43687</xdr:rowOff>
    </xdr:to>
    <xdr:cxnSp macro="">
      <xdr:nvCxnSpPr>
        <xdr:cNvPr id="649" name="直線コネクタ 648"/>
        <xdr:cNvCxnSpPr/>
      </xdr:nvCxnSpPr>
      <xdr:spPr>
        <a:xfrm flipV="1">
          <a:off x="13703300" y="12671226"/>
          <a:ext cx="889000" cy="91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115188</xdr:rowOff>
    </xdr:from>
    <xdr:to>
      <xdr:col>76</xdr:col>
      <xdr:colOff>165100</xdr:colOff>
      <xdr:row>78</xdr:row>
      <xdr:rowOff>45338</xdr:rowOff>
    </xdr:to>
    <xdr:sp macro="" textlink="">
      <xdr:nvSpPr>
        <xdr:cNvPr id="650" name="フローチャート: 判断 649"/>
        <xdr:cNvSpPr/>
      </xdr:nvSpPr>
      <xdr:spPr>
        <a:xfrm>
          <a:off x="14541500" y="1331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36465</xdr:rowOff>
    </xdr:from>
    <xdr:ext cx="469744" cy="259045"/>
    <xdr:sp macro="" textlink="">
      <xdr:nvSpPr>
        <xdr:cNvPr id="651" name="テキスト ボックス 650"/>
        <xdr:cNvSpPr txBox="1"/>
      </xdr:nvSpPr>
      <xdr:spPr>
        <a:xfrm>
          <a:off x="14357428" y="13409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15766</xdr:rowOff>
    </xdr:from>
    <xdr:to>
      <xdr:col>71</xdr:col>
      <xdr:colOff>177800</xdr:colOff>
      <xdr:row>79</xdr:row>
      <xdr:rowOff>43687</xdr:rowOff>
    </xdr:to>
    <xdr:cxnSp macro="">
      <xdr:nvCxnSpPr>
        <xdr:cNvPr id="652" name="直線コネクタ 651"/>
        <xdr:cNvCxnSpPr/>
      </xdr:nvCxnSpPr>
      <xdr:spPr>
        <a:xfrm>
          <a:off x="12814300" y="13388866"/>
          <a:ext cx="889000" cy="199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102780</xdr:rowOff>
    </xdr:from>
    <xdr:to>
      <xdr:col>72</xdr:col>
      <xdr:colOff>38100</xdr:colOff>
      <xdr:row>79</xdr:row>
      <xdr:rowOff>32930</xdr:rowOff>
    </xdr:to>
    <xdr:sp macro="" textlink="">
      <xdr:nvSpPr>
        <xdr:cNvPr id="653" name="フローチャート: 判断 652"/>
        <xdr:cNvSpPr/>
      </xdr:nvSpPr>
      <xdr:spPr>
        <a:xfrm>
          <a:off x="13652500" y="1347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49457</xdr:rowOff>
    </xdr:from>
    <xdr:ext cx="378565" cy="259045"/>
    <xdr:sp macro="" textlink="">
      <xdr:nvSpPr>
        <xdr:cNvPr id="654" name="テキスト ボックス 653"/>
        <xdr:cNvSpPr txBox="1"/>
      </xdr:nvSpPr>
      <xdr:spPr>
        <a:xfrm>
          <a:off x="13514017" y="13251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102780</xdr:rowOff>
    </xdr:from>
    <xdr:to>
      <xdr:col>67</xdr:col>
      <xdr:colOff>101600</xdr:colOff>
      <xdr:row>78</xdr:row>
      <xdr:rowOff>32930</xdr:rowOff>
    </xdr:to>
    <xdr:sp macro="" textlink="">
      <xdr:nvSpPr>
        <xdr:cNvPr id="655" name="フローチャート: 判断 654"/>
        <xdr:cNvSpPr/>
      </xdr:nvSpPr>
      <xdr:spPr>
        <a:xfrm>
          <a:off x="12763500" y="1330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49457</xdr:rowOff>
    </xdr:from>
    <xdr:ext cx="469744" cy="259045"/>
    <xdr:sp macro="" textlink="">
      <xdr:nvSpPr>
        <xdr:cNvPr id="656" name="テキスト ボックス 655"/>
        <xdr:cNvSpPr txBox="1"/>
      </xdr:nvSpPr>
      <xdr:spPr>
        <a:xfrm>
          <a:off x="12579428" y="1307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5787</xdr:rowOff>
    </xdr:from>
    <xdr:to>
      <xdr:col>85</xdr:col>
      <xdr:colOff>177800</xdr:colOff>
      <xdr:row>76</xdr:row>
      <xdr:rowOff>107387</xdr:rowOff>
    </xdr:to>
    <xdr:sp macro="" textlink="">
      <xdr:nvSpPr>
        <xdr:cNvPr id="662" name="楕円 661"/>
        <xdr:cNvSpPr/>
      </xdr:nvSpPr>
      <xdr:spPr>
        <a:xfrm>
          <a:off x="16268700" y="1303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28664</xdr:rowOff>
    </xdr:from>
    <xdr:ext cx="469744" cy="259045"/>
    <xdr:sp macro="" textlink="">
      <xdr:nvSpPr>
        <xdr:cNvPr id="663" name="災害復旧費該当値テキスト"/>
        <xdr:cNvSpPr txBox="1"/>
      </xdr:nvSpPr>
      <xdr:spPr>
        <a:xfrm>
          <a:off x="16370300" y="12887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125640</xdr:rowOff>
    </xdr:from>
    <xdr:to>
      <xdr:col>81</xdr:col>
      <xdr:colOff>101600</xdr:colOff>
      <xdr:row>75</xdr:row>
      <xdr:rowOff>55790</xdr:rowOff>
    </xdr:to>
    <xdr:sp macro="" textlink="">
      <xdr:nvSpPr>
        <xdr:cNvPr id="664" name="楕円 663"/>
        <xdr:cNvSpPr/>
      </xdr:nvSpPr>
      <xdr:spPr>
        <a:xfrm>
          <a:off x="15430500" y="128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73</xdr:row>
      <xdr:rowOff>72317</xdr:rowOff>
    </xdr:from>
    <xdr:ext cx="469744" cy="259045"/>
    <xdr:sp macro="" textlink="">
      <xdr:nvSpPr>
        <xdr:cNvPr id="665" name="テキスト ボックス 664"/>
        <xdr:cNvSpPr txBox="1"/>
      </xdr:nvSpPr>
      <xdr:spPr>
        <a:xfrm>
          <a:off x="15246428" y="12588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104576</xdr:rowOff>
    </xdr:from>
    <xdr:to>
      <xdr:col>76</xdr:col>
      <xdr:colOff>165100</xdr:colOff>
      <xdr:row>74</xdr:row>
      <xdr:rowOff>34726</xdr:rowOff>
    </xdr:to>
    <xdr:sp macro="" textlink="">
      <xdr:nvSpPr>
        <xdr:cNvPr id="666" name="楕円 665"/>
        <xdr:cNvSpPr/>
      </xdr:nvSpPr>
      <xdr:spPr>
        <a:xfrm>
          <a:off x="14541500" y="1262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72</xdr:row>
      <xdr:rowOff>51253</xdr:rowOff>
    </xdr:from>
    <xdr:ext cx="469744" cy="259045"/>
    <xdr:sp macro="" textlink="">
      <xdr:nvSpPr>
        <xdr:cNvPr id="667" name="テキスト ボックス 666"/>
        <xdr:cNvSpPr txBox="1"/>
      </xdr:nvSpPr>
      <xdr:spPr>
        <a:xfrm>
          <a:off x="14357428" y="12395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164337</xdr:rowOff>
    </xdr:from>
    <xdr:to>
      <xdr:col>72</xdr:col>
      <xdr:colOff>38100</xdr:colOff>
      <xdr:row>79</xdr:row>
      <xdr:rowOff>94487</xdr:rowOff>
    </xdr:to>
    <xdr:sp macro="" textlink="">
      <xdr:nvSpPr>
        <xdr:cNvPr id="668" name="楕円 667"/>
        <xdr:cNvSpPr/>
      </xdr:nvSpPr>
      <xdr:spPr>
        <a:xfrm>
          <a:off x="13652500" y="135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85614</xdr:rowOff>
    </xdr:from>
    <xdr:ext cx="378565" cy="259045"/>
    <xdr:sp macro="" textlink="">
      <xdr:nvSpPr>
        <xdr:cNvPr id="669" name="テキスト ボックス 668"/>
        <xdr:cNvSpPr txBox="1"/>
      </xdr:nvSpPr>
      <xdr:spPr>
        <a:xfrm>
          <a:off x="13514017" y="136301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136416</xdr:rowOff>
    </xdr:from>
    <xdr:to>
      <xdr:col>67</xdr:col>
      <xdr:colOff>101600</xdr:colOff>
      <xdr:row>78</xdr:row>
      <xdr:rowOff>66566</xdr:rowOff>
    </xdr:to>
    <xdr:sp macro="" textlink="">
      <xdr:nvSpPr>
        <xdr:cNvPr id="670" name="楕円 669"/>
        <xdr:cNvSpPr/>
      </xdr:nvSpPr>
      <xdr:spPr>
        <a:xfrm>
          <a:off x="12763500" y="1333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57693</xdr:rowOff>
    </xdr:from>
    <xdr:ext cx="469744" cy="259045"/>
    <xdr:sp macro="" textlink="">
      <xdr:nvSpPr>
        <xdr:cNvPr id="671" name="テキスト ボックス 670"/>
        <xdr:cNvSpPr txBox="1"/>
      </xdr:nvSpPr>
      <xdr:spPr>
        <a:xfrm>
          <a:off x="12579428" y="1343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2" name="直線コネクタ 681"/>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3" name="テキスト ボックス 682"/>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4" name="直線コネクタ 683"/>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5" name="テキスト ボックス 684"/>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6" name="直線コネクタ 68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7" name="テキスト ボックス 686"/>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8" name="直線コネクタ 687"/>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9" name="テキスト ボックス 688"/>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0" name="直線コネクタ 689"/>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1" name="テキスト ボックス 690"/>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70014</xdr:rowOff>
    </xdr:from>
    <xdr:to>
      <xdr:col>85</xdr:col>
      <xdr:colOff>126364</xdr:colOff>
      <xdr:row>98</xdr:row>
      <xdr:rowOff>81750</xdr:rowOff>
    </xdr:to>
    <xdr:cxnSp macro="">
      <xdr:nvCxnSpPr>
        <xdr:cNvPr id="695" name="直線コネクタ 694"/>
        <xdr:cNvCxnSpPr/>
      </xdr:nvCxnSpPr>
      <xdr:spPr>
        <a:xfrm flipV="1">
          <a:off x="16317595" y="15671964"/>
          <a:ext cx="1269" cy="121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85577</xdr:rowOff>
    </xdr:from>
    <xdr:ext cx="469744" cy="259045"/>
    <xdr:sp macro="" textlink="">
      <xdr:nvSpPr>
        <xdr:cNvPr id="696" name="公債費最小値テキスト"/>
        <xdr:cNvSpPr txBox="1"/>
      </xdr:nvSpPr>
      <xdr:spPr>
        <a:xfrm>
          <a:off x="16370300" y="168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81750</xdr:rowOff>
    </xdr:from>
    <xdr:to>
      <xdr:col>86</xdr:col>
      <xdr:colOff>25400</xdr:colOff>
      <xdr:row>98</xdr:row>
      <xdr:rowOff>81750</xdr:rowOff>
    </xdr:to>
    <xdr:cxnSp macro="">
      <xdr:nvCxnSpPr>
        <xdr:cNvPr id="697" name="直線コネクタ 696"/>
        <xdr:cNvCxnSpPr/>
      </xdr:nvCxnSpPr>
      <xdr:spPr>
        <a:xfrm>
          <a:off x="16230600" y="1688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16691</xdr:rowOff>
    </xdr:from>
    <xdr:ext cx="534377" cy="259045"/>
    <xdr:sp macro="" textlink="">
      <xdr:nvSpPr>
        <xdr:cNvPr id="698" name="公債費最大値テキスト"/>
        <xdr:cNvSpPr txBox="1"/>
      </xdr:nvSpPr>
      <xdr:spPr>
        <a:xfrm>
          <a:off x="16370300" y="154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70014</xdr:rowOff>
    </xdr:from>
    <xdr:to>
      <xdr:col>86</xdr:col>
      <xdr:colOff>25400</xdr:colOff>
      <xdr:row>91</xdr:row>
      <xdr:rowOff>70014</xdr:rowOff>
    </xdr:to>
    <xdr:cxnSp macro="">
      <xdr:nvCxnSpPr>
        <xdr:cNvPr id="699" name="直線コネクタ 698"/>
        <xdr:cNvCxnSpPr/>
      </xdr:nvCxnSpPr>
      <xdr:spPr>
        <a:xfrm>
          <a:off x="16230600" y="15671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32658</xdr:rowOff>
    </xdr:from>
    <xdr:to>
      <xdr:col>85</xdr:col>
      <xdr:colOff>127000</xdr:colOff>
      <xdr:row>96</xdr:row>
      <xdr:rowOff>63672</xdr:rowOff>
    </xdr:to>
    <xdr:cxnSp macro="">
      <xdr:nvCxnSpPr>
        <xdr:cNvPr id="700" name="直線コネクタ 699"/>
        <xdr:cNvCxnSpPr/>
      </xdr:nvCxnSpPr>
      <xdr:spPr>
        <a:xfrm>
          <a:off x="15481300" y="16491858"/>
          <a:ext cx="838200" cy="31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139971</xdr:rowOff>
    </xdr:from>
    <xdr:ext cx="534377" cy="259045"/>
    <xdr:sp macro="" textlink="">
      <xdr:nvSpPr>
        <xdr:cNvPr id="701" name="公債費平均値テキスト"/>
        <xdr:cNvSpPr txBox="1"/>
      </xdr:nvSpPr>
      <xdr:spPr>
        <a:xfrm>
          <a:off x="16370300" y="16084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117094</xdr:rowOff>
    </xdr:from>
    <xdr:to>
      <xdr:col>85</xdr:col>
      <xdr:colOff>177800</xdr:colOff>
      <xdr:row>95</xdr:row>
      <xdr:rowOff>47244</xdr:rowOff>
    </xdr:to>
    <xdr:sp macro="" textlink="">
      <xdr:nvSpPr>
        <xdr:cNvPr id="702" name="フローチャート: 判断 701"/>
        <xdr:cNvSpPr/>
      </xdr:nvSpPr>
      <xdr:spPr>
        <a:xfrm>
          <a:off x="16268700" y="1623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32658</xdr:rowOff>
    </xdr:from>
    <xdr:to>
      <xdr:col>81</xdr:col>
      <xdr:colOff>50800</xdr:colOff>
      <xdr:row>96</xdr:row>
      <xdr:rowOff>36201</xdr:rowOff>
    </xdr:to>
    <xdr:cxnSp macro="">
      <xdr:nvCxnSpPr>
        <xdr:cNvPr id="703" name="直線コネクタ 702"/>
        <xdr:cNvCxnSpPr/>
      </xdr:nvCxnSpPr>
      <xdr:spPr>
        <a:xfrm flipV="1">
          <a:off x="14592300" y="16491858"/>
          <a:ext cx="88900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113379</xdr:rowOff>
    </xdr:from>
    <xdr:to>
      <xdr:col>81</xdr:col>
      <xdr:colOff>101600</xdr:colOff>
      <xdr:row>95</xdr:row>
      <xdr:rowOff>43529</xdr:rowOff>
    </xdr:to>
    <xdr:sp macro="" textlink="">
      <xdr:nvSpPr>
        <xdr:cNvPr id="704" name="フローチャート: 判断 703"/>
        <xdr:cNvSpPr/>
      </xdr:nvSpPr>
      <xdr:spPr>
        <a:xfrm>
          <a:off x="15430500" y="162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60056</xdr:rowOff>
    </xdr:from>
    <xdr:ext cx="534377" cy="259045"/>
    <xdr:sp macro="" textlink="">
      <xdr:nvSpPr>
        <xdr:cNvPr id="705" name="テキスト ボックス 704"/>
        <xdr:cNvSpPr txBox="1"/>
      </xdr:nvSpPr>
      <xdr:spPr>
        <a:xfrm>
          <a:off x="15214111" y="1600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11361</xdr:rowOff>
    </xdr:from>
    <xdr:to>
      <xdr:col>76</xdr:col>
      <xdr:colOff>114300</xdr:colOff>
      <xdr:row>96</xdr:row>
      <xdr:rowOff>36201</xdr:rowOff>
    </xdr:to>
    <xdr:cxnSp macro="">
      <xdr:nvCxnSpPr>
        <xdr:cNvPr id="706" name="直線コネクタ 705"/>
        <xdr:cNvCxnSpPr/>
      </xdr:nvCxnSpPr>
      <xdr:spPr>
        <a:xfrm>
          <a:off x="13703300" y="16470561"/>
          <a:ext cx="889000" cy="24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112522</xdr:rowOff>
    </xdr:from>
    <xdr:to>
      <xdr:col>76</xdr:col>
      <xdr:colOff>165100</xdr:colOff>
      <xdr:row>95</xdr:row>
      <xdr:rowOff>42672</xdr:rowOff>
    </xdr:to>
    <xdr:sp macro="" textlink="">
      <xdr:nvSpPr>
        <xdr:cNvPr id="707" name="フローチャート: 判断 706"/>
        <xdr:cNvSpPr/>
      </xdr:nvSpPr>
      <xdr:spPr>
        <a:xfrm>
          <a:off x="14541500" y="16228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59199</xdr:rowOff>
    </xdr:from>
    <xdr:ext cx="534377" cy="259045"/>
    <xdr:sp macro="" textlink="">
      <xdr:nvSpPr>
        <xdr:cNvPr id="708" name="テキスト ボックス 707"/>
        <xdr:cNvSpPr txBox="1"/>
      </xdr:nvSpPr>
      <xdr:spPr>
        <a:xfrm>
          <a:off x="14325111" y="16004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4217</xdr:rowOff>
    </xdr:from>
    <xdr:to>
      <xdr:col>71</xdr:col>
      <xdr:colOff>177800</xdr:colOff>
      <xdr:row>96</xdr:row>
      <xdr:rowOff>11361</xdr:rowOff>
    </xdr:to>
    <xdr:cxnSp macro="">
      <xdr:nvCxnSpPr>
        <xdr:cNvPr id="709" name="直線コネクタ 708"/>
        <xdr:cNvCxnSpPr/>
      </xdr:nvCxnSpPr>
      <xdr:spPr>
        <a:xfrm>
          <a:off x="12814300" y="16463417"/>
          <a:ext cx="8890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113436</xdr:rowOff>
    </xdr:from>
    <xdr:to>
      <xdr:col>72</xdr:col>
      <xdr:colOff>38100</xdr:colOff>
      <xdr:row>95</xdr:row>
      <xdr:rowOff>43586</xdr:rowOff>
    </xdr:to>
    <xdr:sp macro="" textlink="">
      <xdr:nvSpPr>
        <xdr:cNvPr id="710" name="フローチャート: 判断 709"/>
        <xdr:cNvSpPr/>
      </xdr:nvSpPr>
      <xdr:spPr>
        <a:xfrm>
          <a:off x="13652500" y="1622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60113</xdr:rowOff>
    </xdr:from>
    <xdr:ext cx="534377" cy="259045"/>
    <xdr:sp macro="" textlink="">
      <xdr:nvSpPr>
        <xdr:cNvPr id="711" name="テキスト ボックス 710"/>
        <xdr:cNvSpPr txBox="1"/>
      </xdr:nvSpPr>
      <xdr:spPr>
        <a:xfrm>
          <a:off x="13436111" y="1600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157327</xdr:rowOff>
    </xdr:from>
    <xdr:to>
      <xdr:col>67</xdr:col>
      <xdr:colOff>101600</xdr:colOff>
      <xdr:row>95</xdr:row>
      <xdr:rowOff>87477</xdr:rowOff>
    </xdr:to>
    <xdr:sp macro="" textlink="">
      <xdr:nvSpPr>
        <xdr:cNvPr id="712" name="フローチャート: 判断 711"/>
        <xdr:cNvSpPr/>
      </xdr:nvSpPr>
      <xdr:spPr>
        <a:xfrm>
          <a:off x="12763500" y="1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104004</xdr:rowOff>
    </xdr:from>
    <xdr:ext cx="534377" cy="259045"/>
    <xdr:sp macro="" textlink="">
      <xdr:nvSpPr>
        <xdr:cNvPr id="713" name="テキスト ボックス 712"/>
        <xdr:cNvSpPr txBox="1"/>
      </xdr:nvSpPr>
      <xdr:spPr>
        <a:xfrm>
          <a:off x="12547111" y="1604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12872</xdr:rowOff>
    </xdr:from>
    <xdr:to>
      <xdr:col>85</xdr:col>
      <xdr:colOff>177800</xdr:colOff>
      <xdr:row>96</xdr:row>
      <xdr:rowOff>114472</xdr:rowOff>
    </xdr:to>
    <xdr:sp macro="" textlink="">
      <xdr:nvSpPr>
        <xdr:cNvPr id="719" name="楕円 718"/>
        <xdr:cNvSpPr/>
      </xdr:nvSpPr>
      <xdr:spPr>
        <a:xfrm>
          <a:off x="16268700" y="1647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162749</xdr:rowOff>
    </xdr:from>
    <xdr:ext cx="534377" cy="259045"/>
    <xdr:sp macro="" textlink="">
      <xdr:nvSpPr>
        <xdr:cNvPr id="720" name="公債費該当値テキスト"/>
        <xdr:cNvSpPr txBox="1"/>
      </xdr:nvSpPr>
      <xdr:spPr>
        <a:xfrm>
          <a:off x="16370300" y="16450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153308</xdr:rowOff>
    </xdr:from>
    <xdr:to>
      <xdr:col>81</xdr:col>
      <xdr:colOff>101600</xdr:colOff>
      <xdr:row>96</xdr:row>
      <xdr:rowOff>83458</xdr:rowOff>
    </xdr:to>
    <xdr:sp macro="" textlink="">
      <xdr:nvSpPr>
        <xdr:cNvPr id="721" name="楕円 720"/>
        <xdr:cNvSpPr/>
      </xdr:nvSpPr>
      <xdr:spPr>
        <a:xfrm>
          <a:off x="15430500" y="1644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74585</xdr:rowOff>
    </xdr:from>
    <xdr:ext cx="534377" cy="259045"/>
    <xdr:sp macro="" textlink="">
      <xdr:nvSpPr>
        <xdr:cNvPr id="722" name="テキスト ボックス 721"/>
        <xdr:cNvSpPr txBox="1"/>
      </xdr:nvSpPr>
      <xdr:spPr>
        <a:xfrm>
          <a:off x="15214111" y="16533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156851</xdr:rowOff>
    </xdr:from>
    <xdr:to>
      <xdr:col>76</xdr:col>
      <xdr:colOff>165100</xdr:colOff>
      <xdr:row>96</xdr:row>
      <xdr:rowOff>87001</xdr:rowOff>
    </xdr:to>
    <xdr:sp macro="" textlink="">
      <xdr:nvSpPr>
        <xdr:cNvPr id="723" name="楕円 722"/>
        <xdr:cNvSpPr/>
      </xdr:nvSpPr>
      <xdr:spPr>
        <a:xfrm>
          <a:off x="14541500" y="1644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78128</xdr:rowOff>
    </xdr:from>
    <xdr:ext cx="534377" cy="259045"/>
    <xdr:sp macro="" textlink="">
      <xdr:nvSpPr>
        <xdr:cNvPr id="724" name="テキスト ボックス 723"/>
        <xdr:cNvSpPr txBox="1"/>
      </xdr:nvSpPr>
      <xdr:spPr>
        <a:xfrm>
          <a:off x="14325111" y="1653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132011</xdr:rowOff>
    </xdr:from>
    <xdr:to>
      <xdr:col>72</xdr:col>
      <xdr:colOff>38100</xdr:colOff>
      <xdr:row>96</xdr:row>
      <xdr:rowOff>62161</xdr:rowOff>
    </xdr:to>
    <xdr:sp macro="" textlink="">
      <xdr:nvSpPr>
        <xdr:cNvPr id="725" name="楕円 724"/>
        <xdr:cNvSpPr/>
      </xdr:nvSpPr>
      <xdr:spPr>
        <a:xfrm>
          <a:off x="13652500" y="164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53288</xdr:rowOff>
    </xdr:from>
    <xdr:ext cx="534377" cy="259045"/>
    <xdr:sp macro="" textlink="">
      <xdr:nvSpPr>
        <xdr:cNvPr id="726" name="テキスト ボックス 725"/>
        <xdr:cNvSpPr txBox="1"/>
      </xdr:nvSpPr>
      <xdr:spPr>
        <a:xfrm>
          <a:off x="13436111" y="1651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124867</xdr:rowOff>
    </xdr:from>
    <xdr:to>
      <xdr:col>67</xdr:col>
      <xdr:colOff>101600</xdr:colOff>
      <xdr:row>96</xdr:row>
      <xdr:rowOff>55017</xdr:rowOff>
    </xdr:to>
    <xdr:sp macro="" textlink="">
      <xdr:nvSpPr>
        <xdr:cNvPr id="727" name="楕円 726"/>
        <xdr:cNvSpPr/>
      </xdr:nvSpPr>
      <xdr:spPr>
        <a:xfrm>
          <a:off x="12763500" y="1641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46144</xdr:rowOff>
    </xdr:from>
    <xdr:ext cx="534377" cy="259045"/>
    <xdr:sp macro="" textlink="">
      <xdr:nvSpPr>
        <xdr:cNvPr id="728" name="テキスト ボックス 727"/>
        <xdr:cNvSpPr txBox="1"/>
      </xdr:nvSpPr>
      <xdr:spPr>
        <a:xfrm>
          <a:off x="12547111" y="16505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9" name="直線コネクタ 738"/>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0" name="テキスト ボックス 739"/>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1" name="直線コネクタ 740"/>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2" name="テキスト ボックス 741"/>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3" name="直線コネクタ 742"/>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4" name="テキスト ボックス 743"/>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5" name="直線コネクタ 744"/>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6" name="テキスト ボックス 745"/>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8" name="テキスト ボックス 747"/>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25400</xdr:rowOff>
    </xdr:from>
    <xdr:to>
      <xdr:col>116</xdr:col>
      <xdr:colOff>62864</xdr:colOff>
      <xdr:row>38</xdr:row>
      <xdr:rowOff>139700</xdr:rowOff>
    </xdr:to>
    <xdr:cxnSp macro="">
      <xdr:nvCxnSpPr>
        <xdr:cNvPr id="750" name="直線コネクタ 749"/>
        <xdr:cNvCxnSpPr/>
      </xdr:nvCxnSpPr>
      <xdr:spPr>
        <a:xfrm flipV="1">
          <a:off x="22159595" y="5511800"/>
          <a:ext cx="1269"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51" name="諸支出金最小値テキスト"/>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2" name="直線コネクタ 751"/>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143527</xdr:rowOff>
    </xdr:from>
    <xdr:ext cx="378565" cy="259045"/>
    <xdr:sp macro="" textlink="">
      <xdr:nvSpPr>
        <xdr:cNvPr id="753" name="諸支出金最大値テキスト"/>
        <xdr:cNvSpPr txBox="1"/>
      </xdr:nvSpPr>
      <xdr:spPr>
        <a:xfrm>
          <a:off x="22212300" y="5287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25400</xdr:rowOff>
    </xdr:from>
    <xdr:to>
      <xdr:col>116</xdr:col>
      <xdr:colOff>152400</xdr:colOff>
      <xdr:row>32</xdr:row>
      <xdr:rowOff>25400</xdr:rowOff>
    </xdr:to>
    <xdr:cxnSp macro="">
      <xdr:nvCxnSpPr>
        <xdr:cNvPr id="754" name="直線コネクタ 753"/>
        <xdr:cNvCxnSpPr/>
      </xdr:nvCxnSpPr>
      <xdr:spPr>
        <a:xfrm>
          <a:off x="22072600" y="551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5" name="直線コネクタ 754"/>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313932" cy="259045"/>
    <xdr:sp macro="" textlink="">
      <xdr:nvSpPr>
        <xdr:cNvPr id="756" name="諸支出金平均値テキスト"/>
        <xdr:cNvSpPr txBox="1"/>
      </xdr:nvSpPr>
      <xdr:spPr>
        <a:xfrm>
          <a:off x="22212300" y="64097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7" name="フローチャート: 判断 756"/>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8" name="直線コネクタ 757"/>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166624</xdr:rowOff>
    </xdr:from>
    <xdr:to>
      <xdr:col>112</xdr:col>
      <xdr:colOff>38100</xdr:colOff>
      <xdr:row>37</xdr:row>
      <xdr:rowOff>96774</xdr:rowOff>
    </xdr:to>
    <xdr:sp macro="" textlink="">
      <xdr:nvSpPr>
        <xdr:cNvPr id="759" name="フローチャート: 判断 758"/>
        <xdr:cNvSpPr/>
      </xdr:nvSpPr>
      <xdr:spPr>
        <a:xfrm>
          <a:off x="21272500" y="633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113301</xdr:rowOff>
    </xdr:from>
    <xdr:ext cx="378565" cy="259045"/>
    <xdr:sp macro="" textlink="">
      <xdr:nvSpPr>
        <xdr:cNvPr id="760" name="テキスト ボックス 759"/>
        <xdr:cNvSpPr txBox="1"/>
      </xdr:nvSpPr>
      <xdr:spPr>
        <a:xfrm>
          <a:off x="21134017" y="6114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1" name="直線コネクタ 760"/>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34036</xdr:rowOff>
    </xdr:from>
    <xdr:to>
      <xdr:col>107</xdr:col>
      <xdr:colOff>101600</xdr:colOff>
      <xdr:row>37</xdr:row>
      <xdr:rowOff>135636</xdr:rowOff>
    </xdr:to>
    <xdr:sp macro="" textlink="">
      <xdr:nvSpPr>
        <xdr:cNvPr id="762" name="フローチャート: 判断 761"/>
        <xdr:cNvSpPr/>
      </xdr:nvSpPr>
      <xdr:spPr>
        <a:xfrm>
          <a:off x="20383500" y="637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152163</xdr:rowOff>
    </xdr:from>
    <xdr:ext cx="313932" cy="259045"/>
    <xdr:sp macro="" textlink="">
      <xdr:nvSpPr>
        <xdr:cNvPr id="763" name="テキスト ボックス 762"/>
        <xdr:cNvSpPr txBox="1"/>
      </xdr:nvSpPr>
      <xdr:spPr>
        <a:xfrm>
          <a:off x="20277333" y="61529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4" name="直線コネクタ 763"/>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54610</xdr:rowOff>
    </xdr:from>
    <xdr:to>
      <xdr:col>102</xdr:col>
      <xdr:colOff>165100</xdr:colOff>
      <xdr:row>36</xdr:row>
      <xdr:rowOff>156210</xdr:rowOff>
    </xdr:to>
    <xdr:sp macro="" textlink="">
      <xdr:nvSpPr>
        <xdr:cNvPr id="765" name="フローチャート: 判断 764"/>
        <xdr:cNvSpPr/>
      </xdr:nvSpPr>
      <xdr:spPr>
        <a:xfrm>
          <a:off x="19494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1287</xdr:rowOff>
    </xdr:from>
    <xdr:ext cx="378565" cy="259045"/>
    <xdr:sp macro="" textlink="">
      <xdr:nvSpPr>
        <xdr:cNvPr id="766" name="テキスト ボックス 765"/>
        <xdr:cNvSpPr txBox="1"/>
      </xdr:nvSpPr>
      <xdr:spPr>
        <a:xfrm>
          <a:off x="19356017" y="6002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116332</xdr:rowOff>
    </xdr:from>
    <xdr:to>
      <xdr:col>98</xdr:col>
      <xdr:colOff>38100</xdr:colOff>
      <xdr:row>38</xdr:row>
      <xdr:rowOff>46482</xdr:rowOff>
    </xdr:to>
    <xdr:sp macro="" textlink="">
      <xdr:nvSpPr>
        <xdr:cNvPr id="767" name="フローチャート: 判断 766"/>
        <xdr:cNvSpPr/>
      </xdr:nvSpPr>
      <xdr:spPr>
        <a:xfrm>
          <a:off x="18605500" y="645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63009</xdr:rowOff>
    </xdr:from>
    <xdr:ext cx="313932" cy="259045"/>
    <xdr:sp macro="" textlink="">
      <xdr:nvSpPr>
        <xdr:cNvPr id="768" name="テキスト ボックス 767"/>
        <xdr:cNvSpPr txBox="1"/>
      </xdr:nvSpPr>
      <xdr:spPr>
        <a:xfrm>
          <a:off x="18499333" y="62352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4" name="楕円 773"/>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75" name="諸支出金該当値テキスト"/>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6" name="楕円 775"/>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7" name="テキスト ボックス 776"/>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8" name="楕円 777"/>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9" name="テキスト ボックス 778"/>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0" name="楕円 779"/>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1" name="テキスト ボックス 780"/>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2" name="楕円 781"/>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3" name="テキスト ボックス 782"/>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民生費は住民一人当たり</a:t>
          </a:r>
          <a:r>
            <a:rPr kumimoji="1" lang="en-US" altLang="ja-JP" sz="1300">
              <a:latin typeface="ＭＳ Ｐゴシック" panose="020B0600070205080204" pitchFamily="50" charset="-128"/>
              <a:ea typeface="ＭＳ Ｐゴシック" panose="020B0600070205080204" pitchFamily="50" charset="-128"/>
            </a:rPr>
            <a:t>161,561</a:t>
          </a:r>
          <a:r>
            <a:rPr kumimoji="1" lang="ja-JP" altLang="en-US" sz="1300">
              <a:latin typeface="ＭＳ Ｐゴシック" panose="020B0600070205080204" pitchFamily="50" charset="-128"/>
              <a:ea typeface="ＭＳ Ｐゴシック" panose="020B0600070205080204" pitchFamily="50" charset="-128"/>
            </a:rPr>
            <a:t>円（前年度比</a:t>
          </a:r>
          <a:r>
            <a:rPr kumimoji="1" lang="en-US" altLang="ja-JP" sz="1300">
              <a:latin typeface="ＭＳ Ｐゴシック" panose="020B0600070205080204" pitchFamily="50" charset="-128"/>
              <a:ea typeface="ＭＳ Ｐゴシック" panose="020B0600070205080204" pitchFamily="50" charset="-128"/>
            </a:rPr>
            <a:t>+10,684</a:t>
          </a:r>
          <a:r>
            <a:rPr kumimoji="1" lang="ja-JP" altLang="en-US" sz="1300">
              <a:latin typeface="ＭＳ Ｐゴシック" panose="020B0600070205080204" pitchFamily="50" charset="-128"/>
              <a:ea typeface="ＭＳ Ｐゴシック" panose="020B0600070205080204" pitchFamily="50" charset="-128"/>
            </a:rPr>
            <a:t>円）となっている。増加している主な要因は、定額減税補足給付金（</a:t>
          </a:r>
          <a:r>
            <a:rPr kumimoji="1" lang="en-US" altLang="ja-JP" sz="1300">
              <a:latin typeface="ＭＳ Ｐゴシック" panose="020B0600070205080204" pitchFamily="50" charset="-128"/>
              <a:ea typeface="ＭＳ Ｐゴシック" panose="020B0600070205080204" pitchFamily="50" charset="-128"/>
            </a:rPr>
            <a:t>+1,050</a:t>
          </a:r>
          <a:r>
            <a:rPr kumimoji="1" lang="ja-JP" altLang="en-US" sz="1300">
              <a:latin typeface="ＭＳ Ｐゴシック" panose="020B0600070205080204" pitchFamily="50" charset="-128"/>
              <a:ea typeface="ＭＳ Ｐゴシック" panose="020B0600070205080204" pitchFamily="50" charset="-128"/>
            </a:rPr>
            <a:t>百万円／皆増）、認定こども園の増による施設型・地域型保育給付費（</a:t>
          </a:r>
          <a:r>
            <a:rPr kumimoji="1" lang="en-US" altLang="ja-JP" sz="1300">
              <a:latin typeface="ＭＳ Ｐゴシック" panose="020B0600070205080204" pitchFamily="50" charset="-128"/>
              <a:ea typeface="ＭＳ Ｐゴシック" panose="020B0600070205080204" pitchFamily="50" charset="-128"/>
            </a:rPr>
            <a:t>+441</a:t>
          </a:r>
          <a:r>
            <a:rPr kumimoji="1" lang="ja-JP" altLang="en-US" sz="1300">
              <a:latin typeface="ＭＳ Ｐゴシック" panose="020B0600070205080204" pitchFamily="50" charset="-128"/>
              <a:ea typeface="ＭＳ Ｐゴシック" panose="020B0600070205080204" pitchFamily="50" charset="-128"/>
            </a:rPr>
            <a:t>百万円）、市立保育園の新園舎整備事業費（</a:t>
          </a:r>
          <a:r>
            <a:rPr kumimoji="1" lang="en-US" altLang="ja-JP" sz="1300">
              <a:latin typeface="ＭＳ Ｐゴシック" panose="020B0600070205080204" pitchFamily="50" charset="-128"/>
              <a:ea typeface="ＭＳ Ｐゴシック" panose="020B0600070205080204" pitchFamily="50" charset="-128"/>
            </a:rPr>
            <a:t>+332</a:t>
          </a:r>
          <a:r>
            <a:rPr kumimoji="1" lang="ja-JP" altLang="en-US" sz="1300">
              <a:latin typeface="ＭＳ Ｐゴシック" panose="020B0600070205080204" pitchFamily="50" charset="-128"/>
              <a:ea typeface="ＭＳ Ｐゴシック" panose="020B0600070205080204" pitchFamily="50" charset="-128"/>
            </a:rPr>
            <a:t>百万円）の増加である。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農林水産業費は住民一人当たり</a:t>
          </a:r>
          <a:r>
            <a:rPr kumimoji="1" lang="en-US" altLang="ja-JP" sz="1300">
              <a:latin typeface="ＭＳ Ｐゴシック" panose="020B0600070205080204" pitchFamily="50" charset="-128"/>
              <a:ea typeface="ＭＳ Ｐゴシック" panose="020B0600070205080204" pitchFamily="50" charset="-128"/>
            </a:rPr>
            <a:t>13,574</a:t>
          </a:r>
          <a:r>
            <a:rPr kumimoji="1" lang="ja-JP" altLang="en-US" sz="1300">
              <a:latin typeface="ＭＳ Ｐゴシック" panose="020B0600070205080204" pitchFamily="50" charset="-128"/>
              <a:ea typeface="ＭＳ Ｐゴシック" panose="020B0600070205080204" pitchFamily="50" charset="-128"/>
            </a:rPr>
            <a:t>円（前年度比</a:t>
          </a:r>
          <a:r>
            <a:rPr kumimoji="1" lang="en-US" altLang="ja-JP" sz="1300">
              <a:latin typeface="ＭＳ Ｐゴシック" panose="020B0600070205080204" pitchFamily="50" charset="-128"/>
              <a:ea typeface="ＭＳ Ｐゴシック" panose="020B0600070205080204" pitchFamily="50" charset="-128"/>
            </a:rPr>
            <a:t>+5,691</a:t>
          </a:r>
          <a:r>
            <a:rPr kumimoji="1" lang="ja-JP" altLang="en-US" sz="1300">
              <a:latin typeface="ＭＳ Ｐゴシック" panose="020B0600070205080204" pitchFamily="50" charset="-128"/>
              <a:ea typeface="ＭＳ Ｐゴシック" panose="020B0600070205080204" pitchFamily="50" charset="-128"/>
            </a:rPr>
            <a:t>円）となっている。増加している主な要因は、新陶芸センター整備事業費（</a:t>
          </a:r>
          <a:r>
            <a:rPr kumimoji="1" lang="en-US" altLang="ja-JP" sz="1300">
              <a:latin typeface="ＭＳ Ｐゴシック" panose="020B0600070205080204" pitchFamily="50" charset="-128"/>
              <a:ea typeface="ＭＳ Ｐゴシック" panose="020B0600070205080204" pitchFamily="50" charset="-128"/>
            </a:rPr>
            <a:t>+692</a:t>
          </a:r>
          <a:r>
            <a:rPr kumimoji="1" lang="ja-JP" altLang="en-US" sz="1300">
              <a:latin typeface="ＭＳ Ｐゴシック" panose="020B0600070205080204" pitchFamily="50" charset="-128"/>
              <a:ea typeface="ＭＳ Ｐゴシック" panose="020B0600070205080204" pitchFamily="50" charset="-128"/>
            </a:rPr>
            <a:t>百万円）、農道橋塗膜対策事業費（</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百万円）の増加である。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教育費は住民一人当たり</a:t>
          </a:r>
          <a:r>
            <a:rPr kumimoji="1" lang="en-US" altLang="ja-JP" sz="1300">
              <a:latin typeface="ＭＳ Ｐゴシック" panose="020B0600070205080204" pitchFamily="50" charset="-128"/>
              <a:ea typeface="ＭＳ Ｐゴシック" panose="020B0600070205080204" pitchFamily="50" charset="-128"/>
            </a:rPr>
            <a:t>51,743</a:t>
          </a:r>
          <a:r>
            <a:rPr kumimoji="1" lang="ja-JP" altLang="en-US" sz="1300">
              <a:latin typeface="ＭＳ Ｐゴシック" panose="020B0600070205080204" pitchFamily="50" charset="-128"/>
              <a:ea typeface="ＭＳ Ｐゴシック" panose="020B0600070205080204" pitchFamily="50" charset="-128"/>
            </a:rPr>
            <a:t>円（前年度比</a:t>
          </a:r>
          <a:r>
            <a:rPr kumimoji="1" lang="en-US" altLang="ja-JP" sz="1300">
              <a:latin typeface="ＭＳ Ｐゴシック" panose="020B0600070205080204" pitchFamily="50" charset="-128"/>
              <a:ea typeface="ＭＳ Ｐゴシック" panose="020B0600070205080204" pitchFamily="50" charset="-128"/>
            </a:rPr>
            <a:t>+14,593</a:t>
          </a:r>
          <a:r>
            <a:rPr kumimoji="1" lang="ja-JP" altLang="en-US" sz="1300">
              <a:latin typeface="ＭＳ Ｐゴシック" panose="020B0600070205080204" pitchFamily="50" charset="-128"/>
              <a:ea typeface="ＭＳ Ｐゴシック" panose="020B0600070205080204" pitchFamily="50" charset="-128"/>
            </a:rPr>
            <a:t>円）となっている。増加している主な要因は、給食費の公会計化に伴う学校給食運営費（</a:t>
          </a:r>
          <a:r>
            <a:rPr kumimoji="1" lang="en-US" altLang="ja-JP" sz="1300">
              <a:latin typeface="ＭＳ Ｐゴシック" panose="020B0600070205080204" pitchFamily="50" charset="-128"/>
              <a:ea typeface="ＭＳ Ｐゴシック" panose="020B0600070205080204" pitchFamily="50" charset="-128"/>
            </a:rPr>
            <a:t>+629</a:t>
          </a:r>
          <a:r>
            <a:rPr kumimoji="1" lang="ja-JP" altLang="en-US" sz="1300">
              <a:latin typeface="ＭＳ Ｐゴシック" panose="020B0600070205080204" pitchFamily="50" charset="-128"/>
              <a:ea typeface="ＭＳ Ｐゴシック" panose="020B0600070205080204" pitchFamily="50" charset="-128"/>
            </a:rPr>
            <a:t>百万円）の増加、新学校給食センター整備事業費（</a:t>
          </a:r>
          <a:r>
            <a:rPr kumimoji="1" lang="en-US" altLang="ja-JP" sz="1300">
              <a:latin typeface="ＭＳ Ｐゴシック" panose="020B0600070205080204" pitchFamily="50" charset="-128"/>
              <a:ea typeface="ＭＳ Ｐゴシック" panose="020B0600070205080204" pitchFamily="50" charset="-128"/>
            </a:rPr>
            <a:t>+370</a:t>
          </a:r>
          <a:r>
            <a:rPr kumimoji="1" lang="ja-JP" altLang="en-US" sz="1300">
              <a:latin typeface="ＭＳ Ｐゴシック" panose="020B0600070205080204" pitchFamily="50" charset="-128"/>
              <a:ea typeface="ＭＳ Ｐゴシック" panose="020B0600070205080204" pitchFamily="50" charset="-128"/>
            </a:rPr>
            <a:t>百万円）、小学校の</a:t>
          </a:r>
          <a:r>
            <a:rPr kumimoji="1" lang="en-US" altLang="ja-JP" sz="1300">
              <a:latin typeface="ＭＳ Ｐゴシック" panose="020B0600070205080204" pitchFamily="50" charset="-128"/>
              <a:ea typeface="ＭＳ Ｐゴシック" panose="020B0600070205080204" pitchFamily="50" charset="-128"/>
            </a:rPr>
            <a:t>LED</a:t>
          </a:r>
          <a:r>
            <a:rPr kumimoji="1" lang="ja-JP" altLang="en-US" sz="1300">
              <a:latin typeface="ＭＳ Ｐゴシック" panose="020B0600070205080204" pitchFamily="50" charset="-128"/>
              <a:ea typeface="ＭＳ Ｐゴシック" panose="020B0600070205080204" pitchFamily="50" charset="-128"/>
            </a:rPr>
            <a:t>化による公共施設等脱炭素化推進事業費（</a:t>
          </a:r>
          <a:r>
            <a:rPr kumimoji="1" lang="en-US" altLang="ja-JP" sz="1300">
              <a:latin typeface="ＭＳ Ｐゴシック" panose="020B0600070205080204" pitchFamily="50" charset="-128"/>
              <a:ea typeface="ＭＳ Ｐゴシック" panose="020B0600070205080204" pitchFamily="50" charset="-128"/>
            </a:rPr>
            <a:t>+293</a:t>
          </a:r>
          <a:r>
            <a:rPr kumimoji="1" lang="ja-JP" altLang="en-US" sz="1300">
              <a:latin typeface="ＭＳ Ｐゴシック" panose="020B0600070205080204" pitchFamily="50" charset="-128"/>
              <a:ea typeface="ＭＳ Ｐゴシック" panose="020B0600070205080204" pitchFamily="50" charset="-128"/>
            </a:rPr>
            <a:t>百万円）の増加である。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労働費は住民一人当たり</a:t>
          </a:r>
          <a:r>
            <a:rPr kumimoji="1" lang="en-US" altLang="ja-JP" sz="1300">
              <a:latin typeface="ＭＳ Ｐゴシック" panose="020B0600070205080204" pitchFamily="50" charset="-128"/>
              <a:ea typeface="ＭＳ Ｐゴシック" panose="020B0600070205080204" pitchFamily="50" charset="-128"/>
            </a:rPr>
            <a:t>15,527</a:t>
          </a:r>
          <a:r>
            <a:rPr kumimoji="1" lang="ja-JP" altLang="en-US" sz="1300">
              <a:latin typeface="ＭＳ Ｐゴシック" panose="020B0600070205080204" pitchFamily="50" charset="-128"/>
              <a:ea typeface="ＭＳ Ｐゴシック" panose="020B0600070205080204" pitchFamily="50" charset="-128"/>
            </a:rPr>
            <a:t>円（前年比▲</a:t>
          </a:r>
          <a:r>
            <a:rPr kumimoji="1" lang="en-US" altLang="ja-JP" sz="1300">
              <a:latin typeface="ＭＳ Ｐゴシック" panose="020B0600070205080204" pitchFamily="50" charset="-128"/>
              <a:ea typeface="ＭＳ Ｐゴシック" panose="020B0600070205080204" pitchFamily="50" charset="-128"/>
            </a:rPr>
            <a:t>236</a:t>
          </a:r>
          <a:r>
            <a:rPr kumimoji="1" lang="ja-JP" altLang="en-US" sz="1300">
              <a:latin typeface="ＭＳ Ｐゴシック" panose="020B0600070205080204" pitchFamily="50" charset="-128"/>
              <a:ea typeface="ＭＳ Ｐゴシック" panose="020B0600070205080204" pitchFamily="50" charset="-128"/>
            </a:rPr>
            <a:t>円）となっており、ここ数年はほぼ横ばいである。類似団体内順位が１位となっているのは、労働費の決算額（</a:t>
          </a:r>
          <a:r>
            <a:rPr kumimoji="1" lang="en-US" altLang="ja-JP" sz="1300">
              <a:latin typeface="ＭＳ Ｐゴシック" panose="020B0600070205080204" pitchFamily="50" charset="-128"/>
              <a:ea typeface="ＭＳ Ｐゴシック" panose="020B0600070205080204" pitchFamily="50" charset="-128"/>
            </a:rPr>
            <a:t>2,222</a:t>
          </a:r>
          <a:r>
            <a:rPr kumimoji="1" lang="ja-JP" altLang="en-US" sz="1300">
              <a:latin typeface="ＭＳ Ｐゴシック" panose="020B0600070205080204" pitchFamily="50" charset="-128"/>
              <a:ea typeface="ＭＳ Ｐゴシック" panose="020B0600070205080204" pitchFamily="50" charset="-128"/>
            </a:rPr>
            <a:t>百万円）のうち、約</a:t>
          </a:r>
          <a:r>
            <a:rPr kumimoji="1" lang="en-US" altLang="ja-JP" sz="1300">
              <a:latin typeface="ＭＳ Ｐゴシック" panose="020B0600070205080204" pitchFamily="50" charset="-128"/>
              <a:ea typeface="ＭＳ Ｐゴシック" panose="020B0600070205080204" pitchFamily="50" charset="-128"/>
            </a:rPr>
            <a:t>88.8%</a:t>
          </a:r>
          <a:r>
            <a:rPr kumimoji="1" lang="ja-JP" altLang="en-US" sz="1300">
              <a:latin typeface="ＭＳ Ｐゴシック" panose="020B0600070205080204" pitchFamily="50" charset="-128"/>
              <a:ea typeface="ＭＳ Ｐゴシック" panose="020B0600070205080204" pitchFamily="50" charset="-128"/>
            </a:rPr>
            <a:t>に当たる勤労者住宅資金貸付金（</a:t>
          </a:r>
          <a:r>
            <a:rPr kumimoji="1" lang="en-US" altLang="ja-JP" sz="1300">
              <a:latin typeface="ＭＳ Ｐゴシック" panose="020B0600070205080204" pitchFamily="50" charset="-128"/>
              <a:ea typeface="ＭＳ Ｐゴシック" panose="020B0600070205080204" pitchFamily="50" charset="-128"/>
            </a:rPr>
            <a:t>1,973</a:t>
          </a:r>
          <a:r>
            <a:rPr kumimoji="1" lang="ja-JP" altLang="en-US" sz="1300">
              <a:latin typeface="ＭＳ Ｐゴシック" panose="020B0600070205080204" pitchFamily="50" charset="-128"/>
              <a:ea typeface="ＭＳ Ｐゴシック" panose="020B0600070205080204" pitchFamily="50" charset="-128"/>
            </a:rPr>
            <a:t>百万円）が要因である。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静岡県藤枝市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財政調整基金残高は、庁舎整備基金への積立金の財源確保のための取崩しを行ったため、</a:t>
          </a:r>
          <a:r>
            <a:rPr kumimoji="1" lang="en-US" altLang="ja-JP" sz="1200">
              <a:latin typeface="ＭＳ ゴシック" pitchFamily="49" charset="-128"/>
              <a:ea typeface="ＭＳ ゴシック" pitchFamily="49" charset="-128"/>
            </a:rPr>
            <a:t>409</a:t>
          </a:r>
          <a:r>
            <a:rPr kumimoji="1" lang="ja-JP" altLang="en-US" sz="1200">
              <a:latin typeface="ＭＳ ゴシック" pitchFamily="49" charset="-128"/>
              <a:ea typeface="ＭＳ ゴシック" pitchFamily="49" charset="-128"/>
            </a:rPr>
            <a:t>百万円減少している。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実質収支額は、行財政改革を着実に進め、継続的に黒字を確保している。令和６年度は、実質収支額が</a:t>
          </a:r>
          <a:r>
            <a:rPr kumimoji="1" lang="en-US" altLang="ja-JP" sz="1200">
              <a:latin typeface="ＭＳ ゴシック" pitchFamily="49" charset="-128"/>
              <a:ea typeface="ＭＳ ゴシック" pitchFamily="49" charset="-128"/>
            </a:rPr>
            <a:t>1,200</a:t>
          </a:r>
          <a:r>
            <a:rPr kumimoji="1" lang="ja-JP" altLang="en-US" sz="1200">
              <a:latin typeface="ＭＳ ゴシック" pitchFamily="49" charset="-128"/>
              <a:ea typeface="ＭＳ ゴシック" pitchFamily="49" charset="-128"/>
            </a:rPr>
            <a:t>百万円（前年度比▲</a:t>
          </a:r>
          <a:r>
            <a:rPr kumimoji="1" lang="en-US" altLang="ja-JP" sz="1200">
              <a:latin typeface="ＭＳ ゴシック" pitchFamily="49" charset="-128"/>
              <a:ea typeface="ＭＳ ゴシック" pitchFamily="49" charset="-128"/>
            </a:rPr>
            <a:t>1,258</a:t>
          </a:r>
          <a:r>
            <a:rPr kumimoji="1" lang="ja-JP" altLang="en-US" sz="1200">
              <a:latin typeface="ＭＳ ゴシック" pitchFamily="49" charset="-128"/>
              <a:ea typeface="ＭＳ ゴシック" pitchFamily="49" charset="-128"/>
            </a:rPr>
            <a:t>百万円）となり</a:t>
          </a:r>
          <a:r>
            <a:rPr kumimoji="1" lang="en-US" altLang="ja-JP" sz="1200">
              <a:latin typeface="ＭＳ ゴシック" pitchFamily="49" charset="-128"/>
              <a:ea typeface="ＭＳ ゴシック" pitchFamily="49" charset="-128"/>
            </a:rPr>
            <a:t>4.23</a:t>
          </a:r>
          <a:r>
            <a:rPr kumimoji="1" lang="ja-JP" altLang="en-US" sz="1200">
              <a:latin typeface="ＭＳ ゴシック" pitchFamily="49" charset="-128"/>
              <a:ea typeface="ＭＳ ゴシック" pitchFamily="49" charset="-128"/>
            </a:rPr>
            <a:t>ポイントの減少となった。</a:t>
          </a:r>
        </a:p>
        <a:p>
          <a:r>
            <a:rPr kumimoji="1" lang="ja-JP" altLang="en-US" sz="1200">
              <a:latin typeface="ＭＳ ゴシック" pitchFamily="49" charset="-128"/>
              <a:ea typeface="ＭＳ ゴシック" pitchFamily="49" charset="-128"/>
            </a:rPr>
            <a:t>　実質単年度収支は、財政調整基金の取り崩しが生じたこと等により、標準財政規模に占める割合が</a:t>
          </a:r>
          <a:r>
            <a:rPr kumimoji="1" lang="en-US" altLang="ja-JP" sz="1200">
              <a:latin typeface="ＭＳ ゴシック" pitchFamily="49" charset="-128"/>
              <a:ea typeface="ＭＳ ゴシック" pitchFamily="49" charset="-128"/>
            </a:rPr>
            <a:t>5.02</a:t>
          </a:r>
          <a:r>
            <a:rPr kumimoji="1" lang="ja-JP" altLang="en-US" sz="1200">
              <a:latin typeface="ＭＳ ゴシック" pitchFamily="49" charset="-128"/>
              <a:ea typeface="ＭＳ ゴシック" pitchFamily="49" charset="-128"/>
            </a:rPr>
            <a:t>ポイントの減少となった。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静岡県藤枝市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一般会計の実質収支は、前年度と比較し</a:t>
          </a:r>
          <a:r>
            <a:rPr kumimoji="1" lang="en-US" altLang="ja-JP" sz="1400">
              <a:latin typeface="ＭＳ ゴシック" pitchFamily="49" charset="-128"/>
              <a:ea typeface="ＭＳ ゴシック" pitchFamily="49" charset="-128"/>
            </a:rPr>
            <a:t>4.24</a:t>
          </a:r>
          <a:r>
            <a:rPr kumimoji="1" lang="ja-JP" altLang="en-US" sz="1400">
              <a:latin typeface="ＭＳ ゴシック" pitchFamily="49" charset="-128"/>
              <a:ea typeface="ＭＳ ゴシック" pitchFamily="49" charset="-128"/>
            </a:rPr>
            <a:t>ポイント減少した。適正範囲とされている</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以内に収まっている。引き続き決算見込額の把握と適正な予算編成に努める。</a:t>
          </a:r>
        </a:p>
        <a:p>
          <a:r>
            <a:rPr kumimoji="1" lang="ja-JP" altLang="en-US" sz="1400">
              <a:latin typeface="ＭＳ ゴシック" pitchFamily="49" charset="-128"/>
              <a:ea typeface="ＭＳ ゴシック" pitchFamily="49" charset="-128"/>
            </a:rPr>
            <a:t>　特別会計では赤字会計はなく、企業会計においても資金不足会計はない。</a:t>
          </a:r>
        </a:p>
        <a:p>
          <a:r>
            <a:rPr kumimoji="1" lang="ja-JP" altLang="en-US" sz="1400">
              <a:latin typeface="ＭＳ ゴシック" pitchFamily="49" charset="-128"/>
              <a:ea typeface="ＭＳ ゴシック" pitchFamily="49" charset="-128"/>
            </a:rPr>
            <a:t>　病院事業会計では、診療収益は増加したものの、人事院勧告による人件費の増加や物価高騰による費用の増加などにより増収減益となり、純損失が生じている。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水道事業会計では、有収水量</a:t>
          </a:r>
          <a:r>
            <a:rPr kumimoji="1" lang="en-US" altLang="ja-JP" sz="1400">
              <a:latin typeface="ＭＳ ゴシック" pitchFamily="49" charset="-128"/>
              <a:ea typeface="ＭＳ ゴシック" pitchFamily="49" charset="-128"/>
            </a:rPr>
            <a:t>0.04</a:t>
          </a:r>
          <a:r>
            <a:rPr kumimoji="1" lang="ja-JP" altLang="en-US" sz="1400">
              <a:latin typeface="ＭＳ ゴシック" pitchFamily="49" charset="-128"/>
              <a:ea typeface="ＭＳ ゴシック" pitchFamily="49" charset="-128"/>
            </a:rPr>
            <a:t>％、給水収益は</a:t>
          </a:r>
          <a:r>
            <a:rPr kumimoji="1" lang="en-US" altLang="ja-JP" sz="1400">
              <a:latin typeface="ＭＳ ゴシック" pitchFamily="49" charset="-128"/>
              <a:ea typeface="ＭＳ ゴシック" pitchFamily="49" charset="-128"/>
            </a:rPr>
            <a:t>0.3%</a:t>
          </a:r>
          <a:r>
            <a:rPr kumimoji="1" lang="ja-JP" altLang="en-US" sz="1400">
              <a:latin typeface="ＭＳ ゴシック" pitchFamily="49" charset="-128"/>
              <a:ea typeface="ＭＳ ゴシック" pitchFamily="49" charset="-128"/>
            </a:rPr>
            <a:t>、それぞれ増加し、令和６年度においても純利益が生じている。今後も、将来の水需要予測を基に事業の計画的な実施により、安定した事業運営に努める。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下水道事業会計では、前年度に引き続きエネルギー価格が安定し、包括的民間委託料の上昇が抑えられたことなどにより、純利益が生じている。接続率の向上や、計画に基づく改修を進め、安全で快適な下水道サービスの持続的・安定的な提供のため効率的な事業運営に努める。</a:t>
          </a:r>
        </a:p>
        <a:p>
          <a:endParaRPr kumimoji="1" lang="ja-JP" altLang="en-US"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静岡県藤枝市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元利償還金は、令和６年度に償還終了した元利償還金が、償還開始した元利償還金を約</a:t>
          </a:r>
          <a:r>
            <a:rPr kumimoji="1" lang="en-US" altLang="ja-JP" sz="1400">
              <a:latin typeface="ＭＳ ゴシック" pitchFamily="49" charset="-128"/>
              <a:ea typeface="ＭＳ ゴシック" pitchFamily="49" charset="-128"/>
            </a:rPr>
            <a:t>211</a:t>
          </a:r>
          <a:r>
            <a:rPr kumimoji="1" lang="ja-JP" altLang="en-US" sz="1400">
              <a:latin typeface="ＭＳ ゴシック" pitchFamily="49" charset="-128"/>
              <a:ea typeface="ＭＳ ゴシック" pitchFamily="49" charset="-128"/>
            </a:rPr>
            <a:t>百万円上回っており、償還額が減少したため前年度と比較し</a:t>
          </a:r>
          <a:r>
            <a:rPr kumimoji="1" lang="en-US" altLang="ja-JP" sz="1400">
              <a:latin typeface="ＭＳ ゴシック" pitchFamily="49" charset="-128"/>
              <a:ea typeface="ＭＳ ゴシック" pitchFamily="49" charset="-128"/>
            </a:rPr>
            <a:t>6.7%</a:t>
          </a:r>
          <a:r>
            <a:rPr kumimoji="1" lang="ja-JP" altLang="en-US" sz="1400">
              <a:latin typeface="ＭＳ ゴシック" pitchFamily="49" charset="-128"/>
              <a:ea typeface="ＭＳ ゴシック" pitchFamily="49" charset="-128"/>
            </a:rPr>
            <a:t>の減少となった。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公営企業の元利償還金に対する繰入金は、下水道事業及び病院事業の企業債元利償還金の減少に伴い、</a:t>
          </a:r>
          <a:r>
            <a:rPr kumimoji="1" lang="en-US" altLang="ja-JP" sz="1400">
              <a:latin typeface="ＭＳ ゴシック" pitchFamily="49" charset="-128"/>
              <a:ea typeface="ＭＳ ゴシック" pitchFamily="49" charset="-128"/>
            </a:rPr>
            <a:t>12.0%</a:t>
          </a:r>
          <a:r>
            <a:rPr kumimoji="1" lang="ja-JP" altLang="en-US" sz="1400">
              <a:latin typeface="ＭＳ ゴシック" pitchFamily="49" charset="-128"/>
              <a:ea typeface="ＭＳ ゴシック" pitchFamily="49" charset="-128"/>
            </a:rPr>
            <a:t>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算入公債費等は、事業費補正により基準財政需要額に算入された公債費が</a:t>
          </a:r>
          <a:r>
            <a:rPr kumimoji="1" lang="en-US" altLang="ja-JP" sz="1400">
              <a:latin typeface="ＭＳ ゴシック" pitchFamily="49" charset="-128"/>
              <a:ea typeface="ＭＳ ゴシック" pitchFamily="49" charset="-128"/>
            </a:rPr>
            <a:t>13.5%</a:t>
          </a:r>
          <a:r>
            <a:rPr kumimoji="1" lang="ja-JP" altLang="en-US" sz="1400">
              <a:latin typeface="ＭＳ ゴシック" pitchFamily="49" charset="-128"/>
              <a:ea typeface="ＭＳ ゴシック" pitchFamily="49" charset="-128"/>
            </a:rPr>
            <a:t>減少したことにより、</a:t>
          </a:r>
          <a:r>
            <a:rPr kumimoji="1" lang="en-US" altLang="ja-JP" sz="1400">
              <a:latin typeface="ＭＳ ゴシック" pitchFamily="49" charset="-128"/>
              <a:ea typeface="ＭＳ ゴシック" pitchFamily="49" charset="-128"/>
            </a:rPr>
            <a:t>7.9%</a:t>
          </a:r>
          <a:r>
            <a:rPr kumimoji="1" lang="ja-JP" altLang="en-US" sz="1400">
              <a:latin typeface="ＭＳ ゴシック" pitchFamily="49" charset="-128"/>
              <a:ea typeface="ＭＳ ゴシック" pitchFamily="49" charset="-128"/>
            </a:rPr>
            <a:t>減少した。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静岡県藤枝市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将来負担額は、一般会計においては地方債発行額が償還額を上回り地方債残高が増加したこと、組合等負担見込額が増加したことなどにより、全体で</a:t>
          </a:r>
          <a:r>
            <a:rPr kumimoji="1" lang="en-US" altLang="ja-JP" sz="1400">
              <a:latin typeface="ＭＳ ゴシック" pitchFamily="49" charset="-128"/>
              <a:ea typeface="ＭＳ ゴシック" pitchFamily="49" charset="-128"/>
            </a:rPr>
            <a:t>1.2%</a:t>
          </a:r>
          <a:r>
            <a:rPr kumimoji="1" lang="ja-JP" altLang="en-US" sz="1400">
              <a:latin typeface="ＭＳ ゴシック" pitchFamily="49" charset="-128"/>
              <a:ea typeface="ＭＳ ゴシック" pitchFamily="49" charset="-128"/>
            </a:rPr>
            <a:t>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充当可能財源等においては、減債基金の元金積立や財政調整基金の利子積立等により充当可能基金が</a:t>
          </a:r>
          <a:r>
            <a:rPr kumimoji="1" lang="en-US" altLang="ja-JP" sz="1400">
              <a:latin typeface="ＭＳ ゴシック" pitchFamily="49" charset="-128"/>
              <a:ea typeface="ＭＳ ゴシック" pitchFamily="49" charset="-128"/>
            </a:rPr>
            <a:t>0.2%</a:t>
          </a:r>
          <a:r>
            <a:rPr kumimoji="1" lang="ja-JP" altLang="en-US" sz="1400">
              <a:latin typeface="ＭＳ ゴシック" pitchFamily="49" charset="-128"/>
              <a:ea typeface="ＭＳ ゴシック" pitchFamily="49" charset="-128"/>
            </a:rPr>
            <a:t>増加した一方で、事業費補正算入地方債残高の減等により基準財政需要額算入見込額は</a:t>
          </a:r>
          <a:r>
            <a:rPr kumimoji="1" lang="en-US" altLang="ja-JP" sz="1400">
              <a:latin typeface="ＭＳ ゴシック" pitchFamily="49" charset="-128"/>
              <a:ea typeface="ＭＳ ゴシック" pitchFamily="49" charset="-128"/>
            </a:rPr>
            <a:t>3.8%</a:t>
          </a:r>
          <a:r>
            <a:rPr kumimoji="1" lang="ja-JP" altLang="en-US" sz="1400">
              <a:latin typeface="ＭＳ ゴシック" pitchFamily="49" charset="-128"/>
              <a:ea typeface="ＭＳ ゴシック" pitchFamily="49" charset="-128"/>
            </a:rPr>
            <a:t>減少し、全体で</a:t>
          </a:r>
          <a:r>
            <a:rPr kumimoji="1" lang="en-US" altLang="ja-JP" sz="1400">
              <a:latin typeface="ＭＳ ゴシック" pitchFamily="49" charset="-128"/>
              <a:ea typeface="ＭＳ ゴシック" pitchFamily="49" charset="-128"/>
            </a:rPr>
            <a:t>1.3%</a:t>
          </a:r>
          <a:r>
            <a:rPr kumimoji="1" lang="ja-JP" altLang="en-US" sz="1400">
              <a:latin typeface="ＭＳ ゴシック" pitchFamily="49" charset="-128"/>
              <a:ea typeface="ＭＳ ゴシック" pitchFamily="49" charset="-128"/>
            </a:rPr>
            <a:t>の減少となった。</a:t>
          </a:r>
        </a:p>
        <a:p>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静岡県藤枝市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令和６年度末の基金全体の残高は約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23,098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主な増減要因は、後述する財政調整基金の積立・取崩及び減債基金の積立のほか、市庁舎の整備のための「庁舎整備基金」を約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百万円、ふるさと応援寄附金を原資に「未来を創るふるさと応援基金」を約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百万円を積み立てた一方で、「職員退職手当基金」を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百万円、市民会館のピアノ購入等のため「総合文化施設整備基金」を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百万円、小中学校のＩＣＴ環境の整備や新陶芸センターの整備、市立保育園の整備のため「未来を創るふるさと応援基金」を約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や社会保障に係る経費、今後計画している施設整備などの大型事業への対応のため、今後も財政調整基金の確保に努める。併せて、基金の使途の明確化を図るため、庁舎整備基金をはじめとするその他特定目的基金についても、決算状況を踏まえつつ積み立てを継続して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・未来を創るふるさと応援基金：ふるさと応援寄附金を、未来を創るための施策に係る経費に充てるため。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・総合文化施設整備基金：市民文化会館等の総合文化施設の整備に充てるため。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・藤枝市立総合病院施設整備基金：総合病院施設の整備に係る資金に充てるため。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・庁舎整備基金：市庁舎の整備に必要な経費に充てるため。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・地域農業振興事業基金：高生産性農業の確立、地域農業の担い手の育成、個性豊かな地域づくり等を図る地域農業振興事業及び中山間地域活性化推進事業に係る経費に充てるため。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・未来を創るふるさと応援基金：ふるさと応援寄附金を原資に約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百万円積み立てをしたが、小中学校のＩＣＴ環境整備等のため約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百円の取り崩しを行ったため、約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・総合文化施設整備基金：基金利子を約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百万円積み立てをしたが、市民会館のピアノ購入等のため約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百万円取り崩しを行ったため、約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・庁舎整備基金：市庁舎の整備を図るため、約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・未来を創るふるさと応援基金：小中学校のＩＣＴ環境整備や公園の再整備等に活用予定。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10,290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庁舎整備基金への積立金の財源確保のため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百万円を取り崩し、利子を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決算状況を踏まえたうえで、可能な限り積み立てを行うとともに、必要に応じて同基金を活用する。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令和６年度は、臨時財政対策債償還金費と同額を減債基金に積み立てる一方、令和５年度の臨時財政対策債償還基金費相当額の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を取り崩ししたため、約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市債の償還に必要となる財源を確保するとともに、大規模災害等の不測の事態に備えるため、将来にわたり健全な財政運営を行えるよう、基金を適切に活用していく。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静岡県藤枝市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139,870
137,616
194.06
63,424,834
61,591,678
1,200,433
30,874,244
40,767,011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月に改訂した藤枝市アセットマネジメント基本方針及び令和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月に策定した藤枝市公共施設個別施設計画基本指針に基づき、公共施設の劣化状況等の把握及び適切な修繕を進めている。稼働年数が耐用年数に迫っている、または耐用年数を超えている施設が増加しており、本市の有形固定資産減価償却率は、類似団体平均値より高い水準にある。引き続き、基本方針及び基本指針に基づき、施設の適切な維持管理及び修繕等に努める。</a:t>
          </a:r>
        </a:p>
      </xdr:txBody>
    </xdr:sp>
    <xdr:clientData/>
  </xdr:twoCellAnchor>
  <xdr:oneCellAnchor>
    <xdr:from>
      <xdr:col>4</xdr:col>
      <xdr:colOff>174625</xdr:colOff>
      <xdr:row>23</xdr:row>
      <xdr:rowOff>47625</xdr:rowOff>
    </xdr:from>
    <xdr:ext cx="349839" cy="225703"/>
    <xdr:sp macro="" textlink="">
      <xdr:nvSpPr>
        <xdr:cNvPr id="57" name="テキスト ボックス 56"/>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1" name="テキスト ボックス 60"/>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3" name="テキスト ボックス 62"/>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5" name="テキスト ボックス 64"/>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7" name="テキスト ボックス 66"/>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95123</xdr:rowOff>
    </xdr:from>
    <xdr:to>
      <xdr:col>23</xdr:col>
      <xdr:colOff>85090</xdr:colOff>
      <xdr:row>32</xdr:row>
      <xdr:rowOff>145923</xdr:rowOff>
    </xdr:to>
    <xdr:cxnSp macro="">
      <xdr:nvCxnSpPr>
        <xdr:cNvPr id="71" name="直線コネクタ 70"/>
        <xdr:cNvCxnSpPr/>
      </xdr:nvCxnSpPr>
      <xdr:spPr>
        <a:xfrm flipV="1">
          <a:off x="4760595" y="5324348"/>
          <a:ext cx="1270" cy="1079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149750</xdr:rowOff>
    </xdr:from>
    <xdr:ext cx="405111" cy="259045"/>
    <xdr:sp macro="" textlink="">
      <xdr:nvSpPr>
        <xdr:cNvPr id="72" name="有形固定資産減価償却率最小値テキスト"/>
        <xdr:cNvSpPr txBox="1"/>
      </xdr:nvSpPr>
      <xdr:spPr>
        <a:xfrm>
          <a:off x="4813300" y="6407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145923</xdr:rowOff>
    </xdr:from>
    <xdr:to>
      <xdr:col>23</xdr:col>
      <xdr:colOff>174625</xdr:colOff>
      <xdr:row>32</xdr:row>
      <xdr:rowOff>145923</xdr:rowOff>
    </xdr:to>
    <xdr:cxnSp macro="">
      <xdr:nvCxnSpPr>
        <xdr:cNvPr id="73" name="直線コネクタ 72"/>
        <xdr:cNvCxnSpPr/>
      </xdr:nvCxnSpPr>
      <xdr:spPr>
        <a:xfrm>
          <a:off x="4673600" y="640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41800</xdr:rowOff>
    </xdr:from>
    <xdr:ext cx="405111" cy="259045"/>
    <xdr:sp macro="" textlink="">
      <xdr:nvSpPr>
        <xdr:cNvPr id="74" name="有形固定資産減価償却率最大値テキスト"/>
        <xdr:cNvSpPr txBox="1"/>
      </xdr:nvSpPr>
      <xdr:spPr>
        <a:xfrm>
          <a:off x="4813300" y="5099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95123</xdr:rowOff>
    </xdr:from>
    <xdr:to>
      <xdr:col>23</xdr:col>
      <xdr:colOff>174625</xdr:colOff>
      <xdr:row>26</xdr:row>
      <xdr:rowOff>95123</xdr:rowOff>
    </xdr:to>
    <xdr:cxnSp macro="">
      <xdr:nvCxnSpPr>
        <xdr:cNvPr id="75" name="直線コネクタ 74"/>
        <xdr:cNvCxnSpPr/>
      </xdr:nvCxnSpPr>
      <xdr:spPr>
        <a:xfrm>
          <a:off x="4673600" y="5324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93870</xdr:rowOff>
    </xdr:from>
    <xdr:ext cx="405111" cy="259045"/>
    <xdr:sp macro="" textlink="">
      <xdr:nvSpPr>
        <xdr:cNvPr id="76" name="有形固定資産減価償却率平均値テキスト"/>
        <xdr:cNvSpPr txBox="1"/>
      </xdr:nvSpPr>
      <xdr:spPr>
        <a:xfrm>
          <a:off x="4813300" y="583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70993</xdr:rowOff>
    </xdr:from>
    <xdr:to>
      <xdr:col>23</xdr:col>
      <xdr:colOff>136525</xdr:colOff>
      <xdr:row>31</xdr:row>
      <xdr:rowOff>1143</xdr:rowOff>
    </xdr:to>
    <xdr:sp macro="" textlink="">
      <xdr:nvSpPr>
        <xdr:cNvPr id="77" name="フローチャート: 判断 76"/>
        <xdr:cNvSpPr/>
      </xdr:nvSpPr>
      <xdr:spPr>
        <a:xfrm>
          <a:off x="4711700" y="598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79629</xdr:rowOff>
    </xdr:from>
    <xdr:to>
      <xdr:col>19</xdr:col>
      <xdr:colOff>187325</xdr:colOff>
      <xdr:row>31</xdr:row>
      <xdr:rowOff>9779</xdr:rowOff>
    </xdr:to>
    <xdr:sp macro="" textlink="">
      <xdr:nvSpPr>
        <xdr:cNvPr id="78" name="フローチャート: 判断 77"/>
        <xdr:cNvSpPr/>
      </xdr:nvSpPr>
      <xdr:spPr>
        <a:xfrm>
          <a:off x="4000500" y="5994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9" name="フローチャート: 判断 78"/>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143129</xdr:rowOff>
    </xdr:from>
    <xdr:to>
      <xdr:col>11</xdr:col>
      <xdr:colOff>187325</xdr:colOff>
      <xdr:row>30</xdr:row>
      <xdr:rowOff>73279</xdr:rowOff>
    </xdr:to>
    <xdr:sp macro="" textlink="">
      <xdr:nvSpPr>
        <xdr:cNvPr id="80" name="フローチャート: 判断 79"/>
        <xdr:cNvSpPr/>
      </xdr:nvSpPr>
      <xdr:spPr>
        <a:xfrm>
          <a:off x="2476500" y="588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81" name="フローチャート: 判断 80"/>
        <xdr:cNvSpPr/>
      </xdr:nvSpPr>
      <xdr:spPr>
        <a:xfrm>
          <a:off x="1714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4445</xdr:rowOff>
    </xdr:from>
    <xdr:to>
      <xdr:col>23</xdr:col>
      <xdr:colOff>136525</xdr:colOff>
      <xdr:row>32</xdr:row>
      <xdr:rowOff>106045</xdr:rowOff>
    </xdr:to>
    <xdr:sp macro="" textlink="">
      <xdr:nvSpPr>
        <xdr:cNvPr id="87" name="楕円 86"/>
        <xdr:cNvSpPr/>
      </xdr:nvSpPr>
      <xdr:spPr>
        <a:xfrm>
          <a:off x="47117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90822</xdr:rowOff>
    </xdr:from>
    <xdr:ext cx="405111" cy="259045"/>
    <xdr:sp macro="" textlink="">
      <xdr:nvSpPr>
        <xdr:cNvPr id="88" name="有形固定資産減価償却率該当値テキスト"/>
        <xdr:cNvSpPr txBox="1"/>
      </xdr:nvSpPr>
      <xdr:spPr>
        <a:xfrm>
          <a:off x="4813300" y="6177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137033</xdr:rowOff>
    </xdr:from>
    <xdr:to>
      <xdr:col>19</xdr:col>
      <xdr:colOff>187325</xdr:colOff>
      <xdr:row>32</xdr:row>
      <xdr:rowOff>67183</xdr:rowOff>
    </xdr:to>
    <xdr:sp macro="" textlink="">
      <xdr:nvSpPr>
        <xdr:cNvPr id="89" name="楕円 88"/>
        <xdr:cNvSpPr/>
      </xdr:nvSpPr>
      <xdr:spPr>
        <a:xfrm>
          <a:off x="4000500" y="6223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16383</xdr:rowOff>
    </xdr:from>
    <xdr:to>
      <xdr:col>23</xdr:col>
      <xdr:colOff>85725</xdr:colOff>
      <xdr:row>32</xdr:row>
      <xdr:rowOff>55245</xdr:rowOff>
    </xdr:to>
    <xdr:cxnSp macro="">
      <xdr:nvCxnSpPr>
        <xdr:cNvPr id="90" name="直線コネクタ 89"/>
        <xdr:cNvCxnSpPr/>
      </xdr:nvCxnSpPr>
      <xdr:spPr>
        <a:xfrm>
          <a:off x="4051300" y="6274308"/>
          <a:ext cx="711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76581</xdr:rowOff>
    </xdr:from>
    <xdr:to>
      <xdr:col>15</xdr:col>
      <xdr:colOff>187325</xdr:colOff>
      <xdr:row>32</xdr:row>
      <xdr:rowOff>6731</xdr:rowOff>
    </xdr:to>
    <xdr:sp macro="" textlink="">
      <xdr:nvSpPr>
        <xdr:cNvPr id="91" name="楕円 90"/>
        <xdr:cNvSpPr/>
      </xdr:nvSpPr>
      <xdr:spPr>
        <a:xfrm>
          <a:off x="3238500" y="616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127381</xdr:rowOff>
    </xdr:from>
    <xdr:to>
      <xdr:col>19</xdr:col>
      <xdr:colOff>136525</xdr:colOff>
      <xdr:row>32</xdr:row>
      <xdr:rowOff>16383</xdr:rowOff>
    </xdr:to>
    <xdr:cxnSp macro="">
      <xdr:nvCxnSpPr>
        <xdr:cNvPr id="92" name="直線コネクタ 91"/>
        <xdr:cNvCxnSpPr/>
      </xdr:nvCxnSpPr>
      <xdr:spPr>
        <a:xfrm>
          <a:off x="3289300" y="6213856"/>
          <a:ext cx="7620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7493</xdr:rowOff>
    </xdr:from>
    <xdr:to>
      <xdr:col>11</xdr:col>
      <xdr:colOff>187325</xdr:colOff>
      <xdr:row>31</xdr:row>
      <xdr:rowOff>109093</xdr:rowOff>
    </xdr:to>
    <xdr:sp macro="" textlink="">
      <xdr:nvSpPr>
        <xdr:cNvPr id="93" name="楕円 92"/>
        <xdr:cNvSpPr/>
      </xdr:nvSpPr>
      <xdr:spPr>
        <a:xfrm>
          <a:off x="2476500" y="609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58293</xdr:rowOff>
    </xdr:from>
    <xdr:to>
      <xdr:col>15</xdr:col>
      <xdr:colOff>136525</xdr:colOff>
      <xdr:row>31</xdr:row>
      <xdr:rowOff>127381</xdr:rowOff>
    </xdr:to>
    <xdr:cxnSp macro="">
      <xdr:nvCxnSpPr>
        <xdr:cNvPr id="94" name="直線コネクタ 93"/>
        <xdr:cNvCxnSpPr/>
      </xdr:nvCxnSpPr>
      <xdr:spPr>
        <a:xfrm>
          <a:off x="2527300" y="6144768"/>
          <a:ext cx="7620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122809</xdr:rowOff>
    </xdr:from>
    <xdr:to>
      <xdr:col>7</xdr:col>
      <xdr:colOff>187325</xdr:colOff>
      <xdr:row>31</xdr:row>
      <xdr:rowOff>52959</xdr:rowOff>
    </xdr:to>
    <xdr:sp macro="" textlink="">
      <xdr:nvSpPr>
        <xdr:cNvPr id="95" name="楕円 94"/>
        <xdr:cNvSpPr/>
      </xdr:nvSpPr>
      <xdr:spPr>
        <a:xfrm>
          <a:off x="1714500" y="603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2159</xdr:rowOff>
    </xdr:from>
    <xdr:to>
      <xdr:col>11</xdr:col>
      <xdr:colOff>136525</xdr:colOff>
      <xdr:row>31</xdr:row>
      <xdr:rowOff>58293</xdr:rowOff>
    </xdr:to>
    <xdr:cxnSp macro="">
      <xdr:nvCxnSpPr>
        <xdr:cNvPr id="96" name="直線コネクタ 95"/>
        <xdr:cNvCxnSpPr/>
      </xdr:nvCxnSpPr>
      <xdr:spPr>
        <a:xfrm>
          <a:off x="1765300" y="6088634"/>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26306</xdr:rowOff>
    </xdr:from>
    <xdr:ext cx="405111" cy="259045"/>
    <xdr:sp macro="" textlink="">
      <xdr:nvSpPr>
        <xdr:cNvPr id="97" name="n_1aveValue有形固定資産減価償却率"/>
        <xdr:cNvSpPr txBox="1"/>
      </xdr:nvSpPr>
      <xdr:spPr>
        <a:xfrm>
          <a:off x="3836044" y="5769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98" name="n_2aveValue有形固定資産減価償却率"/>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89806</xdr:rowOff>
    </xdr:from>
    <xdr:ext cx="405111" cy="259045"/>
    <xdr:sp macro="" textlink="">
      <xdr:nvSpPr>
        <xdr:cNvPr id="99" name="n_3aveValue有形固定資産減価償却率"/>
        <xdr:cNvSpPr txBox="1"/>
      </xdr:nvSpPr>
      <xdr:spPr>
        <a:xfrm>
          <a:off x="2324744" y="5661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50944</xdr:rowOff>
    </xdr:from>
    <xdr:ext cx="405111" cy="259045"/>
    <xdr:sp macro="" textlink="">
      <xdr:nvSpPr>
        <xdr:cNvPr id="100" name="n_4aveValue有形固定資産減価償却率"/>
        <xdr:cNvSpPr txBox="1"/>
      </xdr:nvSpPr>
      <xdr:spPr>
        <a:xfrm>
          <a:off x="1562744" y="562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58310</xdr:rowOff>
    </xdr:from>
    <xdr:ext cx="405111" cy="259045"/>
    <xdr:sp macro="" textlink="">
      <xdr:nvSpPr>
        <xdr:cNvPr id="101" name="n_1mainValue有形固定資産減価償却率"/>
        <xdr:cNvSpPr txBox="1"/>
      </xdr:nvSpPr>
      <xdr:spPr>
        <a:xfrm>
          <a:off x="3836044" y="6316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169308</xdr:rowOff>
    </xdr:from>
    <xdr:ext cx="405111" cy="259045"/>
    <xdr:sp macro="" textlink="">
      <xdr:nvSpPr>
        <xdr:cNvPr id="102" name="n_2mainValue有形固定資産減価償却率"/>
        <xdr:cNvSpPr txBox="1"/>
      </xdr:nvSpPr>
      <xdr:spPr>
        <a:xfrm>
          <a:off x="3086744" y="6255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100220</xdr:rowOff>
    </xdr:from>
    <xdr:ext cx="405111" cy="259045"/>
    <xdr:sp macro="" textlink="">
      <xdr:nvSpPr>
        <xdr:cNvPr id="103" name="n_3mainValue有形固定資産減価償却率"/>
        <xdr:cNvSpPr txBox="1"/>
      </xdr:nvSpPr>
      <xdr:spPr>
        <a:xfrm>
          <a:off x="2324744" y="6186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44086</xdr:rowOff>
    </xdr:from>
    <xdr:ext cx="405111" cy="259045"/>
    <xdr:sp macro="" textlink="">
      <xdr:nvSpPr>
        <xdr:cNvPr id="104" name="n_4mainValue有形固定資産減価償却率"/>
        <xdr:cNvSpPr txBox="1"/>
      </xdr:nvSpPr>
      <xdr:spPr>
        <a:xfrm>
          <a:off x="1562744" y="6130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[ 344.4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一般会計における地方債発行額が償還額を上回ったことにより地方債残高が増加し、将来負担額が増加したことに加え、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定年退職者の増加に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伴い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退職手当</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したことなどにより人件費が増加し、経常経費充当財源等が増加したことなどから、債務償還比率は前年度と比較して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47.3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類似団体内平均値を下回っている状況ではあるが、引き続き、新たな財源の確保に努め、確実な償還を進めていく。</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4" name="テキスト ボックス 123"/>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44060</xdr:rowOff>
    </xdr:to>
    <xdr:cxnSp macro="">
      <xdr:nvCxnSpPr>
        <xdr:cNvPr id="135" name="直線コネクタ 134"/>
        <xdr:cNvCxnSpPr/>
      </xdr:nvCxnSpPr>
      <xdr:spPr>
        <a:xfrm flipV="1">
          <a:off x="14793595" y="5261428"/>
          <a:ext cx="1269" cy="138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47887</xdr:rowOff>
    </xdr:from>
    <xdr:ext cx="469744" cy="259045"/>
    <xdr:sp macro="" textlink="">
      <xdr:nvSpPr>
        <xdr:cNvPr id="136" name="債務償還比率最小値テキスト"/>
        <xdr:cNvSpPr txBox="1"/>
      </xdr:nvSpPr>
      <xdr:spPr>
        <a:xfrm>
          <a:off x="14846300" y="664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44060</xdr:rowOff>
    </xdr:from>
    <xdr:to>
      <xdr:col>76</xdr:col>
      <xdr:colOff>111125</xdr:colOff>
      <xdr:row>34</xdr:row>
      <xdr:rowOff>44060</xdr:rowOff>
    </xdr:to>
    <xdr:cxnSp macro="">
      <xdr:nvCxnSpPr>
        <xdr:cNvPr id="137" name="直線コネクタ 136"/>
        <xdr:cNvCxnSpPr/>
      </xdr:nvCxnSpPr>
      <xdr:spPr>
        <a:xfrm>
          <a:off x="14706600" y="6644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60986</xdr:rowOff>
    </xdr:from>
    <xdr:ext cx="469744" cy="259045"/>
    <xdr:sp macro="" textlink="">
      <xdr:nvSpPr>
        <xdr:cNvPr id="140" name="債務償還比率平均値テキスト"/>
        <xdr:cNvSpPr txBox="1"/>
      </xdr:nvSpPr>
      <xdr:spPr>
        <a:xfrm>
          <a:off x="14846300" y="5976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82559</xdr:rowOff>
    </xdr:from>
    <xdr:to>
      <xdr:col>76</xdr:col>
      <xdr:colOff>73025</xdr:colOff>
      <xdr:row>31</xdr:row>
      <xdr:rowOff>12709</xdr:rowOff>
    </xdr:to>
    <xdr:sp macro="" textlink="">
      <xdr:nvSpPr>
        <xdr:cNvPr id="141" name="フローチャート: 判断 140"/>
        <xdr:cNvSpPr/>
      </xdr:nvSpPr>
      <xdr:spPr>
        <a:xfrm>
          <a:off x="14744700" y="599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41075</xdr:rowOff>
    </xdr:from>
    <xdr:to>
      <xdr:col>72</xdr:col>
      <xdr:colOff>123825</xdr:colOff>
      <xdr:row>30</xdr:row>
      <xdr:rowOff>142675</xdr:rowOff>
    </xdr:to>
    <xdr:sp macro="" textlink="">
      <xdr:nvSpPr>
        <xdr:cNvPr id="142" name="フローチャート: 判断 141"/>
        <xdr:cNvSpPr/>
      </xdr:nvSpPr>
      <xdr:spPr>
        <a:xfrm>
          <a:off x="14033500" y="59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51870</xdr:rowOff>
    </xdr:from>
    <xdr:to>
      <xdr:col>68</xdr:col>
      <xdr:colOff>123825</xdr:colOff>
      <xdr:row>30</xdr:row>
      <xdr:rowOff>153470</xdr:rowOff>
    </xdr:to>
    <xdr:sp macro="" textlink="">
      <xdr:nvSpPr>
        <xdr:cNvPr id="143" name="フローチャート: 判断 142"/>
        <xdr:cNvSpPr/>
      </xdr:nvSpPr>
      <xdr:spPr>
        <a:xfrm>
          <a:off x="13271500" y="596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166415</xdr:rowOff>
    </xdr:from>
    <xdr:to>
      <xdr:col>64</xdr:col>
      <xdr:colOff>123825</xdr:colOff>
      <xdr:row>30</xdr:row>
      <xdr:rowOff>96565</xdr:rowOff>
    </xdr:to>
    <xdr:sp macro="" textlink="">
      <xdr:nvSpPr>
        <xdr:cNvPr id="144" name="フローチャート: 判断 143"/>
        <xdr:cNvSpPr/>
      </xdr:nvSpPr>
      <xdr:spPr>
        <a:xfrm>
          <a:off x="12509500" y="590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159975</xdr:rowOff>
    </xdr:from>
    <xdr:to>
      <xdr:col>60</xdr:col>
      <xdr:colOff>123825</xdr:colOff>
      <xdr:row>31</xdr:row>
      <xdr:rowOff>90125</xdr:rowOff>
    </xdr:to>
    <xdr:sp macro="" textlink="">
      <xdr:nvSpPr>
        <xdr:cNvPr id="145" name="フローチャート: 判断 144"/>
        <xdr:cNvSpPr/>
      </xdr:nvSpPr>
      <xdr:spPr>
        <a:xfrm>
          <a:off x="11747500" y="607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169618</xdr:rowOff>
    </xdr:from>
    <xdr:to>
      <xdr:col>76</xdr:col>
      <xdr:colOff>73025</xdr:colOff>
      <xdr:row>29</xdr:row>
      <xdr:rowOff>99768</xdr:rowOff>
    </xdr:to>
    <xdr:sp macro="" textlink="">
      <xdr:nvSpPr>
        <xdr:cNvPr id="151" name="楕円 150"/>
        <xdr:cNvSpPr/>
      </xdr:nvSpPr>
      <xdr:spPr>
        <a:xfrm>
          <a:off x="14744700" y="574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21045</xdr:rowOff>
    </xdr:from>
    <xdr:ext cx="469744" cy="259045"/>
    <xdr:sp macro="" textlink="">
      <xdr:nvSpPr>
        <xdr:cNvPr id="152" name="債務償還比率該当値テキスト"/>
        <xdr:cNvSpPr txBox="1"/>
      </xdr:nvSpPr>
      <xdr:spPr>
        <a:xfrm>
          <a:off x="14846300" y="559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96674</xdr:rowOff>
    </xdr:from>
    <xdr:to>
      <xdr:col>72</xdr:col>
      <xdr:colOff>123825</xdr:colOff>
      <xdr:row>29</xdr:row>
      <xdr:rowOff>26824</xdr:rowOff>
    </xdr:to>
    <xdr:sp macro="" textlink="">
      <xdr:nvSpPr>
        <xdr:cNvPr id="153" name="楕円 152"/>
        <xdr:cNvSpPr/>
      </xdr:nvSpPr>
      <xdr:spPr>
        <a:xfrm>
          <a:off x="14033500" y="566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147474</xdr:rowOff>
    </xdr:from>
    <xdr:to>
      <xdr:col>76</xdr:col>
      <xdr:colOff>22225</xdr:colOff>
      <xdr:row>29</xdr:row>
      <xdr:rowOff>48968</xdr:rowOff>
    </xdr:to>
    <xdr:cxnSp macro="">
      <xdr:nvCxnSpPr>
        <xdr:cNvPr id="154" name="直線コネクタ 153"/>
        <xdr:cNvCxnSpPr/>
      </xdr:nvCxnSpPr>
      <xdr:spPr>
        <a:xfrm>
          <a:off x="14084300" y="5719599"/>
          <a:ext cx="711200" cy="72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164066</xdr:rowOff>
    </xdr:from>
    <xdr:to>
      <xdr:col>68</xdr:col>
      <xdr:colOff>123825</xdr:colOff>
      <xdr:row>29</xdr:row>
      <xdr:rowOff>94216</xdr:rowOff>
    </xdr:to>
    <xdr:sp macro="" textlink="">
      <xdr:nvSpPr>
        <xdr:cNvPr id="155" name="楕円 154"/>
        <xdr:cNvSpPr/>
      </xdr:nvSpPr>
      <xdr:spPr>
        <a:xfrm>
          <a:off x="13271500" y="573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147474</xdr:rowOff>
    </xdr:from>
    <xdr:to>
      <xdr:col>72</xdr:col>
      <xdr:colOff>73025</xdr:colOff>
      <xdr:row>29</xdr:row>
      <xdr:rowOff>43416</xdr:rowOff>
    </xdr:to>
    <xdr:cxnSp macro="">
      <xdr:nvCxnSpPr>
        <xdr:cNvPr id="156" name="直線コネクタ 155"/>
        <xdr:cNvCxnSpPr/>
      </xdr:nvCxnSpPr>
      <xdr:spPr>
        <a:xfrm flipV="1">
          <a:off x="13322300" y="5719599"/>
          <a:ext cx="762000" cy="6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114409</xdr:rowOff>
    </xdr:from>
    <xdr:to>
      <xdr:col>64</xdr:col>
      <xdr:colOff>123825</xdr:colOff>
      <xdr:row>29</xdr:row>
      <xdr:rowOff>44559</xdr:rowOff>
    </xdr:to>
    <xdr:sp macro="" textlink="">
      <xdr:nvSpPr>
        <xdr:cNvPr id="157" name="楕円 156"/>
        <xdr:cNvSpPr/>
      </xdr:nvSpPr>
      <xdr:spPr>
        <a:xfrm>
          <a:off x="12509500" y="568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165209</xdr:rowOff>
    </xdr:from>
    <xdr:to>
      <xdr:col>68</xdr:col>
      <xdr:colOff>73025</xdr:colOff>
      <xdr:row>29</xdr:row>
      <xdr:rowOff>43416</xdr:rowOff>
    </xdr:to>
    <xdr:cxnSp macro="">
      <xdr:nvCxnSpPr>
        <xdr:cNvPr id="158" name="直線コネクタ 157"/>
        <xdr:cNvCxnSpPr/>
      </xdr:nvCxnSpPr>
      <xdr:spPr>
        <a:xfrm>
          <a:off x="12560300" y="5737334"/>
          <a:ext cx="762000" cy="49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140662</xdr:rowOff>
    </xdr:from>
    <xdr:to>
      <xdr:col>60</xdr:col>
      <xdr:colOff>123825</xdr:colOff>
      <xdr:row>30</xdr:row>
      <xdr:rowOff>70812</xdr:rowOff>
    </xdr:to>
    <xdr:sp macro="" textlink="">
      <xdr:nvSpPr>
        <xdr:cNvPr id="159" name="楕円 158"/>
        <xdr:cNvSpPr/>
      </xdr:nvSpPr>
      <xdr:spPr>
        <a:xfrm>
          <a:off x="11747500" y="588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165209</xdr:rowOff>
    </xdr:from>
    <xdr:to>
      <xdr:col>64</xdr:col>
      <xdr:colOff>73025</xdr:colOff>
      <xdr:row>30</xdr:row>
      <xdr:rowOff>20012</xdr:rowOff>
    </xdr:to>
    <xdr:cxnSp macro="">
      <xdr:nvCxnSpPr>
        <xdr:cNvPr id="160" name="直線コネクタ 159"/>
        <xdr:cNvCxnSpPr/>
      </xdr:nvCxnSpPr>
      <xdr:spPr>
        <a:xfrm flipV="1">
          <a:off x="11798300" y="5737334"/>
          <a:ext cx="762000" cy="197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133802</xdr:rowOff>
    </xdr:from>
    <xdr:ext cx="469744" cy="259045"/>
    <xdr:sp macro="" textlink="">
      <xdr:nvSpPr>
        <xdr:cNvPr id="161" name="n_1aveValue債務償還比率"/>
        <xdr:cNvSpPr txBox="1"/>
      </xdr:nvSpPr>
      <xdr:spPr>
        <a:xfrm>
          <a:off x="13836727" y="604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144597</xdr:rowOff>
    </xdr:from>
    <xdr:ext cx="469744" cy="259045"/>
    <xdr:sp macro="" textlink="">
      <xdr:nvSpPr>
        <xdr:cNvPr id="162" name="n_2aveValue債務償還比率"/>
        <xdr:cNvSpPr txBox="1"/>
      </xdr:nvSpPr>
      <xdr:spPr>
        <a:xfrm>
          <a:off x="13087427" y="6059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87692</xdr:rowOff>
    </xdr:from>
    <xdr:ext cx="469744" cy="259045"/>
    <xdr:sp macro="" textlink="">
      <xdr:nvSpPr>
        <xdr:cNvPr id="163" name="n_3aveValue債務償還比率"/>
        <xdr:cNvSpPr txBox="1"/>
      </xdr:nvSpPr>
      <xdr:spPr>
        <a:xfrm>
          <a:off x="12325427" y="600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81252</xdr:rowOff>
    </xdr:from>
    <xdr:ext cx="469744" cy="259045"/>
    <xdr:sp macro="" textlink="">
      <xdr:nvSpPr>
        <xdr:cNvPr id="164" name="n_4aveValue債務償還比率"/>
        <xdr:cNvSpPr txBox="1"/>
      </xdr:nvSpPr>
      <xdr:spPr>
        <a:xfrm>
          <a:off x="11563427" y="616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43351</xdr:rowOff>
    </xdr:from>
    <xdr:ext cx="469744" cy="259045"/>
    <xdr:sp macro="" textlink="">
      <xdr:nvSpPr>
        <xdr:cNvPr id="165" name="n_1mainValue債務償還比率"/>
        <xdr:cNvSpPr txBox="1"/>
      </xdr:nvSpPr>
      <xdr:spPr>
        <a:xfrm>
          <a:off x="13836727" y="5444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110743</xdr:rowOff>
    </xdr:from>
    <xdr:ext cx="469744" cy="259045"/>
    <xdr:sp macro="" textlink="">
      <xdr:nvSpPr>
        <xdr:cNvPr id="166" name="n_2mainValue債務償還比率"/>
        <xdr:cNvSpPr txBox="1"/>
      </xdr:nvSpPr>
      <xdr:spPr>
        <a:xfrm>
          <a:off x="13087427" y="5511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61086</xdr:rowOff>
    </xdr:from>
    <xdr:ext cx="469744" cy="259045"/>
    <xdr:sp macro="" textlink="">
      <xdr:nvSpPr>
        <xdr:cNvPr id="167" name="n_3mainValue債務償還比率"/>
        <xdr:cNvSpPr txBox="1"/>
      </xdr:nvSpPr>
      <xdr:spPr>
        <a:xfrm>
          <a:off x="12325427" y="5461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87339</xdr:rowOff>
    </xdr:from>
    <xdr:ext cx="469744" cy="259045"/>
    <xdr:sp macro="" textlink="">
      <xdr:nvSpPr>
        <xdr:cNvPr id="168" name="n_4mainValue債務償還比率"/>
        <xdr:cNvSpPr txBox="1"/>
      </xdr:nvSpPr>
      <xdr:spPr>
        <a:xfrm>
          <a:off x="11563427" y="565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静岡県藤枝市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139,870
137,616
194.06
63,424,834
61,591,678
1,200,433
30,874,244
40,767,011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41</xdr:row>
      <xdr:rowOff>64770</xdr:rowOff>
    </xdr:to>
    <xdr:cxnSp macro="">
      <xdr:nvCxnSpPr>
        <xdr:cNvPr id="59" name="直線コネクタ 58"/>
        <xdr:cNvCxnSpPr/>
      </xdr:nvCxnSpPr>
      <xdr:spPr>
        <a:xfrm flipV="1">
          <a:off x="4634865" y="56769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68597</xdr:rowOff>
    </xdr:from>
    <xdr:ext cx="405111" cy="259045"/>
    <xdr:sp macro="" textlink="">
      <xdr:nvSpPr>
        <xdr:cNvPr id="60" name="【道路】&#10;有形固定資産減価償却率最小値テキスト"/>
        <xdr:cNvSpPr txBox="1"/>
      </xdr:nvSpPr>
      <xdr:spPr>
        <a:xfrm>
          <a:off x="4673600" y="709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64770</xdr:rowOff>
    </xdr:from>
    <xdr:to>
      <xdr:col>24</xdr:col>
      <xdr:colOff>152400</xdr:colOff>
      <xdr:row>41</xdr:row>
      <xdr:rowOff>64770</xdr:rowOff>
    </xdr:to>
    <xdr:cxnSp macro="">
      <xdr:nvCxnSpPr>
        <xdr:cNvPr id="61" name="直線コネクタ 60"/>
        <xdr:cNvCxnSpPr/>
      </xdr:nvCxnSpPr>
      <xdr:spPr>
        <a:xfrm>
          <a:off x="4546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2" name="【道路】&#10;有形固定資産減価償却率最大値テキスト"/>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3" name="直線コネクタ 62"/>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87466</xdr:rowOff>
    </xdr:from>
    <xdr:ext cx="405111" cy="259045"/>
    <xdr:sp macro="" textlink="">
      <xdr:nvSpPr>
        <xdr:cNvPr id="64" name="【道路】&#10;有形固定資産減価償却率平均値テキスト"/>
        <xdr:cNvSpPr txBox="1"/>
      </xdr:nvSpPr>
      <xdr:spPr>
        <a:xfrm>
          <a:off x="4673600" y="6088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64589</xdr:rowOff>
    </xdr:from>
    <xdr:to>
      <xdr:col>24</xdr:col>
      <xdr:colOff>114300</xdr:colOff>
      <xdr:row>36</xdr:row>
      <xdr:rowOff>166189</xdr:rowOff>
    </xdr:to>
    <xdr:sp macro="" textlink="">
      <xdr:nvSpPr>
        <xdr:cNvPr id="65" name="フローチャート: 判断 64"/>
        <xdr:cNvSpPr/>
      </xdr:nvSpPr>
      <xdr:spPr>
        <a:xfrm>
          <a:off x="4584700" y="6236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31931</xdr:rowOff>
    </xdr:from>
    <xdr:to>
      <xdr:col>20</xdr:col>
      <xdr:colOff>38100</xdr:colOff>
      <xdr:row>36</xdr:row>
      <xdr:rowOff>133531</xdr:rowOff>
    </xdr:to>
    <xdr:sp macro="" textlink="">
      <xdr:nvSpPr>
        <xdr:cNvPr id="66" name="フローチャート: 判断 65"/>
        <xdr:cNvSpPr/>
      </xdr:nvSpPr>
      <xdr:spPr>
        <a:xfrm>
          <a:off x="3746500" y="6204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154396</xdr:rowOff>
    </xdr:from>
    <xdr:to>
      <xdr:col>15</xdr:col>
      <xdr:colOff>101600</xdr:colOff>
      <xdr:row>36</xdr:row>
      <xdr:rowOff>84546</xdr:rowOff>
    </xdr:to>
    <xdr:sp macro="" textlink="">
      <xdr:nvSpPr>
        <xdr:cNvPr id="67" name="フローチャート: 判断 66"/>
        <xdr:cNvSpPr/>
      </xdr:nvSpPr>
      <xdr:spPr>
        <a:xfrm>
          <a:off x="2857500" y="615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105410</xdr:rowOff>
    </xdr:from>
    <xdr:to>
      <xdr:col>10</xdr:col>
      <xdr:colOff>165100</xdr:colOff>
      <xdr:row>36</xdr:row>
      <xdr:rowOff>35560</xdr:rowOff>
    </xdr:to>
    <xdr:sp macro="" textlink="">
      <xdr:nvSpPr>
        <xdr:cNvPr id="68" name="フローチャート: 判断 67"/>
        <xdr:cNvSpPr/>
      </xdr:nvSpPr>
      <xdr:spPr>
        <a:xfrm>
          <a:off x="1968500" y="610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53158</xdr:rowOff>
    </xdr:from>
    <xdr:to>
      <xdr:col>6</xdr:col>
      <xdr:colOff>38100</xdr:colOff>
      <xdr:row>35</xdr:row>
      <xdr:rowOff>154758</xdr:rowOff>
    </xdr:to>
    <xdr:sp macro="" textlink="">
      <xdr:nvSpPr>
        <xdr:cNvPr id="69" name="フローチャート: 判断 68"/>
        <xdr:cNvSpPr/>
      </xdr:nvSpPr>
      <xdr:spPr>
        <a:xfrm>
          <a:off x="1079500" y="605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157661</xdr:rowOff>
    </xdr:from>
    <xdr:to>
      <xdr:col>24</xdr:col>
      <xdr:colOff>114300</xdr:colOff>
      <xdr:row>38</xdr:row>
      <xdr:rowOff>87812</xdr:rowOff>
    </xdr:to>
    <xdr:sp macro="" textlink="">
      <xdr:nvSpPr>
        <xdr:cNvPr id="75" name="楕円 74"/>
        <xdr:cNvSpPr/>
      </xdr:nvSpPr>
      <xdr:spPr>
        <a:xfrm>
          <a:off x="4584700" y="650131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136089</xdr:rowOff>
    </xdr:from>
    <xdr:ext cx="405111" cy="259045"/>
    <xdr:sp macro="" textlink="">
      <xdr:nvSpPr>
        <xdr:cNvPr id="76" name="【道路】&#10;有形固定資産減価償却率該当値テキスト"/>
        <xdr:cNvSpPr txBox="1"/>
      </xdr:nvSpPr>
      <xdr:spPr>
        <a:xfrm>
          <a:off x="4673600" y="647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102144</xdr:rowOff>
    </xdr:from>
    <xdr:to>
      <xdr:col>20</xdr:col>
      <xdr:colOff>38100</xdr:colOff>
      <xdr:row>38</xdr:row>
      <xdr:rowOff>32294</xdr:rowOff>
    </xdr:to>
    <xdr:sp macro="" textlink="">
      <xdr:nvSpPr>
        <xdr:cNvPr id="77" name="楕円 76"/>
        <xdr:cNvSpPr/>
      </xdr:nvSpPr>
      <xdr:spPr>
        <a:xfrm>
          <a:off x="3746500" y="644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152944</xdr:rowOff>
    </xdr:from>
    <xdr:to>
      <xdr:col>24</xdr:col>
      <xdr:colOff>63500</xdr:colOff>
      <xdr:row>38</xdr:row>
      <xdr:rowOff>37012</xdr:rowOff>
    </xdr:to>
    <xdr:cxnSp macro="">
      <xdr:nvCxnSpPr>
        <xdr:cNvPr id="78" name="直線コネクタ 77"/>
        <xdr:cNvCxnSpPr/>
      </xdr:nvCxnSpPr>
      <xdr:spPr>
        <a:xfrm>
          <a:off x="3797300" y="6496594"/>
          <a:ext cx="8382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53158</xdr:rowOff>
    </xdr:from>
    <xdr:to>
      <xdr:col>15</xdr:col>
      <xdr:colOff>101600</xdr:colOff>
      <xdr:row>37</xdr:row>
      <xdr:rowOff>154758</xdr:rowOff>
    </xdr:to>
    <xdr:sp macro="" textlink="">
      <xdr:nvSpPr>
        <xdr:cNvPr id="79" name="楕円 78"/>
        <xdr:cNvSpPr/>
      </xdr:nvSpPr>
      <xdr:spPr>
        <a:xfrm>
          <a:off x="2857500" y="639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103958</xdr:rowOff>
    </xdr:from>
    <xdr:to>
      <xdr:col>19</xdr:col>
      <xdr:colOff>177800</xdr:colOff>
      <xdr:row>37</xdr:row>
      <xdr:rowOff>152944</xdr:rowOff>
    </xdr:to>
    <xdr:cxnSp macro="">
      <xdr:nvCxnSpPr>
        <xdr:cNvPr id="80" name="直線コネクタ 79"/>
        <xdr:cNvCxnSpPr/>
      </xdr:nvCxnSpPr>
      <xdr:spPr>
        <a:xfrm>
          <a:off x="2908300" y="6447608"/>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56424</xdr:rowOff>
    </xdr:from>
    <xdr:to>
      <xdr:col>10</xdr:col>
      <xdr:colOff>165100</xdr:colOff>
      <xdr:row>37</xdr:row>
      <xdr:rowOff>158024</xdr:rowOff>
    </xdr:to>
    <xdr:sp macro="" textlink="">
      <xdr:nvSpPr>
        <xdr:cNvPr id="81" name="楕円 80"/>
        <xdr:cNvSpPr/>
      </xdr:nvSpPr>
      <xdr:spPr>
        <a:xfrm>
          <a:off x="1968500" y="640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103958</xdr:rowOff>
    </xdr:from>
    <xdr:to>
      <xdr:col>15</xdr:col>
      <xdr:colOff>50800</xdr:colOff>
      <xdr:row>37</xdr:row>
      <xdr:rowOff>107224</xdr:rowOff>
    </xdr:to>
    <xdr:cxnSp macro="">
      <xdr:nvCxnSpPr>
        <xdr:cNvPr id="82" name="直線コネクタ 81"/>
        <xdr:cNvCxnSpPr/>
      </xdr:nvCxnSpPr>
      <xdr:spPr>
        <a:xfrm flipV="1">
          <a:off x="2019300" y="644760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4173</xdr:rowOff>
    </xdr:from>
    <xdr:to>
      <xdr:col>6</xdr:col>
      <xdr:colOff>38100</xdr:colOff>
      <xdr:row>37</xdr:row>
      <xdr:rowOff>105773</xdr:rowOff>
    </xdr:to>
    <xdr:sp macro="" textlink="">
      <xdr:nvSpPr>
        <xdr:cNvPr id="83" name="楕円 82"/>
        <xdr:cNvSpPr/>
      </xdr:nvSpPr>
      <xdr:spPr>
        <a:xfrm>
          <a:off x="1079500" y="634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54973</xdr:rowOff>
    </xdr:from>
    <xdr:to>
      <xdr:col>10</xdr:col>
      <xdr:colOff>114300</xdr:colOff>
      <xdr:row>37</xdr:row>
      <xdr:rowOff>107224</xdr:rowOff>
    </xdr:to>
    <xdr:cxnSp macro="">
      <xdr:nvCxnSpPr>
        <xdr:cNvPr id="84" name="直線コネクタ 83"/>
        <xdr:cNvCxnSpPr/>
      </xdr:nvCxnSpPr>
      <xdr:spPr>
        <a:xfrm>
          <a:off x="1130300" y="6398623"/>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150058</xdr:rowOff>
    </xdr:from>
    <xdr:ext cx="405111" cy="259045"/>
    <xdr:sp macro="" textlink="">
      <xdr:nvSpPr>
        <xdr:cNvPr id="85" name="n_1aveValue【道路】&#10;有形固定資産減価償却率"/>
        <xdr:cNvSpPr txBox="1"/>
      </xdr:nvSpPr>
      <xdr:spPr>
        <a:xfrm>
          <a:off x="3582044" y="597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101073</xdr:rowOff>
    </xdr:from>
    <xdr:ext cx="405111" cy="259045"/>
    <xdr:sp macro="" textlink="">
      <xdr:nvSpPr>
        <xdr:cNvPr id="86" name="n_2aveValue【道路】&#10;有形固定資産減価償却率"/>
        <xdr:cNvSpPr txBox="1"/>
      </xdr:nvSpPr>
      <xdr:spPr>
        <a:xfrm>
          <a:off x="2705744" y="5930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52087</xdr:rowOff>
    </xdr:from>
    <xdr:ext cx="405111" cy="259045"/>
    <xdr:sp macro="" textlink="">
      <xdr:nvSpPr>
        <xdr:cNvPr id="87" name="n_3aveValue【道路】&#10;有形固定資産減価償却率"/>
        <xdr:cNvSpPr txBox="1"/>
      </xdr:nvSpPr>
      <xdr:spPr>
        <a:xfrm>
          <a:off x="181674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171285</xdr:rowOff>
    </xdr:from>
    <xdr:ext cx="405111" cy="259045"/>
    <xdr:sp macro="" textlink="">
      <xdr:nvSpPr>
        <xdr:cNvPr id="88" name="n_4aveValue【道路】&#10;有形固定資産減価償却率"/>
        <xdr:cNvSpPr txBox="1"/>
      </xdr:nvSpPr>
      <xdr:spPr>
        <a:xfrm>
          <a:off x="927744" y="582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23421</xdr:rowOff>
    </xdr:from>
    <xdr:ext cx="405111" cy="259045"/>
    <xdr:sp macro="" textlink="">
      <xdr:nvSpPr>
        <xdr:cNvPr id="89" name="n_1mainValue【道路】&#10;有形固定資産減価償却率"/>
        <xdr:cNvSpPr txBox="1"/>
      </xdr:nvSpPr>
      <xdr:spPr>
        <a:xfrm>
          <a:off x="3582044" y="653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145886</xdr:rowOff>
    </xdr:from>
    <xdr:ext cx="405111" cy="259045"/>
    <xdr:sp macro="" textlink="">
      <xdr:nvSpPr>
        <xdr:cNvPr id="90" name="n_2mainValue【道路】&#10;有形固定資産減価償却率"/>
        <xdr:cNvSpPr txBox="1"/>
      </xdr:nvSpPr>
      <xdr:spPr>
        <a:xfrm>
          <a:off x="2705744" y="6489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149151</xdr:rowOff>
    </xdr:from>
    <xdr:ext cx="405111" cy="259045"/>
    <xdr:sp macro="" textlink="">
      <xdr:nvSpPr>
        <xdr:cNvPr id="91" name="n_3mainValue【道路】&#10;有形固定資産減価償却率"/>
        <xdr:cNvSpPr txBox="1"/>
      </xdr:nvSpPr>
      <xdr:spPr>
        <a:xfrm>
          <a:off x="1816744" y="649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96900</xdr:rowOff>
    </xdr:from>
    <xdr:ext cx="405111" cy="259045"/>
    <xdr:sp macro="" textlink="">
      <xdr:nvSpPr>
        <xdr:cNvPr id="92" name="n_4mainValue【道路】&#10;有形固定資産減価償却率"/>
        <xdr:cNvSpPr txBox="1"/>
      </xdr:nvSpPr>
      <xdr:spPr>
        <a:xfrm>
          <a:off x="927744" y="6440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4" name="直線コネクタ 103"/>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5" name="テキスト ボックス 104"/>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6" name="直線コネクタ 105"/>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7" name="テキスト ボックス 106"/>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8" name="直線コネクタ 107"/>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9" name="テキスト ボックス 108"/>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10" name="直線コネクタ 109"/>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1" name="テキスト ボックス 110"/>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2" name="直線コネクタ 111"/>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3" name="テキスト ボックス 112"/>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4" name="直線コネクタ 113"/>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5" name="テキスト ボックス 114"/>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6" name="直線コネクタ 115"/>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7" name="テキスト ボックス 116"/>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8"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14913</xdr:rowOff>
    </xdr:from>
    <xdr:to>
      <xdr:col>54</xdr:col>
      <xdr:colOff>189865</xdr:colOff>
      <xdr:row>41</xdr:row>
      <xdr:rowOff>90460</xdr:rowOff>
    </xdr:to>
    <xdr:cxnSp macro="">
      <xdr:nvCxnSpPr>
        <xdr:cNvPr id="119" name="直線コネクタ 118"/>
        <xdr:cNvCxnSpPr/>
      </xdr:nvCxnSpPr>
      <xdr:spPr>
        <a:xfrm flipV="1">
          <a:off x="10476865" y="5672763"/>
          <a:ext cx="0" cy="1447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94287</xdr:rowOff>
    </xdr:from>
    <xdr:ext cx="469744" cy="259045"/>
    <xdr:sp macro="" textlink="">
      <xdr:nvSpPr>
        <xdr:cNvPr id="120" name="【道路】&#10;一人当たり延長最小値テキスト"/>
        <xdr:cNvSpPr txBox="1"/>
      </xdr:nvSpPr>
      <xdr:spPr>
        <a:xfrm>
          <a:off x="10515600" y="71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90460</xdr:rowOff>
    </xdr:from>
    <xdr:to>
      <xdr:col>55</xdr:col>
      <xdr:colOff>88900</xdr:colOff>
      <xdr:row>41</xdr:row>
      <xdr:rowOff>90460</xdr:rowOff>
    </xdr:to>
    <xdr:cxnSp macro="">
      <xdr:nvCxnSpPr>
        <xdr:cNvPr id="121" name="直線コネクタ 120"/>
        <xdr:cNvCxnSpPr/>
      </xdr:nvCxnSpPr>
      <xdr:spPr>
        <a:xfrm>
          <a:off x="10388600" y="7119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133040</xdr:rowOff>
    </xdr:from>
    <xdr:ext cx="534377" cy="259045"/>
    <xdr:sp macro="" textlink="">
      <xdr:nvSpPr>
        <xdr:cNvPr id="122" name="【道路】&#10;一人当たり延長最大値テキスト"/>
        <xdr:cNvSpPr txBox="1"/>
      </xdr:nvSpPr>
      <xdr:spPr>
        <a:xfrm>
          <a:off x="10515600" y="544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14913</xdr:rowOff>
    </xdr:from>
    <xdr:to>
      <xdr:col>55</xdr:col>
      <xdr:colOff>88900</xdr:colOff>
      <xdr:row>33</xdr:row>
      <xdr:rowOff>14913</xdr:rowOff>
    </xdr:to>
    <xdr:cxnSp macro="">
      <xdr:nvCxnSpPr>
        <xdr:cNvPr id="123" name="直線コネクタ 122"/>
        <xdr:cNvCxnSpPr/>
      </xdr:nvCxnSpPr>
      <xdr:spPr>
        <a:xfrm>
          <a:off x="10388600" y="5672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120776</xdr:rowOff>
    </xdr:from>
    <xdr:ext cx="534377" cy="259045"/>
    <xdr:sp macro="" textlink="">
      <xdr:nvSpPr>
        <xdr:cNvPr id="124" name="【道路】&#10;一人当たり延長平均値テキスト"/>
        <xdr:cNvSpPr txBox="1"/>
      </xdr:nvSpPr>
      <xdr:spPr>
        <a:xfrm>
          <a:off x="10515600" y="62929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97899</xdr:rowOff>
    </xdr:from>
    <xdr:to>
      <xdr:col>55</xdr:col>
      <xdr:colOff>50800</xdr:colOff>
      <xdr:row>38</xdr:row>
      <xdr:rowOff>28049</xdr:rowOff>
    </xdr:to>
    <xdr:sp macro="" textlink="">
      <xdr:nvSpPr>
        <xdr:cNvPr id="125" name="フローチャート: 判断 124"/>
        <xdr:cNvSpPr/>
      </xdr:nvSpPr>
      <xdr:spPr>
        <a:xfrm>
          <a:off x="10426700" y="644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128705</xdr:rowOff>
    </xdr:from>
    <xdr:to>
      <xdr:col>50</xdr:col>
      <xdr:colOff>165100</xdr:colOff>
      <xdr:row>38</xdr:row>
      <xdr:rowOff>58855</xdr:rowOff>
    </xdr:to>
    <xdr:sp macro="" textlink="">
      <xdr:nvSpPr>
        <xdr:cNvPr id="126" name="フローチャート: 判断 125"/>
        <xdr:cNvSpPr/>
      </xdr:nvSpPr>
      <xdr:spPr>
        <a:xfrm>
          <a:off x="9588500" y="647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140027</xdr:rowOff>
    </xdr:from>
    <xdr:to>
      <xdr:col>46</xdr:col>
      <xdr:colOff>38100</xdr:colOff>
      <xdr:row>38</xdr:row>
      <xdr:rowOff>70177</xdr:rowOff>
    </xdr:to>
    <xdr:sp macro="" textlink="">
      <xdr:nvSpPr>
        <xdr:cNvPr id="127" name="フローチャート: 判断 126"/>
        <xdr:cNvSpPr/>
      </xdr:nvSpPr>
      <xdr:spPr>
        <a:xfrm>
          <a:off x="8699500" y="6483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150259</xdr:rowOff>
    </xdr:from>
    <xdr:to>
      <xdr:col>41</xdr:col>
      <xdr:colOff>101600</xdr:colOff>
      <xdr:row>38</xdr:row>
      <xdr:rowOff>80409</xdr:rowOff>
    </xdr:to>
    <xdr:sp macro="" textlink="">
      <xdr:nvSpPr>
        <xdr:cNvPr id="128" name="フローチャート: 判断 127"/>
        <xdr:cNvSpPr/>
      </xdr:nvSpPr>
      <xdr:spPr>
        <a:xfrm>
          <a:off x="7810500" y="6493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83638</xdr:rowOff>
    </xdr:from>
    <xdr:to>
      <xdr:col>36</xdr:col>
      <xdr:colOff>165100</xdr:colOff>
      <xdr:row>39</xdr:row>
      <xdr:rowOff>13788</xdr:rowOff>
    </xdr:to>
    <xdr:sp macro="" textlink="">
      <xdr:nvSpPr>
        <xdr:cNvPr id="129" name="フローチャート: 判断 128"/>
        <xdr:cNvSpPr/>
      </xdr:nvSpPr>
      <xdr:spPr>
        <a:xfrm>
          <a:off x="6921500" y="659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30" name="テキスト ボックス 129"/>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68507</xdr:rowOff>
    </xdr:from>
    <xdr:to>
      <xdr:col>55</xdr:col>
      <xdr:colOff>50800</xdr:colOff>
      <xdr:row>39</xdr:row>
      <xdr:rowOff>170107</xdr:rowOff>
    </xdr:to>
    <xdr:sp macro="" textlink="">
      <xdr:nvSpPr>
        <xdr:cNvPr id="135" name="楕円 134"/>
        <xdr:cNvSpPr/>
      </xdr:nvSpPr>
      <xdr:spPr>
        <a:xfrm>
          <a:off x="10426700" y="675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46934</xdr:rowOff>
    </xdr:from>
    <xdr:ext cx="469744" cy="259045"/>
    <xdr:sp macro="" textlink="">
      <xdr:nvSpPr>
        <xdr:cNvPr id="136" name="【道路】&#10;一人当たり延長該当値テキスト"/>
        <xdr:cNvSpPr txBox="1"/>
      </xdr:nvSpPr>
      <xdr:spPr>
        <a:xfrm>
          <a:off x="10515600" y="6733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85707</xdr:rowOff>
    </xdr:from>
    <xdr:to>
      <xdr:col>50</xdr:col>
      <xdr:colOff>165100</xdr:colOff>
      <xdr:row>40</xdr:row>
      <xdr:rowOff>15857</xdr:rowOff>
    </xdr:to>
    <xdr:sp macro="" textlink="">
      <xdr:nvSpPr>
        <xdr:cNvPr id="137" name="楕円 136"/>
        <xdr:cNvSpPr/>
      </xdr:nvSpPr>
      <xdr:spPr>
        <a:xfrm>
          <a:off x="9588500" y="677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119307</xdr:rowOff>
    </xdr:from>
    <xdr:to>
      <xdr:col>55</xdr:col>
      <xdr:colOff>0</xdr:colOff>
      <xdr:row>39</xdr:row>
      <xdr:rowOff>136507</xdr:rowOff>
    </xdr:to>
    <xdr:cxnSp macro="">
      <xdr:nvCxnSpPr>
        <xdr:cNvPr id="138" name="直線コネクタ 137"/>
        <xdr:cNvCxnSpPr/>
      </xdr:nvCxnSpPr>
      <xdr:spPr>
        <a:xfrm flipV="1">
          <a:off x="9639300" y="6805857"/>
          <a:ext cx="838200" cy="1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93435</xdr:rowOff>
    </xdr:from>
    <xdr:to>
      <xdr:col>46</xdr:col>
      <xdr:colOff>38100</xdr:colOff>
      <xdr:row>40</xdr:row>
      <xdr:rowOff>23585</xdr:rowOff>
    </xdr:to>
    <xdr:sp macro="" textlink="">
      <xdr:nvSpPr>
        <xdr:cNvPr id="139" name="楕円 138"/>
        <xdr:cNvSpPr/>
      </xdr:nvSpPr>
      <xdr:spPr>
        <a:xfrm>
          <a:off x="8699500" y="677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136507</xdr:rowOff>
    </xdr:from>
    <xdr:to>
      <xdr:col>50</xdr:col>
      <xdr:colOff>114300</xdr:colOff>
      <xdr:row>39</xdr:row>
      <xdr:rowOff>144235</xdr:rowOff>
    </xdr:to>
    <xdr:cxnSp macro="">
      <xdr:nvCxnSpPr>
        <xdr:cNvPr id="140" name="直線コネクタ 139"/>
        <xdr:cNvCxnSpPr/>
      </xdr:nvCxnSpPr>
      <xdr:spPr>
        <a:xfrm flipV="1">
          <a:off x="8750300" y="6823057"/>
          <a:ext cx="889000" cy="7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100185</xdr:rowOff>
    </xdr:from>
    <xdr:to>
      <xdr:col>41</xdr:col>
      <xdr:colOff>101600</xdr:colOff>
      <xdr:row>40</xdr:row>
      <xdr:rowOff>30335</xdr:rowOff>
    </xdr:to>
    <xdr:sp macro="" textlink="">
      <xdr:nvSpPr>
        <xdr:cNvPr id="141" name="楕円 140"/>
        <xdr:cNvSpPr/>
      </xdr:nvSpPr>
      <xdr:spPr>
        <a:xfrm>
          <a:off x="7810500" y="678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144235</xdr:rowOff>
    </xdr:from>
    <xdr:to>
      <xdr:col>45</xdr:col>
      <xdr:colOff>177800</xdr:colOff>
      <xdr:row>39</xdr:row>
      <xdr:rowOff>150985</xdr:rowOff>
    </xdr:to>
    <xdr:cxnSp macro="">
      <xdr:nvCxnSpPr>
        <xdr:cNvPr id="142" name="直線コネクタ 141"/>
        <xdr:cNvCxnSpPr/>
      </xdr:nvCxnSpPr>
      <xdr:spPr>
        <a:xfrm flipV="1">
          <a:off x="7861300" y="6830785"/>
          <a:ext cx="889000" cy="6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102470</xdr:rowOff>
    </xdr:from>
    <xdr:to>
      <xdr:col>36</xdr:col>
      <xdr:colOff>165100</xdr:colOff>
      <xdr:row>40</xdr:row>
      <xdr:rowOff>32620</xdr:rowOff>
    </xdr:to>
    <xdr:sp macro="" textlink="">
      <xdr:nvSpPr>
        <xdr:cNvPr id="143" name="楕円 142"/>
        <xdr:cNvSpPr/>
      </xdr:nvSpPr>
      <xdr:spPr>
        <a:xfrm>
          <a:off x="6921500" y="678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150985</xdr:rowOff>
    </xdr:from>
    <xdr:to>
      <xdr:col>41</xdr:col>
      <xdr:colOff>50800</xdr:colOff>
      <xdr:row>39</xdr:row>
      <xdr:rowOff>153270</xdr:rowOff>
    </xdr:to>
    <xdr:cxnSp macro="">
      <xdr:nvCxnSpPr>
        <xdr:cNvPr id="144" name="直線コネクタ 143"/>
        <xdr:cNvCxnSpPr/>
      </xdr:nvCxnSpPr>
      <xdr:spPr>
        <a:xfrm flipV="1">
          <a:off x="6972300" y="6837535"/>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75382</xdr:rowOff>
    </xdr:from>
    <xdr:ext cx="534377" cy="259045"/>
    <xdr:sp macro="" textlink="">
      <xdr:nvSpPr>
        <xdr:cNvPr id="145" name="n_1aveValue【道路】&#10;一人当たり延長"/>
        <xdr:cNvSpPr txBox="1"/>
      </xdr:nvSpPr>
      <xdr:spPr>
        <a:xfrm>
          <a:off x="9359411" y="624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86704</xdr:rowOff>
    </xdr:from>
    <xdr:ext cx="469744" cy="259045"/>
    <xdr:sp macro="" textlink="">
      <xdr:nvSpPr>
        <xdr:cNvPr id="146" name="n_2aveValue【道路】&#10;一人当たり延長"/>
        <xdr:cNvSpPr txBox="1"/>
      </xdr:nvSpPr>
      <xdr:spPr>
        <a:xfrm>
          <a:off x="8515427" y="625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96936</xdr:rowOff>
    </xdr:from>
    <xdr:ext cx="469744" cy="259045"/>
    <xdr:sp macro="" textlink="">
      <xdr:nvSpPr>
        <xdr:cNvPr id="147" name="n_3aveValue【道路】&#10;一人当たり延長"/>
        <xdr:cNvSpPr txBox="1"/>
      </xdr:nvSpPr>
      <xdr:spPr>
        <a:xfrm>
          <a:off x="7626427" y="6269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30316</xdr:rowOff>
    </xdr:from>
    <xdr:ext cx="469744" cy="259045"/>
    <xdr:sp macro="" textlink="">
      <xdr:nvSpPr>
        <xdr:cNvPr id="148" name="n_4aveValue【道路】&#10;一人当たり延長"/>
        <xdr:cNvSpPr txBox="1"/>
      </xdr:nvSpPr>
      <xdr:spPr>
        <a:xfrm>
          <a:off x="6737427" y="6373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6984</xdr:rowOff>
    </xdr:from>
    <xdr:ext cx="469744" cy="259045"/>
    <xdr:sp macro="" textlink="">
      <xdr:nvSpPr>
        <xdr:cNvPr id="149" name="n_1mainValue【道路】&#10;一人当たり延長"/>
        <xdr:cNvSpPr txBox="1"/>
      </xdr:nvSpPr>
      <xdr:spPr>
        <a:xfrm>
          <a:off x="9391727" y="686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14712</xdr:rowOff>
    </xdr:from>
    <xdr:ext cx="469744" cy="259045"/>
    <xdr:sp macro="" textlink="">
      <xdr:nvSpPr>
        <xdr:cNvPr id="150" name="n_2mainValue【道路】&#10;一人当たり延長"/>
        <xdr:cNvSpPr txBox="1"/>
      </xdr:nvSpPr>
      <xdr:spPr>
        <a:xfrm>
          <a:off x="8515427" y="6872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21462</xdr:rowOff>
    </xdr:from>
    <xdr:ext cx="469744" cy="259045"/>
    <xdr:sp macro="" textlink="">
      <xdr:nvSpPr>
        <xdr:cNvPr id="151" name="n_3mainValue【道路】&#10;一人当たり延長"/>
        <xdr:cNvSpPr txBox="1"/>
      </xdr:nvSpPr>
      <xdr:spPr>
        <a:xfrm>
          <a:off x="7626427" y="6879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23747</xdr:rowOff>
    </xdr:from>
    <xdr:ext cx="469744" cy="259045"/>
    <xdr:sp macro="" textlink="">
      <xdr:nvSpPr>
        <xdr:cNvPr id="152" name="n_4mainValue【道路】&#10;一人当たり延長"/>
        <xdr:cNvSpPr txBox="1"/>
      </xdr:nvSpPr>
      <xdr:spPr>
        <a:xfrm>
          <a:off x="6737427" y="688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3" name="正方形/長方形 152"/>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4" name="正方形/長方形 153"/>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5" name="正方形/長方形 154"/>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6" name="正方形/長方形 155"/>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7" name="正方形/長方形 156"/>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8" name="正方形/長方形 157"/>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9" name="正方形/長方形 158"/>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正方形/長方形 159"/>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1" name="テキスト ボックス 160"/>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2" name="直線コネクタ 161"/>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63" name="テキスト ボックス 162"/>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4" name="直線コネクタ 163"/>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5" name="テキスト ボックス 164"/>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6" name="直線コネクタ 165"/>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7" name="テキスト ボックス 166"/>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8" name="直線コネクタ 167"/>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9" name="テキスト ボックス 168"/>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70" name="直線コネクタ 169"/>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71" name="テキスト ボックス 170"/>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2" name="直線コネクタ 171"/>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3" name="テキスト ボックス 172"/>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4" name="直線コネクタ 173"/>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5" name="テキスト ボックス 174"/>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125730</xdr:rowOff>
    </xdr:from>
    <xdr:to>
      <xdr:col>24</xdr:col>
      <xdr:colOff>62865</xdr:colOff>
      <xdr:row>64</xdr:row>
      <xdr:rowOff>91440</xdr:rowOff>
    </xdr:to>
    <xdr:cxnSp macro="">
      <xdr:nvCxnSpPr>
        <xdr:cNvPr id="177" name="直線コネクタ 176"/>
        <xdr:cNvCxnSpPr/>
      </xdr:nvCxnSpPr>
      <xdr:spPr>
        <a:xfrm flipV="1">
          <a:off x="4634865" y="989838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95267</xdr:rowOff>
    </xdr:from>
    <xdr:ext cx="405111" cy="259045"/>
    <xdr:sp macro="" textlink="">
      <xdr:nvSpPr>
        <xdr:cNvPr id="178" name="【橋りょう・トンネル】&#10;有形固定資産減価償却率最小値テキスト"/>
        <xdr:cNvSpPr txBox="1"/>
      </xdr:nvSpPr>
      <xdr:spPr>
        <a:xfrm>
          <a:off x="4673600" y="1106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91440</xdr:rowOff>
    </xdr:from>
    <xdr:to>
      <xdr:col>24</xdr:col>
      <xdr:colOff>152400</xdr:colOff>
      <xdr:row>64</xdr:row>
      <xdr:rowOff>91440</xdr:rowOff>
    </xdr:to>
    <xdr:cxnSp macro="">
      <xdr:nvCxnSpPr>
        <xdr:cNvPr id="179" name="直線コネクタ 178"/>
        <xdr:cNvCxnSpPr/>
      </xdr:nvCxnSpPr>
      <xdr:spPr>
        <a:xfrm>
          <a:off x="4546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56</xdr:row>
      <xdr:rowOff>72407</xdr:rowOff>
    </xdr:from>
    <xdr:ext cx="405111" cy="259045"/>
    <xdr:sp macro="" textlink="">
      <xdr:nvSpPr>
        <xdr:cNvPr id="180" name="【橋りょう・トンネル】&#10;有形固定資産減価償却率最大値テキスト"/>
        <xdr:cNvSpPr txBox="1"/>
      </xdr:nvSpPr>
      <xdr:spPr>
        <a:xfrm>
          <a:off x="4673600" y="9673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125730</xdr:rowOff>
    </xdr:from>
    <xdr:to>
      <xdr:col>24</xdr:col>
      <xdr:colOff>152400</xdr:colOff>
      <xdr:row>57</xdr:row>
      <xdr:rowOff>125730</xdr:rowOff>
    </xdr:to>
    <xdr:cxnSp macro="">
      <xdr:nvCxnSpPr>
        <xdr:cNvPr id="181" name="直線コネクタ 180"/>
        <xdr:cNvCxnSpPr/>
      </xdr:nvCxnSpPr>
      <xdr:spPr>
        <a:xfrm>
          <a:off x="4546600" y="9898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3827</xdr:rowOff>
    </xdr:from>
    <xdr:ext cx="405111" cy="259045"/>
    <xdr:sp macro="" textlink="">
      <xdr:nvSpPr>
        <xdr:cNvPr id="182" name="【橋りょう・トンネル】&#10;有形固定資産減価償却率平均値テキスト"/>
        <xdr:cNvSpPr txBox="1"/>
      </xdr:nvSpPr>
      <xdr:spPr>
        <a:xfrm>
          <a:off x="4673600" y="1046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25400</xdr:rowOff>
    </xdr:from>
    <xdr:to>
      <xdr:col>24</xdr:col>
      <xdr:colOff>114300</xdr:colOff>
      <xdr:row>61</xdr:row>
      <xdr:rowOff>127000</xdr:rowOff>
    </xdr:to>
    <xdr:sp macro="" textlink="">
      <xdr:nvSpPr>
        <xdr:cNvPr id="183" name="フローチャート: 判断 182"/>
        <xdr:cNvSpPr/>
      </xdr:nvSpPr>
      <xdr:spPr>
        <a:xfrm>
          <a:off x="4584700" y="1048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170180</xdr:rowOff>
    </xdr:from>
    <xdr:to>
      <xdr:col>20</xdr:col>
      <xdr:colOff>38100</xdr:colOff>
      <xdr:row>61</xdr:row>
      <xdr:rowOff>100330</xdr:rowOff>
    </xdr:to>
    <xdr:sp macro="" textlink="">
      <xdr:nvSpPr>
        <xdr:cNvPr id="184" name="フローチャート: 判断 183"/>
        <xdr:cNvSpPr/>
      </xdr:nvSpPr>
      <xdr:spPr>
        <a:xfrm>
          <a:off x="3746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132080</xdr:rowOff>
    </xdr:from>
    <xdr:to>
      <xdr:col>15</xdr:col>
      <xdr:colOff>101600</xdr:colOff>
      <xdr:row>61</xdr:row>
      <xdr:rowOff>62230</xdr:rowOff>
    </xdr:to>
    <xdr:sp macro="" textlink="">
      <xdr:nvSpPr>
        <xdr:cNvPr id="185" name="フローチャート: 判断 184"/>
        <xdr:cNvSpPr/>
      </xdr:nvSpPr>
      <xdr:spPr>
        <a:xfrm>
          <a:off x="2857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6" name="フローチャート: 判断 185"/>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29210</xdr:rowOff>
    </xdr:from>
    <xdr:to>
      <xdr:col>6</xdr:col>
      <xdr:colOff>38100</xdr:colOff>
      <xdr:row>60</xdr:row>
      <xdr:rowOff>130810</xdr:rowOff>
    </xdr:to>
    <xdr:sp macro="" textlink="">
      <xdr:nvSpPr>
        <xdr:cNvPr id="187" name="フローチャート: 判断 186"/>
        <xdr:cNvSpPr/>
      </xdr:nvSpPr>
      <xdr:spPr>
        <a:xfrm>
          <a:off x="1079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128270</xdr:rowOff>
    </xdr:from>
    <xdr:to>
      <xdr:col>24</xdr:col>
      <xdr:colOff>114300</xdr:colOff>
      <xdr:row>58</xdr:row>
      <xdr:rowOff>58420</xdr:rowOff>
    </xdr:to>
    <xdr:sp macro="" textlink="">
      <xdr:nvSpPr>
        <xdr:cNvPr id="193" name="楕円 192"/>
        <xdr:cNvSpPr/>
      </xdr:nvSpPr>
      <xdr:spPr>
        <a:xfrm>
          <a:off x="4584700" y="99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43197</xdr:rowOff>
    </xdr:from>
    <xdr:ext cx="405111" cy="259045"/>
    <xdr:sp macro="" textlink="">
      <xdr:nvSpPr>
        <xdr:cNvPr id="194" name="【橋りょう・トンネル】&#10;有形固定資産減価償却率該当値テキスト"/>
        <xdr:cNvSpPr txBox="1"/>
      </xdr:nvSpPr>
      <xdr:spPr>
        <a:xfrm>
          <a:off x="4673600" y="9815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105410</xdr:rowOff>
    </xdr:from>
    <xdr:to>
      <xdr:col>20</xdr:col>
      <xdr:colOff>38100</xdr:colOff>
      <xdr:row>58</xdr:row>
      <xdr:rowOff>35560</xdr:rowOff>
    </xdr:to>
    <xdr:sp macro="" textlink="">
      <xdr:nvSpPr>
        <xdr:cNvPr id="195" name="楕円 194"/>
        <xdr:cNvSpPr/>
      </xdr:nvSpPr>
      <xdr:spPr>
        <a:xfrm>
          <a:off x="3746500" y="98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156210</xdr:rowOff>
    </xdr:from>
    <xdr:to>
      <xdr:col>24</xdr:col>
      <xdr:colOff>63500</xdr:colOff>
      <xdr:row>58</xdr:row>
      <xdr:rowOff>7620</xdr:rowOff>
    </xdr:to>
    <xdr:cxnSp macro="">
      <xdr:nvCxnSpPr>
        <xdr:cNvPr id="196" name="直線コネクタ 195"/>
        <xdr:cNvCxnSpPr/>
      </xdr:nvCxnSpPr>
      <xdr:spPr>
        <a:xfrm>
          <a:off x="3797300" y="99288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52070</xdr:rowOff>
    </xdr:from>
    <xdr:to>
      <xdr:col>15</xdr:col>
      <xdr:colOff>101600</xdr:colOff>
      <xdr:row>57</xdr:row>
      <xdr:rowOff>153670</xdr:rowOff>
    </xdr:to>
    <xdr:sp macro="" textlink="">
      <xdr:nvSpPr>
        <xdr:cNvPr id="197" name="楕円 196"/>
        <xdr:cNvSpPr/>
      </xdr:nvSpPr>
      <xdr:spPr>
        <a:xfrm>
          <a:off x="2857500" y="982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102870</xdr:rowOff>
    </xdr:from>
    <xdr:to>
      <xdr:col>19</xdr:col>
      <xdr:colOff>177800</xdr:colOff>
      <xdr:row>57</xdr:row>
      <xdr:rowOff>156210</xdr:rowOff>
    </xdr:to>
    <xdr:cxnSp macro="">
      <xdr:nvCxnSpPr>
        <xdr:cNvPr id="198" name="直線コネクタ 197"/>
        <xdr:cNvCxnSpPr/>
      </xdr:nvCxnSpPr>
      <xdr:spPr>
        <a:xfrm>
          <a:off x="2908300" y="98755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13970</xdr:rowOff>
    </xdr:from>
    <xdr:to>
      <xdr:col>10</xdr:col>
      <xdr:colOff>165100</xdr:colOff>
      <xdr:row>57</xdr:row>
      <xdr:rowOff>115570</xdr:rowOff>
    </xdr:to>
    <xdr:sp macro="" textlink="">
      <xdr:nvSpPr>
        <xdr:cNvPr id="199" name="楕円 198"/>
        <xdr:cNvSpPr/>
      </xdr:nvSpPr>
      <xdr:spPr>
        <a:xfrm>
          <a:off x="1968500" y="978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64770</xdr:rowOff>
    </xdr:from>
    <xdr:to>
      <xdr:col>15</xdr:col>
      <xdr:colOff>50800</xdr:colOff>
      <xdr:row>57</xdr:row>
      <xdr:rowOff>102870</xdr:rowOff>
    </xdr:to>
    <xdr:cxnSp macro="">
      <xdr:nvCxnSpPr>
        <xdr:cNvPr id="200" name="直線コネクタ 199"/>
        <xdr:cNvCxnSpPr/>
      </xdr:nvCxnSpPr>
      <xdr:spPr>
        <a:xfrm>
          <a:off x="2019300" y="98374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120650</xdr:rowOff>
    </xdr:from>
    <xdr:to>
      <xdr:col>6</xdr:col>
      <xdr:colOff>38100</xdr:colOff>
      <xdr:row>57</xdr:row>
      <xdr:rowOff>50800</xdr:rowOff>
    </xdr:to>
    <xdr:sp macro="" textlink="">
      <xdr:nvSpPr>
        <xdr:cNvPr id="201" name="楕円 200"/>
        <xdr:cNvSpPr/>
      </xdr:nvSpPr>
      <xdr:spPr>
        <a:xfrm>
          <a:off x="1079500" y="972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0</xdr:rowOff>
    </xdr:from>
    <xdr:to>
      <xdr:col>10</xdr:col>
      <xdr:colOff>114300</xdr:colOff>
      <xdr:row>57</xdr:row>
      <xdr:rowOff>64770</xdr:rowOff>
    </xdr:to>
    <xdr:cxnSp macro="">
      <xdr:nvCxnSpPr>
        <xdr:cNvPr id="202" name="直線コネクタ 201"/>
        <xdr:cNvCxnSpPr/>
      </xdr:nvCxnSpPr>
      <xdr:spPr>
        <a:xfrm>
          <a:off x="1130300" y="977265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91457</xdr:rowOff>
    </xdr:from>
    <xdr:ext cx="405111" cy="259045"/>
    <xdr:sp macro="" textlink="">
      <xdr:nvSpPr>
        <xdr:cNvPr id="203" name="n_1aveValue【橋りょう・トンネル】&#10;有形固定資産減価償却率"/>
        <xdr:cNvSpPr txBox="1"/>
      </xdr:nvSpPr>
      <xdr:spPr>
        <a:xfrm>
          <a:off x="35820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53357</xdr:rowOff>
    </xdr:from>
    <xdr:ext cx="405111" cy="259045"/>
    <xdr:sp macro="" textlink="">
      <xdr:nvSpPr>
        <xdr:cNvPr id="204" name="n_2aveValue【橋りょう・トンネル】&#10;有形固定資産減価償却率"/>
        <xdr:cNvSpPr txBox="1"/>
      </xdr:nvSpPr>
      <xdr:spPr>
        <a:xfrm>
          <a:off x="2705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205" name="n_3aveValue【橋りょう・トンネル】&#10;有形固定資産減価償却率"/>
        <xdr:cNvSpPr txBox="1"/>
      </xdr:nvSpPr>
      <xdr:spPr>
        <a:xfrm>
          <a:off x="1816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121937</xdr:rowOff>
    </xdr:from>
    <xdr:ext cx="405111" cy="259045"/>
    <xdr:sp macro="" textlink="">
      <xdr:nvSpPr>
        <xdr:cNvPr id="206" name="n_4aveValue【橋りょう・トンネル】&#10;有形固定資産減価償却率"/>
        <xdr:cNvSpPr txBox="1"/>
      </xdr:nvSpPr>
      <xdr:spPr>
        <a:xfrm>
          <a:off x="927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52087</xdr:rowOff>
    </xdr:from>
    <xdr:ext cx="405111" cy="259045"/>
    <xdr:sp macro="" textlink="">
      <xdr:nvSpPr>
        <xdr:cNvPr id="207" name="n_1mainValue【橋りょう・トンネル】&#10;有形固定資産減価償却率"/>
        <xdr:cNvSpPr txBox="1"/>
      </xdr:nvSpPr>
      <xdr:spPr>
        <a:xfrm>
          <a:off x="3582044" y="965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170197</xdr:rowOff>
    </xdr:from>
    <xdr:ext cx="405111" cy="259045"/>
    <xdr:sp macro="" textlink="">
      <xdr:nvSpPr>
        <xdr:cNvPr id="208" name="n_2mainValue【橋りょう・トンネル】&#10;有形固定資産減価償却率"/>
        <xdr:cNvSpPr txBox="1"/>
      </xdr:nvSpPr>
      <xdr:spPr>
        <a:xfrm>
          <a:off x="270574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132097</xdr:rowOff>
    </xdr:from>
    <xdr:ext cx="405111" cy="259045"/>
    <xdr:sp macro="" textlink="">
      <xdr:nvSpPr>
        <xdr:cNvPr id="209" name="n_3mainValue【橋りょう・トンネル】&#10;有形固定資産減価償却率"/>
        <xdr:cNvSpPr txBox="1"/>
      </xdr:nvSpPr>
      <xdr:spPr>
        <a:xfrm>
          <a:off x="1816744" y="956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67327</xdr:rowOff>
    </xdr:from>
    <xdr:ext cx="405111" cy="259045"/>
    <xdr:sp macro="" textlink="">
      <xdr:nvSpPr>
        <xdr:cNvPr id="210" name="n_4mainValue【橋りょう・トンネル】&#10;有形固定資産減価償却率"/>
        <xdr:cNvSpPr txBox="1"/>
      </xdr:nvSpPr>
      <xdr:spPr>
        <a:xfrm>
          <a:off x="927744" y="949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21" name="直線コネクタ 220"/>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2" name="テキスト ボックス 221"/>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3" name="直線コネクタ 222"/>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4" name="テキスト ボックス 223"/>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5" name="直線コネクタ 224"/>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6" name="テキスト ボックス 225"/>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7" name="直線コネクタ 226"/>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8" name="テキスト ボックス 227"/>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9" name="直線コネクタ 228"/>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30" name="テキスト ボックス 229"/>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31" name="直線コネクタ 230"/>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32" name="テキスト ボックス 231"/>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3" name="直線コネクタ 23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4" name="テキスト ボックス 233"/>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5"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58665</xdr:rowOff>
    </xdr:from>
    <xdr:to>
      <xdr:col>54</xdr:col>
      <xdr:colOff>189865</xdr:colOff>
      <xdr:row>64</xdr:row>
      <xdr:rowOff>48081</xdr:rowOff>
    </xdr:to>
    <xdr:cxnSp macro="">
      <xdr:nvCxnSpPr>
        <xdr:cNvPr id="236" name="直線コネクタ 235"/>
        <xdr:cNvCxnSpPr/>
      </xdr:nvCxnSpPr>
      <xdr:spPr>
        <a:xfrm flipV="1">
          <a:off x="10476865" y="9488415"/>
          <a:ext cx="0" cy="1532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51908</xdr:rowOff>
    </xdr:from>
    <xdr:ext cx="534377" cy="259045"/>
    <xdr:sp macro="" textlink="">
      <xdr:nvSpPr>
        <xdr:cNvPr id="237" name="【橋りょう・トンネル】&#10;一人当たり有形固定資産（償却資産）額最小値テキスト"/>
        <xdr:cNvSpPr txBox="1"/>
      </xdr:nvSpPr>
      <xdr:spPr>
        <a:xfrm>
          <a:off x="10515600" y="1102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48081</xdr:rowOff>
    </xdr:from>
    <xdr:to>
      <xdr:col>55</xdr:col>
      <xdr:colOff>88900</xdr:colOff>
      <xdr:row>64</xdr:row>
      <xdr:rowOff>48081</xdr:rowOff>
    </xdr:to>
    <xdr:cxnSp macro="">
      <xdr:nvCxnSpPr>
        <xdr:cNvPr id="238" name="直線コネクタ 237"/>
        <xdr:cNvCxnSpPr/>
      </xdr:nvCxnSpPr>
      <xdr:spPr>
        <a:xfrm>
          <a:off x="10388600" y="11020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5342</xdr:rowOff>
    </xdr:from>
    <xdr:ext cx="599010" cy="259045"/>
    <xdr:sp macro="" textlink="">
      <xdr:nvSpPr>
        <xdr:cNvPr id="239" name="【橋りょう・トンネル】&#10;一人当たり有形固定資産（償却資産）額最大値テキスト"/>
        <xdr:cNvSpPr txBox="1"/>
      </xdr:nvSpPr>
      <xdr:spPr>
        <a:xfrm>
          <a:off x="10515600" y="9263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58665</xdr:rowOff>
    </xdr:from>
    <xdr:to>
      <xdr:col>55</xdr:col>
      <xdr:colOff>88900</xdr:colOff>
      <xdr:row>55</xdr:row>
      <xdr:rowOff>58665</xdr:rowOff>
    </xdr:to>
    <xdr:cxnSp macro="">
      <xdr:nvCxnSpPr>
        <xdr:cNvPr id="240" name="直線コネクタ 239"/>
        <xdr:cNvCxnSpPr/>
      </xdr:nvCxnSpPr>
      <xdr:spPr>
        <a:xfrm>
          <a:off x="10388600" y="948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99025</xdr:rowOff>
    </xdr:from>
    <xdr:ext cx="599010" cy="259045"/>
    <xdr:sp macro="" textlink="">
      <xdr:nvSpPr>
        <xdr:cNvPr id="241" name="【橋りょう・トンネル】&#10;一人当たり有形固定資産（償却資産）額平均値テキスト"/>
        <xdr:cNvSpPr txBox="1"/>
      </xdr:nvSpPr>
      <xdr:spPr>
        <a:xfrm>
          <a:off x="10515600" y="103860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76148</xdr:rowOff>
    </xdr:from>
    <xdr:to>
      <xdr:col>55</xdr:col>
      <xdr:colOff>50800</xdr:colOff>
      <xdr:row>62</xdr:row>
      <xdr:rowOff>6298</xdr:rowOff>
    </xdr:to>
    <xdr:sp macro="" textlink="">
      <xdr:nvSpPr>
        <xdr:cNvPr id="242" name="フローチャート: 判断 241"/>
        <xdr:cNvSpPr/>
      </xdr:nvSpPr>
      <xdr:spPr>
        <a:xfrm>
          <a:off x="10426700" y="1053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122289</xdr:rowOff>
    </xdr:from>
    <xdr:to>
      <xdr:col>50</xdr:col>
      <xdr:colOff>165100</xdr:colOff>
      <xdr:row>62</xdr:row>
      <xdr:rowOff>52439</xdr:rowOff>
    </xdr:to>
    <xdr:sp macro="" textlink="">
      <xdr:nvSpPr>
        <xdr:cNvPr id="243" name="フローチャート: 判断 242"/>
        <xdr:cNvSpPr/>
      </xdr:nvSpPr>
      <xdr:spPr>
        <a:xfrm>
          <a:off x="9588500" y="10580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113067</xdr:rowOff>
    </xdr:from>
    <xdr:to>
      <xdr:col>46</xdr:col>
      <xdr:colOff>38100</xdr:colOff>
      <xdr:row>62</xdr:row>
      <xdr:rowOff>43217</xdr:rowOff>
    </xdr:to>
    <xdr:sp macro="" textlink="">
      <xdr:nvSpPr>
        <xdr:cNvPr id="244" name="フローチャート: 判断 243"/>
        <xdr:cNvSpPr/>
      </xdr:nvSpPr>
      <xdr:spPr>
        <a:xfrm>
          <a:off x="8699500" y="10571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118893</xdr:rowOff>
    </xdr:from>
    <xdr:to>
      <xdr:col>41</xdr:col>
      <xdr:colOff>101600</xdr:colOff>
      <xdr:row>62</xdr:row>
      <xdr:rowOff>49043</xdr:rowOff>
    </xdr:to>
    <xdr:sp macro="" textlink="">
      <xdr:nvSpPr>
        <xdr:cNvPr id="245" name="フローチャート: 判断 244"/>
        <xdr:cNvSpPr/>
      </xdr:nvSpPr>
      <xdr:spPr>
        <a:xfrm>
          <a:off x="7810500" y="1057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149297</xdr:rowOff>
    </xdr:from>
    <xdr:to>
      <xdr:col>36</xdr:col>
      <xdr:colOff>165100</xdr:colOff>
      <xdr:row>62</xdr:row>
      <xdr:rowOff>79447</xdr:rowOff>
    </xdr:to>
    <xdr:sp macro="" textlink="">
      <xdr:nvSpPr>
        <xdr:cNvPr id="246" name="フローチャート: 判断 245"/>
        <xdr:cNvSpPr/>
      </xdr:nvSpPr>
      <xdr:spPr>
        <a:xfrm>
          <a:off x="6921500" y="10607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7" name="テキスト ボックス 24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8" name="テキスト ボックス 24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9" name="テキスト ボックス 24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50" name="テキスト ボックス 24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51" name="テキスト ボックス 25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61201</xdr:rowOff>
    </xdr:from>
    <xdr:to>
      <xdr:col>55</xdr:col>
      <xdr:colOff>50800</xdr:colOff>
      <xdr:row>62</xdr:row>
      <xdr:rowOff>162801</xdr:rowOff>
    </xdr:to>
    <xdr:sp macro="" textlink="">
      <xdr:nvSpPr>
        <xdr:cNvPr id="252" name="楕円 251"/>
        <xdr:cNvSpPr/>
      </xdr:nvSpPr>
      <xdr:spPr>
        <a:xfrm>
          <a:off x="10426700" y="1069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39628</xdr:rowOff>
    </xdr:from>
    <xdr:ext cx="599010" cy="259045"/>
    <xdr:sp macro="" textlink="">
      <xdr:nvSpPr>
        <xdr:cNvPr id="253" name="【橋りょう・トンネル】&#10;一人当たり有形固定資産（償却資産）額該当値テキスト"/>
        <xdr:cNvSpPr txBox="1"/>
      </xdr:nvSpPr>
      <xdr:spPr>
        <a:xfrm>
          <a:off x="10515600" y="10669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69865</xdr:rowOff>
    </xdr:from>
    <xdr:to>
      <xdr:col>50</xdr:col>
      <xdr:colOff>165100</xdr:colOff>
      <xdr:row>63</xdr:row>
      <xdr:rowOff>15</xdr:rowOff>
    </xdr:to>
    <xdr:sp macro="" textlink="">
      <xdr:nvSpPr>
        <xdr:cNvPr id="254" name="楕円 253"/>
        <xdr:cNvSpPr/>
      </xdr:nvSpPr>
      <xdr:spPr>
        <a:xfrm>
          <a:off x="9588500" y="1069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112001</xdr:rowOff>
    </xdr:from>
    <xdr:to>
      <xdr:col>55</xdr:col>
      <xdr:colOff>0</xdr:colOff>
      <xdr:row>62</xdr:row>
      <xdr:rowOff>120665</xdr:rowOff>
    </xdr:to>
    <xdr:cxnSp macro="">
      <xdr:nvCxnSpPr>
        <xdr:cNvPr id="255" name="直線コネクタ 254"/>
        <xdr:cNvCxnSpPr/>
      </xdr:nvCxnSpPr>
      <xdr:spPr>
        <a:xfrm flipV="1">
          <a:off x="9639300" y="10741901"/>
          <a:ext cx="838200" cy="8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75146</xdr:rowOff>
    </xdr:from>
    <xdr:to>
      <xdr:col>46</xdr:col>
      <xdr:colOff>38100</xdr:colOff>
      <xdr:row>63</xdr:row>
      <xdr:rowOff>5296</xdr:rowOff>
    </xdr:to>
    <xdr:sp macro="" textlink="">
      <xdr:nvSpPr>
        <xdr:cNvPr id="256" name="楕円 255"/>
        <xdr:cNvSpPr/>
      </xdr:nvSpPr>
      <xdr:spPr>
        <a:xfrm>
          <a:off x="8699500" y="1070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120665</xdr:rowOff>
    </xdr:from>
    <xdr:to>
      <xdr:col>50</xdr:col>
      <xdr:colOff>114300</xdr:colOff>
      <xdr:row>62</xdr:row>
      <xdr:rowOff>125946</xdr:rowOff>
    </xdr:to>
    <xdr:cxnSp macro="">
      <xdr:nvCxnSpPr>
        <xdr:cNvPr id="257" name="直線コネクタ 256"/>
        <xdr:cNvCxnSpPr/>
      </xdr:nvCxnSpPr>
      <xdr:spPr>
        <a:xfrm flipV="1">
          <a:off x="8750300" y="10750565"/>
          <a:ext cx="889000" cy="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81876</xdr:rowOff>
    </xdr:from>
    <xdr:to>
      <xdr:col>41</xdr:col>
      <xdr:colOff>101600</xdr:colOff>
      <xdr:row>63</xdr:row>
      <xdr:rowOff>12026</xdr:rowOff>
    </xdr:to>
    <xdr:sp macro="" textlink="">
      <xdr:nvSpPr>
        <xdr:cNvPr id="258" name="楕円 257"/>
        <xdr:cNvSpPr/>
      </xdr:nvSpPr>
      <xdr:spPr>
        <a:xfrm>
          <a:off x="7810500" y="1071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125946</xdr:rowOff>
    </xdr:from>
    <xdr:to>
      <xdr:col>45</xdr:col>
      <xdr:colOff>177800</xdr:colOff>
      <xdr:row>62</xdr:row>
      <xdr:rowOff>132676</xdr:rowOff>
    </xdr:to>
    <xdr:cxnSp macro="">
      <xdr:nvCxnSpPr>
        <xdr:cNvPr id="259" name="直線コネクタ 258"/>
        <xdr:cNvCxnSpPr/>
      </xdr:nvCxnSpPr>
      <xdr:spPr>
        <a:xfrm flipV="1">
          <a:off x="7861300" y="10755846"/>
          <a:ext cx="889000" cy="6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83110</xdr:rowOff>
    </xdr:from>
    <xdr:to>
      <xdr:col>36</xdr:col>
      <xdr:colOff>165100</xdr:colOff>
      <xdr:row>63</xdr:row>
      <xdr:rowOff>13260</xdr:rowOff>
    </xdr:to>
    <xdr:sp macro="" textlink="">
      <xdr:nvSpPr>
        <xdr:cNvPr id="260" name="楕円 259"/>
        <xdr:cNvSpPr/>
      </xdr:nvSpPr>
      <xdr:spPr>
        <a:xfrm>
          <a:off x="6921500" y="1071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132676</xdr:rowOff>
    </xdr:from>
    <xdr:to>
      <xdr:col>41</xdr:col>
      <xdr:colOff>50800</xdr:colOff>
      <xdr:row>62</xdr:row>
      <xdr:rowOff>133910</xdr:rowOff>
    </xdr:to>
    <xdr:cxnSp macro="">
      <xdr:nvCxnSpPr>
        <xdr:cNvPr id="261" name="直線コネクタ 260"/>
        <xdr:cNvCxnSpPr/>
      </xdr:nvCxnSpPr>
      <xdr:spPr>
        <a:xfrm flipV="1">
          <a:off x="6972300" y="10762576"/>
          <a:ext cx="8890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68966</xdr:rowOff>
    </xdr:from>
    <xdr:ext cx="599010" cy="259045"/>
    <xdr:sp macro="" textlink="">
      <xdr:nvSpPr>
        <xdr:cNvPr id="262" name="n_1aveValue【橋りょう・トンネル】&#10;一人当たり有形固定資産（償却資産）額"/>
        <xdr:cNvSpPr txBox="1"/>
      </xdr:nvSpPr>
      <xdr:spPr>
        <a:xfrm>
          <a:off x="9327095" y="10355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59744</xdr:rowOff>
    </xdr:from>
    <xdr:ext cx="599010" cy="259045"/>
    <xdr:sp macro="" textlink="">
      <xdr:nvSpPr>
        <xdr:cNvPr id="263" name="n_2aveValue【橋りょう・トンネル】&#10;一人当たり有形固定資産（償却資産）額"/>
        <xdr:cNvSpPr txBox="1"/>
      </xdr:nvSpPr>
      <xdr:spPr>
        <a:xfrm>
          <a:off x="8450795" y="10346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65570</xdr:rowOff>
    </xdr:from>
    <xdr:ext cx="599010" cy="259045"/>
    <xdr:sp macro="" textlink="">
      <xdr:nvSpPr>
        <xdr:cNvPr id="264" name="n_3aveValue【橋りょう・トンネル】&#10;一人当たり有形固定資産（償却資産）額"/>
        <xdr:cNvSpPr txBox="1"/>
      </xdr:nvSpPr>
      <xdr:spPr>
        <a:xfrm>
          <a:off x="7561795" y="10352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95974</xdr:rowOff>
    </xdr:from>
    <xdr:ext cx="599010" cy="259045"/>
    <xdr:sp macro="" textlink="">
      <xdr:nvSpPr>
        <xdr:cNvPr id="265" name="n_4aveValue【橋りょう・トンネル】&#10;一人当たり有形固定資産（償却資産）額"/>
        <xdr:cNvSpPr txBox="1"/>
      </xdr:nvSpPr>
      <xdr:spPr>
        <a:xfrm>
          <a:off x="6672795" y="10382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162592</xdr:rowOff>
    </xdr:from>
    <xdr:ext cx="599010" cy="259045"/>
    <xdr:sp macro="" textlink="">
      <xdr:nvSpPr>
        <xdr:cNvPr id="266" name="n_1mainValue【橋りょう・トンネル】&#10;一人当たり有形固定資産（償却資産）額"/>
        <xdr:cNvSpPr txBox="1"/>
      </xdr:nvSpPr>
      <xdr:spPr>
        <a:xfrm>
          <a:off x="9327095" y="10792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167873</xdr:rowOff>
    </xdr:from>
    <xdr:ext cx="599010" cy="259045"/>
    <xdr:sp macro="" textlink="">
      <xdr:nvSpPr>
        <xdr:cNvPr id="267" name="n_2mainValue【橋りょう・トンネル】&#10;一人当たり有形固定資産（償却資産）額"/>
        <xdr:cNvSpPr txBox="1"/>
      </xdr:nvSpPr>
      <xdr:spPr>
        <a:xfrm>
          <a:off x="8450795" y="10797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3153</xdr:rowOff>
    </xdr:from>
    <xdr:ext cx="599010" cy="259045"/>
    <xdr:sp macro="" textlink="">
      <xdr:nvSpPr>
        <xdr:cNvPr id="268" name="n_3mainValue【橋りょう・トンネル】&#10;一人当たり有形固定資産（償却資産）額"/>
        <xdr:cNvSpPr txBox="1"/>
      </xdr:nvSpPr>
      <xdr:spPr>
        <a:xfrm>
          <a:off x="7561795" y="10804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4387</xdr:rowOff>
    </xdr:from>
    <xdr:ext cx="599010" cy="259045"/>
    <xdr:sp macro="" textlink="">
      <xdr:nvSpPr>
        <xdr:cNvPr id="269" name="n_4mainValue【橋りょう・トンネル】&#10;一人当たり有形固定資産（償却資産）額"/>
        <xdr:cNvSpPr txBox="1"/>
      </xdr:nvSpPr>
      <xdr:spPr>
        <a:xfrm>
          <a:off x="6672795" y="10805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70" name="正方形/長方形 26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71" name="正方形/長方形 27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2" name="正方形/長方形 27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3" name="正方形/長方形 27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4" name="正方形/長方形 27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5" name="正方形/長方形 27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6" name="正方形/長方形 27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7" name="正方形/長方形 27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8" name="テキスト ボックス 27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9" name="直線コネクタ 27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80" name="テキスト ボックス 279"/>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81" name="直線コネクタ 280"/>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2" name="テキスト ボックス 281"/>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3" name="直線コネクタ 282"/>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4" name="テキスト ボックス 283"/>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5" name="直線コネクタ 284"/>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6" name="テキスト ボックス 285"/>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7" name="直線コネクタ 286"/>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8" name="テキスト ボックス 287"/>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9" name="直線コネクタ 288"/>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90" name="テキスト ボックス 289"/>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2" name="テキスト ボックス 291"/>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3"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85</xdr:row>
      <xdr:rowOff>60961</xdr:rowOff>
    </xdr:to>
    <xdr:cxnSp macro="">
      <xdr:nvCxnSpPr>
        <xdr:cNvPr id="294" name="直線コネクタ 293"/>
        <xdr:cNvCxnSpPr/>
      </xdr:nvCxnSpPr>
      <xdr:spPr>
        <a:xfrm flipV="1">
          <a:off x="4634865" y="13559789"/>
          <a:ext cx="0" cy="1074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64788</xdr:rowOff>
    </xdr:from>
    <xdr:ext cx="405111" cy="259045"/>
    <xdr:sp macro="" textlink="">
      <xdr:nvSpPr>
        <xdr:cNvPr id="295" name="【公営住宅】&#10;有形固定資産減価償却率最小値テキスト"/>
        <xdr:cNvSpPr txBox="1"/>
      </xdr:nvSpPr>
      <xdr:spPr>
        <a:xfrm>
          <a:off x="4673600" y="1463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60961</xdr:rowOff>
    </xdr:from>
    <xdr:to>
      <xdr:col>24</xdr:col>
      <xdr:colOff>152400</xdr:colOff>
      <xdr:row>85</xdr:row>
      <xdr:rowOff>60961</xdr:rowOff>
    </xdr:to>
    <xdr:cxnSp macro="">
      <xdr:nvCxnSpPr>
        <xdr:cNvPr id="296" name="直線コネクタ 295"/>
        <xdr:cNvCxnSpPr/>
      </xdr:nvCxnSpPr>
      <xdr:spPr>
        <a:xfrm>
          <a:off x="4546600" y="1463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7" name="【公営住宅】&#10;有形固定資産減価償却率最大値テキスト"/>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8" name="直線コネクタ 297"/>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9" name="【公営住宅】&#10;有形固定資産減価償却率平均値テキスト"/>
        <xdr:cNvSpPr txBox="1"/>
      </xdr:nvSpPr>
      <xdr:spPr>
        <a:xfrm>
          <a:off x="4673600" y="1398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300" name="フローチャート: 判断 299"/>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97789</xdr:rowOff>
    </xdr:from>
    <xdr:to>
      <xdr:col>20</xdr:col>
      <xdr:colOff>38100</xdr:colOff>
      <xdr:row>84</xdr:row>
      <xdr:rowOff>27939</xdr:rowOff>
    </xdr:to>
    <xdr:sp macro="" textlink="">
      <xdr:nvSpPr>
        <xdr:cNvPr id="301" name="フローチャート: 判断 300"/>
        <xdr:cNvSpPr/>
      </xdr:nvSpPr>
      <xdr:spPr>
        <a:xfrm>
          <a:off x="3746500" y="1432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78739</xdr:rowOff>
    </xdr:from>
    <xdr:to>
      <xdr:col>15</xdr:col>
      <xdr:colOff>101600</xdr:colOff>
      <xdr:row>84</xdr:row>
      <xdr:rowOff>8889</xdr:rowOff>
    </xdr:to>
    <xdr:sp macro="" textlink="">
      <xdr:nvSpPr>
        <xdr:cNvPr id="302" name="フローチャート: 判断 301"/>
        <xdr:cNvSpPr/>
      </xdr:nvSpPr>
      <xdr:spPr>
        <a:xfrm>
          <a:off x="2857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78739</xdr:rowOff>
    </xdr:from>
    <xdr:to>
      <xdr:col>10</xdr:col>
      <xdr:colOff>165100</xdr:colOff>
      <xdr:row>84</xdr:row>
      <xdr:rowOff>8889</xdr:rowOff>
    </xdr:to>
    <xdr:sp macro="" textlink="">
      <xdr:nvSpPr>
        <xdr:cNvPr id="303" name="フローチャート: 判断 302"/>
        <xdr:cNvSpPr/>
      </xdr:nvSpPr>
      <xdr:spPr>
        <a:xfrm>
          <a:off x="1968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73025</xdr:rowOff>
    </xdr:from>
    <xdr:to>
      <xdr:col>6</xdr:col>
      <xdr:colOff>38100</xdr:colOff>
      <xdr:row>84</xdr:row>
      <xdr:rowOff>3175</xdr:rowOff>
    </xdr:to>
    <xdr:sp macro="" textlink="">
      <xdr:nvSpPr>
        <xdr:cNvPr id="304" name="フローチャート: 判断 303"/>
        <xdr:cNvSpPr/>
      </xdr:nvSpPr>
      <xdr:spPr>
        <a:xfrm>
          <a:off x="1079500" y="1430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5" name="テキスト ボックス 30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6" name="テキスト ボックス 30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7" name="テキスト ボックス 30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8" name="テキスト ボックス 30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9" name="テキスト ボックス 30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135889</xdr:rowOff>
    </xdr:from>
    <xdr:to>
      <xdr:col>24</xdr:col>
      <xdr:colOff>114300</xdr:colOff>
      <xdr:row>84</xdr:row>
      <xdr:rowOff>66039</xdr:rowOff>
    </xdr:to>
    <xdr:sp macro="" textlink="">
      <xdr:nvSpPr>
        <xdr:cNvPr id="310" name="楕円 309"/>
        <xdr:cNvSpPr/>
      </xdr:nvSpPr>
      <xdr:spPr>
        <a:xfrm>
          <a:off x="45847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114316</xdr:rowOff>
    </xdr:from>
    <xdr:ext cx="405111" cy="259045"/>
    <xdr:sp macro="" textlink="">
      <xdr:nvSpPr>
        <xdr:cNvPr id="311" name="【公営住宅】&#10;有形固定資産減価償却率該当値テキスト"/>
        <xdr:cNvSpPr txBox="1"/>
      </xdr:nvSpPr>
      <xdr:spPr>
        <a:xfrm>
          <a:off x="4673600"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120650</xdr:rowOff>
    </xdr:from>
    <xdr:to>
      <xdr:col>20</xdr:col>
      <xdr:colOff>38100</xdr:colOff>
      <xdr:row>84</xdr:row>
      <xdr:rowOff>50800</xdr:rowOff>
    </xdr:to>
    <xdr:sp macro="" textlink="">
      <xdr:nvSpPr>
        <xdr:cNvPr id="312" name="楕円 311"/>
        <xdr:cNvSpPr/>
      </xdr:nvSpPr>
      <xdr:spPr>
        <a:xfrm>
          <a:off x="3746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0</xdr:rowOff>
    </xdr:from>
    <xdr:to>
      <xdr:col>24</xdr:col>
      <xdr:colOff>63500</xdr:colOff>
      <xdr:row>84</xdr:row>
      <xdr:rowOff>15239</xdr:rowOff>
    </xdr:to>
    <xdr:cxnSp macro="">
      <xdr:nvCxnSpPr>
        <xdr:cNvPr id="313" name="直線コネクタ 312"/>
        <xdr:cNvCxnSpPr/>
      </xdr:nvCxnSpPr>
      <xdr:spPr>
        <a:xfrm>
          <a:off x="3797300" y="14401800"/>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107314</xdr:rowOff>
    </xdr:from>
    <xdr:to>
      <xdr:col>15</xdr:col>
      <xdr:colOff>101600</xdr:colOff>
      <xdr:row>84</xdr:row>
      <xdr:rowOff>37464</xdr:rowOff>
    </xdr:to>
    <xdr:sp macro="" textlink="">
      <xdr:nvSpPr>
        <xdr:cNvPr id="314" name="楕円 313"/>
        <xdr:cNvSpPr/>
      </xdr:nvSpPr>
      <xdr:spPr>
        <a:xfrm>
          <a:off x="28575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158114</xdr:rowOff>
    </xdr:from>
    <xdr:to>
      <xdr:col>19</xdr:col>
      <xdr:colOff>177800</xdr:colOff>
      <xdr:row>84</xdr:row>
      <xdr:rowOff>0</xdr:rowOff>
    </xdr:to>
    <xdr:cxnSp macro="">
      <xdr:nvCxnSpPr>
        <xdr:cNvPr id="315" name="直線コネクタ 314"/>
        <xdr:cNvCxnSpPr/>
      </xdr:nvCxnSpPr>
      <xdr:spPr>
        <a:xfrm>
          <a:off x="2908300" y="14388464"/>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74930</xdr:rowOff>
    </xdr:from>
    <xdr:to>
      <xdr:col>10</xdr:col>
      <xdr:colOff>165100</xdr:colOff>
      <xdr:row>84</xdr:row>
      <xdr:rowOff>5080</xdr:rowOff>
    </xdr:to>
    <xdr:sp macro="" textlink="">
      <xdr:nvSpPr>
        <xdr:cNvPr id="316" name="楕円 315"/>
        <xdr:cNvSpPr/>
      </xdr:nvSpPr>
      <xdr:spPr>
        <a:xfrm>
          <a:off x="1968500" y="143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125730</xdr:rowOff>
    </xdr:from>
    <xdr:to>
      <xdr:col>15</xdr:col>
      <xdr:colOff>50800</xdr:colOff>
      <xdr:row>83</xdr:row>
      <xdr:rowOff>158114</xdr:rowOff>
    </xdr:to>
    <xdr:cxnSp macro="">
      <xdr:nvCxnSpPr>
        <xdr:cNvPr id="317" name="直線コネクタ 316"/>
        <xdr:cNvCxnSpPr/>
      </xdr:nvCxnSpPr>
      <xdr:spPr>
        <a:xfrm>
          <a:off x="2019300" y="1435608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42545</xdr:rowOff>
    </xdr:from>
    <xdr:to>
      <xdr:col>6</xdr:col>
      <xdr:colOff>38100</xdr:colOff>
      <xdr:row>83</xdr:row>
      <xdr:rowOff>144145</xdr:rowOff>
    </xdr:to>
    <xdr:sp macro="" textlink="">
      <xdr:nvSpPr>
        <xdr:cNvPr id="318" name="楕円 317"/>
        <xdr:cNvSpPr/>
      </xdr:nvSpPr>
      <xdr:spPr>
        <a:xfrm>
          <a:off x="1079500" y="1427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93345</xdr:rowOff>
    </xdr:from>
    <xdr:to>
      <xdr:col>10</xdr:col>
      <xdr:colOff>114300</xdr:colOff>
      <xdr:row>83</xdr:row>
      <xdr:rowOff>125730</xdr:rowOff>
    </xdr:to>
    <xdr:cxnSp macro="">
      <xdr:nvCxnSpPr>
        <xdr:cNvPr id="319" name="直線コネクタ 318"/>
        <xdr:cNvCxnSpPr/>
      </xdr:nvCxnSpPr>
      <xdr:spPr>
        <a:xfrm>
          <a:off x="1130300" y="143236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44466</xdr:rowOff>
    </xdr:from>
    <xdr:ext cx="405111" cy="259045"/>
    <xdr:sp macro="" textlink="">
      <xdr:nvSpPr>
        <xdr:cNvPr id="320" name="n_1aveValue【公営住宅】&#10;有形固定資産減価償却率"/>
        <xdr:cNvSpPr txBox="1"/>
      </xdr:nvSpPr>
      <xdr:spPr>
        <a:xfrm>
          <a:off x="3582044" y="14103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25416</xdr:rowOff>
    </xdr:from>
    <xdr:ext cx="405111" cy="259045"/>
    <xdr:sp macro="" textlink="">
      <xdr:nvSpPr>
        <xdr:cNvPr id="321" name="n_2aveValue【公営住宅】&#10;有形固定資産減価償却率"/>
        <xdr:cNvSpPr txBox="1"/>
      </xdr:nvSpPr>
      <xdr:spPr>
        <a:xfrm>
          <a:off x="2705744" y="1408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xdr:rowOff>
    </xdr:from>
    <xdr:ext cx="405111" cy="259045"/>
    <xdr:sp macro="" textlink="">
      <xdr:nvSpPr>
        <xdr:cNvPr id="322" name="n_3aveValue【公営住宅】&#10;有形固定資産減価償却率"/>
        <xdr:cNvSpPr txBox="1"/>
      </xdr:nvSpPr>
      <xdr:spPr>
        <a:xfrm>
          <a:off x="1816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165752</xdr:rowOff>
    </xdr:from>
    <xdr:ext cx="405111" cy="259045"/>
    <xdr:sp macro="" textlink="">
      <xdr:nvSpPr>
        <xdr:cNvPr id="323" name="n_4aveValue【公営住宅】&#10;有形固定資産減価償却率"/>
        <xdr:cNvSpPr txBox="1"/>
      </xdr:nvSpPr>
      <xdr:spPr>
        <a:xfrm>
          <a:off x="927744" y="1439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41927</xdr:rowOff>
    </xdr:from>
    <xdr:ext cx="405111" cy="259045"/>
    <xdr:sp macro="" textlink="">
      <xdr:nvSpPr>
        <xdr:cNvPr id="324" name="n_1mainValue【公営住宅】&#10;有形固定資産減価償却率"/>
        <xdr:cNvSpPr txBox="1"/>
      </xdr:nvSpPr>
      <xdr:spPr>
        <a:xfrm>
          <a:off x="3582044" y="1444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28591</xdr:rowOff>
    </xdr:from>
    <xdr:ext cx="405111" cy="259045"/>
    <xdr:sp macro="" textlink="">
      <xdr:nvSpPr>
        <xdr:cNvPr id="325" name="n_2mainValue【公営住宅】&#10;有形固定資産減価償却率"/>
        <xdr:cNvSpPr txBox="1"/>
      </xdr:nvSpPr>
      <xdr:spPr>
        <a:xfrm>
          <a:off x="2705744" y="1443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21607</xdr:rowOff>
    </xdr:from>
    <xdr:ext cx="405111" cy="259045"/>
    <xdr:sp macro="" textlink="">
      <xdr:nvSpPr>
        <xdr:cNvPr id="326" name="n_3mainValue【公営住宅】&#10;有形固定資産減価償却率"/>
        <xdr:cNvSpPr txBox="1"/>
      </xdr:nvSpPr>
      <xdr:spPr>
        <a:xfrm>
          <a:off x="1816744" y="1408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160672</xdr:rowOff>
    </xdr:from>
    <xdr:ext cx="405111" cy="259045"/>
    <xdr:sp macro="" textlink="">
      <xdr:nvSpPr>
        <xdr:cNvPr id="327" name="n_4mainValue【公営住宅】&#10;有形固定資産減価償却率"/>
        <xdr:cNvSpPr txBox="1"/>
      </xdr:nvSpPr>
      <xdr:spPr>
        <a:xfrm>
          <a:off x="927744" y="1404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8" name="正方形/長方形 32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9" name="正方形/長方形 32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30" name="正方形/長方形 32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1" name="正方形/長方形 33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2" name="正方形/長方形 33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3" name="正方形/長方形 33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4" name="正方形/長方形 33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5" name="正方形/長方形 334"/>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6" name="テキスト ボックス 335"/>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7" name="直線コネクタ 336"/>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8" name="直線コネクタ 337"/>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9" name="テキスト ボックス 338"/>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40" name="直線コネクタ 339"/>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41" name="テキスト ボックス 340"/>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2" name="直線コネクタ 341"/>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3" name="テキスト ボックス 342"/>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4" name="直線コネクタ 343"/>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5" name="テキスト ボックス 344"/>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167487</xdr:rowOff>
    </xdr:from>
    <xdr:to>
      <xdr:col>54</xdr:col>
      <xdr:colOff>189865</xdr:colOff>
      <xdr:row>86</xdr:row>
      <xdr:rowOff>17526</xdr:rowOff>
    </xdr:to>
    <xdr:cxnSp macro="">
      <xdr:nvCxnSpPr>
        <xdr:cNvPr id="349" name="直線コネクタ 348"/>
        <xdr:cNvCxnSpPr/>
      </xdr:nvCxnSpPr>
      <xdr:spPr>
        <a:xfrm flipV="1">
          <a:off x="10476865" y="13540587"/>
          <a:ext cx="0" cy="1221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50" name="【公営住宅】&#10;一人当たり面積最小値テキスト"/>
        <xdr:cNvSpPr txBox="1"/>
      </xdr:nvSpPr>
      <xdr:spPr>
        <a:xfrm>
          <a:off x="10515600" y="1476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51" name="直線コネクタ 350"/>
        <xdr:cNvCxnSpPr/>
      </xdr:nvCxnSpPr>
      <xdr:spPr>
        <a:xfrm>
          <a:off x="10388600" y="1476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114164</xdr:rowOff>
    </xdr:from>
    <xdr:ext cx="469744" cy="259045"/>
    <xdr:sp macro="" textlink="">
      <xdr:nvSpPr>
        <xdr:cNvPr id="352" name="【公営住宅】&#10;一人当たり面積最大値テキスト"/>
        <xdr:cNvSpPr txBox="1"/>
      </xdr:nvSpPr>
      <xdr:spPr>
        <a:xfrm>
          <a:off x="10515600" y="1331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167487</xdr:rowOff>
    </xdr:from>
    <xdr:to>
      <xdr:col>55</xdr:col>
      <xdr:colOff>88900</xdr:colOff>
      <xdr:row>78</xdr:row>
      <xdr:rowOff>167487</xdr:rowOff>
    </xdr:to>
    <xdr:cxnSp macro="">
      <xdr:nvCxnSpPr>
        <xdr:cNvPr id="353" name="直線コネクタ 352"/>
        <xdr:cNvCxnSpPr/>
      </xdr:nvCxnSpPr>
      <xdr:spPr>
        <a:xfrm>
          <a:off x="10388600" y="13540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79215</xdr:rowOff>
    </xdr:from>
    <xdr:ext cx="469744" cy="259045"/>
    <xdr:sp macro="" textlink="">
      <xdr:nvSpPr>
        <xdr:cNvPr id="354" name="【公営住宅】&#10;一人当たり面積平均値テキスト"/>
        <xdr:cNvSpPr txBox="1"/>
      </xdr:nvSpPr>
      <xdr:spPr>
        <a:xfrm>
          <a:off x="10515600" y="143095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56338</xdr:rowOff>
    </xdr:from>
    <xdr:to>
      <xdr:col>55</xdr:col>
      <xdr:colOff>50800</xdr:colOff>
      <xdr:row>84</xdr:row>
      <xdr:rowOff>157938</xdr:rowOff>
    </xdr:to>
    <xdr:sp macro="" textlink="">
      <xdr:nvSpPr>
        <xdr:cNvPr id="355" name="フローチャート: 判断 354"/>
        <xdr:cNvSpPr/>
      </xdr:nvSpPr>
      <xdr:spPr>
        <a:xfrm>
          <a:off x="104267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79654</xdr:rowOff>
    </xdr:from>
    <xdr:to>
      <xdr:col>50</xdr:col>
      <xdr:colOff>165100</xdr:colOff>
      <xdr:row>85</xdr:row>
      <xdr:rowOff>9804</xdr:rowOff>
    </xdr:to>
    <xdr:sp macro="" textlink="">
      <xdr:nvSpPr>
        <xdr:cNvPr id="356" name="フローチャート: 判断 355"/>
        <xdr:cNvSpPr/>
      </xdr:nvSpPr>
      <xdr:spPr>
        <a:xfrm>
          <a:off x="9588500" y="1448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77369</xdr:rowOff>
    </xdr:from>
    <xdr:to>
      <xdr:col>46</xdr:col>
      <xdr:colOff>38100</xdr:colOff>
      <xdr:row>85</xdr:row>
      <xdr:rowOff>7519</xdr:rowOff>
    </xdr:to>
    <xdr:sp macro="" textlink="">
      <xdr:nvSpPr>
        <xdr:cNvPr id="357" name="フローチャート: 判断 356"/>
        <xdr:cNvSpPr/>
      </xdr:nvSpPr>
      <xdr:spPr>
        <a:xfrm>
          <a:off x="8699500" y="14479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80569</xdr:rowOff>
    </xdr:from>
    <xdr:to>
      <xdr:col>41</xdr:col>
      <xdr:colOff>101600</xdr:colOff>
      <xdr:row>85</xdr:row>
      <xdr:rowOff>10719</xdr:rowOff>
    </xdr:to>
    <xdr:sp macro="" textlink="">
      <xdr:nvSpPr>
        <xdr:cNvPr id="358" name="フローチャート: 判断 357"/>
        <xdr:cNvSpPr/>
      </xdr:nvSpPr>
      <xdr:spPr>
        <a:xfrm>
          <a:off x="7810500" y="14482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100228</xdr:rowOff>
    </xdr:from>
    <xdr:to>
      <xdr:col>36</xdr:col>
      <xdr:colOff>165100</xdr:colOff>
      <xdr:row>85</xdr:row>
      <xdr:rowOff>30378</xdr:rowOff>
    </xdr:to>
    <xdr:sp macro="" textlink="">
      <xdr:nvSpPr>
        <xdr:cNvPr id="359" name="フローチャート: 判断 358"/>
        <xdr:cNvSpPr/>
      </xdr:nvSpPr>
      <xdr:spPr>
        <a:xfrm>
          <a:off x="6921500" y="1450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88798</xdr:rowOff>
    </xdr:from>
    <xdr:to>
      <xdr:col>55</xdr:col>
      <xdr:colOff>50800</xdr:colOff>
      <xdr:row>86</xdr:row>
      <xdr:rowOff>18948</xdr:rowOff>
    </xdr:to>
    <xdr:sp macro="" textlink="">
      <xdr:nvSpPr>
        <xdr:cNvPr id="365" name="楕円 364"/>
        <xdr:cNvSpPr/>
      </xdr:nvSpPr>
      <xdr:spPr>
        <a:xfrm>
          <a:off x="10426700" y="1466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3725</xdr:rowOff>
    </xdr:from>
    <xdr:ext cx="469744" cy="259045"/>
    <xdr:sp macro="" textlink="">
      <xdr:nvSpPr>
        <xdr:cNvPr id="366" name="【公営住宅】&#10;一人当たり面積該当値テキスト"/>
        <xdr:cNvSpPr txBox="1"/>
      </xdr:nvSpPr>
      <xdr:spPr>
        <a:xfrm>
          <a:off x="10515600" y="1457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89255</xdr:rowOff>
    </xdr:from>
    <xdr:to>
      <xdr:col>50</xdr:col>
      <xdr:colOff>165100</xdr:colOff>
      <xdr:row>86</xdr:row>
      <xdr:rowOff>19405</xdr:rowOff>
    </xdr:to>
    <xdr:sp macro="" textlink="">
      <xdr:nvSpPr>
        <xdr:cNvPr id="367" name="楕円 366"/>
        <xdr:cNvSpPr/>
      </xdr:nvSpPr>
      <xdr:spPr>
        <a:xfrm>
          <a:off x="9588500" y="1466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139598</xdr:rowOff>
    </xdr:from>
    <xdr:to>
      <xdr:col>55</xdr:col>
      <xdr:colOff>0</xdr:colOff>
      <xdr:row>85</xdr:row>
      <xdr:rowOff>140055</xdr:rowOff>
    </xdr:to>
    <xdr:cxnSp macro="">
      <xdr:nvCxnSpPr>
        <xdr:cNvPr id="368" name="直線コネクタ 367"/>
        <xdr:cNvCxnSpPr/>
      </xdr:nvCxnSpPr>
      <xdr:spPr>
        <a:xfrm flipV="1">
          <a:off x="9639300" y="14712848"/>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90170</xdr:rowOff>
    </xdr:from>
    <xdr:to>
      <xdr:col>46</xdr:col>
      <xdr:colOff>38100</xdr:colOff>
      <xdr:row>86</xdr:row>
      <xdr:rowOff>20320</xdr:rowOff>
    </xdr:to>
    <xdr:sp macro="" textlink="">
      <xdr:nvSpPr>
        <xdr:cNvPr id="369" name="楕円 368"/>
        <xdr:cNvSpPr/>
      </xdr:nvSpPr>
      <xdr:spPr>
        <a:xfrm>
          <a:off x="8699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140055</xdr:rowOff>
    </xdr:from>
    <xdr:to>
      <xdr:col>50</xdr:col>
      <xdr:colOff>114300</xdr:colOff>
      <xdr:row>85</xdr:row>
      <xdr:rowOff>140970</xdr:rowOff>
    </xdr:to>
    <xdr:cxnSp macro="">
      <xdr:nvCxnSpPr>
        <xdr:cNvPr id="370" name="直線コネクタ 369"/>
        <xdr:cNvCxnSpPr/>
      </xdr:nvCxnSpPr>
      <xdr:spPr>
        <a:xfrm flipV="1">
          <a:off x="8750300" y="14713305"/>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90627</xdr:rowOff>
    </xdr:from>
    <xdr:to>
      <xdr:col>41</xdr:col>
      <xdr:colOff>101600</xdr:colOff>
      <xdr:row>86</xdr:row>
      <xdr:rowOff>20777</xdr:rowOff>
    </xdr:to>
    <xdr:sp macro="" textlink="">
      <xdr:nvSpPr>
        <xdr:cNvPr id="371" name="楕円 370"/>
        <xdr:cNvSpPr/>
      </xdr:nvSpPr>
      <xdr:spPr>
        <a:xfrm>
          <a:off x="7810500" y="1466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140970</xdr:rowOff>
    </xdr:from>
    <xdr:to>
      <xdr:col>45</xdr:col>
      <xdr:colOff>177800</xdr:colOff>
      <xdr:row>85</xdr:row>
      <xdr:rowOff>141427</xdr:rowOff>
    </xdr:to>
    <xdr:cxnSp macro="">
      <xdr:nvCxnSpPr>
        <xdr:cNvPr id="372" name="直線コネクタ 371"/>
        <xdr:cNvCxnSpPr/>
      </xdr:nvCxnSpPr>
      <xdr:spPr>
        <a:xfrm flipV="1">
          <a:off x="7861300" y="14714220"/>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91084</xdr:rowOff>
    </xdr:from>
    <xdr:to>
      <xdr:col>36</xdr:col>
      <xdr:colOff>165100</xdr:colOff>
      <xdr:row>86</xdr:row>
      <xdr:rowOff>21234</xdr:rowOff>
    </xdr:to>
    <xdr:sp macro="" textlink="">
      <xdr:nvSpPr>
        <xdr:cNvPr id="373" name="楕円 372"/>
        <xdr:cNvSpPr/>
      </xdr:nvSpPr>
      <xdr:spPr>
        <a:xfrm>
          <a:off x="6921500" y="1466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141427</xdr:rowOff>
    </xdr:from>
    <xdr:to>
      <xdr:col>41</xdr:col>
      <xdr:colOff>50800</xdr:colOff>
      <xdr:row>85</xdr:row>
      <xdr:rowOff>141884</xdr:rowOff>
    </xdr:to>
    <xdr:cxnSp macro="">
      <xdr:nvCxnSpPr>
        <xdr:cNvPr id="374" name="直線コネクタ 373"/>
        <xdr:cNvCxnSpPr/>
      </xdr:nvCxnSpPr>
      <xdr:spPr>
        <a:xfrm flipV="1">
          <a:off x="6972300" y="14714677"/>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26331</xdr:rowOff>
    </xdr:from>
    <xdr:ext cx="469744" cy="259045"/>
    <xdr:sp macro="" textlink="">
      <xdr:nvSpPr>
        <xdr:cNvPr id="375" name="n_1aveValue【公営住宅】&#10;一人当たり面積"/>
        <xdr:cNvSpPr txBox="1"/>
      </xdr:nvSpPr>
      <xdr:spPr>
        <a:xfrm>
          <a:off x="9391727" y="1425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24046</xdr:rowOff>
    </xdr:from>
    <xdr:ext cx="469744" cy="259045"/>
    <xdr:sp macro="" textlink="">
      <xdr:nvSpPr>
        <xdr:cNvPr id="376" name="n_2aveValue【公営住宅】&#10;一人当たり面積"/>
        <xdr:cNvSpPr txBox="1"/>
      </xdr:nvSpPr>
      <xdr:spPr>
        <a:xfrm>
          <a:off x="8515427" y="1425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27246</xdr:rowOff>
    </xdr:from>
    <xdr:ext cx="469744" cy="259045"/>
    <xdr:sp macro="" textlink="">
      <xdr:nvSpPr>
        <xdr:cNvPr id="377" name="n_3aveValue【公営住宅】&#10;一人当たり面積"/>
        <xdr:cNvSpPr txBox="1"/>
      </xdr:nvSpPr>
      <xdr:spPr>
        <a:xfrm>
          <a:off x="7626427" y="14257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46905</xdr:rowOff>
    </xdr:from>
    <xdr:ext cx="469744" cy="259045"/>
    <xdr:sp macro="" textlink="">
      <xdr:nvSpPr>
        <xdr:cNvPr id="378" name="n_4aveValue【公営住宅】&#10;一人当たり面積"/>
        <xdr:cNvSpPr txBox="1"/>
      </xdr:nvSpPr>
      <xdr:spPr>
        <a:xfrm>
          <a:off x="6737427" y="1427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10532</xdr:rowOff>
    </xdr:from>
    <xdr:ext cx="469744" cy="259045"/>
    <xdr:sp macro="" textlink="">
      <xdr:nvSpPr>
        <xdr:cNvPr id="379" name="n_1mainValue【公営住宅】&#10;一人当たり面積"/>
        <xdr:cNvSpPr txBox="1"/>
      </xdr:nvSpPr>
      <xdr:spPr>
        <a:xfrm>
          <a:off x="9391727" y="1475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11447</xdr:rowOff>
    </xdr:from>
    <xdr:ext cx="469744" cy="259045"/>
    <xdr:sp macro="" textlink="">
      <xdr:nvSpPr>
        <xdr:cNvPr id="380" name="n_2mainValue【公営住宅】&#10;一人当たり面積"/>
        <xdr:cNvSpPr txBox="1"/>
      </xdr:nvSpPr>
      <xdr:spPr>
        <a:xfrm>
          <a:off x="8515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11904</xdr:rowOff>
    </xdr:from>
    <xdr:ext cx="469744" cy="259045"/>
    <xdr:sp macro="" textlink="">
      <xdr:nvSpPr>
        <xdr:cNvPr id="381" name="n_3mainValue【公営住宅】&#10;一人当たり面積"/>
        <xdr:cNvSpPr txBox="1"/>
      </xdr:nvSpPr>
      <xdr:spPr>
        <a:xfrm>
          <a:off x="7626427" y="14756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12361</xdr:rowOff>
    </xdr:from>
    <xdr:ext cx="469744" cy="259045"/>
    <xdr:sp macro="" textlink="">
      <xdr:nvSpPr>
        <xdr:cNvPr id="382" name="n_4mainValue【公営住宅】&#10;一人当たり面積"/>
        <xdr:cNvSpPr txBox="1"/>
      </xdr:nvSpPr>
      <xdr:spPr>
        <a:xfrm>
          <a:off x="6737427" y="14757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133350</xdr:rowOff>
    </xdr:from>
    <xdr:to>
      <xdr:col>89</xdr:col>
      <xdr:colOff>177800</xdr:colOff>
      <xdr:row>42</xdr:row>
      <xdr:rowOff>133350</xdr:rowOff>
    </xdr:to>
    <xdr:cxnSp macro="">
      <xdr:nvCxnSpPr>
        <xdr:cNvPr id="410" name="直線コネクタ 409"/>
        <xdr:cNvCxnSpPr/>
      </xdr:nvCxnSpPr>
      <xdr:spPr>
        <a:xfrm>
          <a:off x="12446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162577</xdr:rowOff>
    </xdr:from>
    <xdr:ext cx="403059" cy="259045"/>
    <xdr:sp macro="" textlink="">
      <xdr:nvSpPr>
        <xdr:cNvPr id="411" name="テキスト ボックス 410"/>
        <xdr:cNvSpPr txBox="1"/>
      </xdr:nvSpPr>
      <xdr:spPr>
        <a:xfrm>
          <a:off x="12042941" y="719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19050</xdr:rowOff>
    </xdr:from>
    <xdr:to>
      <xdr:col>89</xdr:col>
      <xdr:colOff>177800</xdr:colOff>
      <xdr:row>41</xdr:row>
      <xdr:rowOff>19050</xdr:rowOff>
    </xdr:to>
    <xdr:cxnSp macro="">
      <xdr:nvCxnSpPr>
        <xdr:cNvPr id="412" name="直線コネクタ 411"/>
        <xdr:cNvCxnSpPr/>
      </xdr:nvCxnSpPr>
      <xdr:spPr>
        <a:xfrm>
          <a:off x="12446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48277</xdr:rowOff>
    </xdr:from>
    <xdr:ext cx="403059" cy="259045"/>
    <xdr:sp macro="" textlink="">
      <xdr:nvSpPr>
        <xdr:cNvPr id="413" name="テキスト ボックス 412"/>
        <xdr:cNvSpPr txBox="1"/>
      </xdr:nvSpPr>
      <xdr:spPr>
        <a:xfrm>
          <a:off x="12042941" y="690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76200</xdr:rowOff>
    </xdr:from>
    <xdr:to>
      <xdr:col>89</xdr:col>
      <xdr:colOff>177800</xdr:colOff>
      <xdr:row>39</xdr:row>
      <xdr:rowOff>76200</xdr:rowOff>
    </xdr:to>
    <xdr:cxnSp macro="">
      <xdr:nvCxnSpPr>
        <xdr:cNvPr id="414" name="直線コネクタ 413"/>
        <xdr:cNvCxnSpPr/>
      </xdr:nvCxnSpPr>
      <xdr:spPr>
        <a:xfrm>
          <a:off x="12446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105427</xdr:rowOff>
    </xdr:from>
    <xdr:ext cx="403059" cy="259045"/>
    <xdr:sp macro="" textlink="">
      <xdr:nvSpPr>
        <xdr:cNvPr id="415" name="テキスト ボックス 414"/>
        <xdr:cNvSpPr txBox="1"/>
      </xdr:nvSpPr>
      <xdr:spPr>
        <a:xfrm>
          <a:off x="12042941" y="662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6" name="直線コネクタ 415"/>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7" name="テキスト ボックス 416"/>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19050</xdr:rowOff>
    </xdr:from>
    <xdr:to>
      <xdr:col>89</xdr:col>
      <xdr:colOff>177800</xdr:colOff>
      <xdr:row>36</xdr:row>
      <xdr:rowOff>19050</xdr:rowOff>
    </xdr:to>
    <xdr:cxnSp macro="">
      <xdr:nvCxnSpPr>
        <xdr:cNvPr id="418" name="直線コネクタ 417"/>
        <xdr:cNvCxnSpPr/>
      </xdr:nvCxnSpPr>
      <xdr:spPr>
        <a:xfrm>
          <a:off x="12446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48277</xdr:rowOff>
    </xdr:from>
    <xdr:ext cx="403059" cy="259045"/>
    <xdr:sp macro="" textlink="">
      <xdr:nvSpPr>
        <xdr:cNvPr id="419" name="テキスト ボックス 418"/>
        <xdr:cNvSpPr txBox="1"/>
      </xdr:nvSpPr>
      <xdr:spPr>
        <a:xfrm>
          <a:off x="12042941" y="604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76200</xdr:rowOff>
    </xdr:from>
    <xdr:to>
      <xdr:col>89</xdr:col>
      <xdr:colOff>177800</xdr:colOff>
      <xdr:row>34</xdr:row>
      <xdr:rowOff>76200</xdr:rowOff>
    </xdr:to>
    <xdr:cxnSp macro="">
      <xdr:nvCxnSpPr>
        <xdr:cNvPr id="420" name="直線コネクタ 419"/>
        <xdr:cNvCxnSpPr/>
      </xdr:nvCxnSpPr>
      <xdr:spPr>
        <a:xfrm>
          <a:off x="12446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33</xdr:row>
      <xdr:rowOff>105427</xdr:rowOff>
    </xdr:from>
    <xdr:ext cx="403059" cy="259045"/>
    <xdr:sp macro="" textlink="">
      <xdr:nvSpPr>
        <xdr:cNvPr id="421" name="テキスト ボックス 420"/>
        <xdr:cNvSpPr txBox="1"/>
      </xdr:nvSpPr>
      <xdr:spPr>
        <a:xfrm>
          <a:off x="12042941" y="576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133350</xdr:rowOff>
    </xdr:from>
    <xdr:to>
      <xdr:col>89</xdr:col>
      <xdr:colOff>177800</xdr:colOff>
      <xdr:row>32</xdr:row>
      <xdr:rowOff>133350</xdr:rowOff>
    </xdr:to>
    <xdr:cxnSp macro="">
      <xdr:nvCxnSpPr>
        <xdr:cNvPr id="422" name="直線コネクタ 421"/>
        <xdr:cNvCxnSpPr/>
      </xdr:nvCxnSpPr>
      <xdr:spPr>
        <a:xfrm>
          <a:off x="12446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31</xdr:row>
      <xdr:rowOff>162577</xdr:rowOff>
    </xdr:from>
    <xdr:ext cx="403059" cy="259045"/>
    <xdr:sp macro="" textlink="">
      <xdr:nvSpPr>
        <xdr:cNvPr id="423" name="テキスト ボックス 422"/>
        <xdr:cNvSpPr txBox="1"/>
      </xdr:nvSpPr>
      <xdr:spPr>
        <a:xfrm>
          <a:off x="12042941" y="547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4" name="直線コネクタ 42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25" name="テキスト ボックス 424"/>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124778</xdr:rowOff>
    </xdr:from>
    <xdr:to>
      <xdr:col>85</xdr:col>
      <xdr:colOff>126364</xdr:colOff>
      <xdr:row>41</xdr:row>
      <xdr:rowOff>150495</xdr:rowOff>
    </xdr:to>
    <xdr:cxnSp macro="">
      <xdr:nvCxnSpPr>
        <xdr:cNvPr id="427" name="直線コネクタ 426"/>
        <xdr:cNvCxnSpPr/>
      </xdr:nvCxnSpPr>
      <xdr:spPr>
        <a:xfrm flipV="1">
          <a:off x="16318864" y="5782628"/>
          <a:ext cx="0" cy="1397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154322</xdr:rowOff>
    </xdr:from>
    <xdr:ext cx="405111" cy="259045"/>
    <xdr:sp macro="" textlink="">
      <xdr:nvSpPr>
        <xdr:cNvPr id="428" name="【認定こども園・幼稚園・保育所】&#10;有形固定資産減価償却率最小値テキスト"/>
        <xdr:cNvSpPr txBox="1"/>
      </xdr:nvSpPr>
      <xdr:spPr>
        <a:xfrm>
          <a:off x="16357600" y="718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150495</xdr:rowOff>
    </xdr:from>
    <xdr:to>
      <xdr:col>86</xdr:col>
      <xdr:colOff>25400</xdr:colOff>
      <xdr:row>41</xdr:row>
      <xdr:rowOff>150495</xdr:rowOff>
    </xdr:to>
    <xdr:cxnSp macro="">
      <xdr:nvCxnSpPr>
        <xdr:cNvPr id="429" name="直線コネクタ 428"/>
        <xdr:cNvCxnSpPr/>
      </xdr:nvCxnSpPr>
      <xdr:spPr>
        <a:xfrm>
          <a:off x="16230600" y="717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71455</xdr:rowOff>
    </xdr:from>
    <xdr:ext cx="405111" cy="259045"/>
    <xdr:sp macro="" textlink="">
      <xdr:nvSpPr>
        <xdr:cNvPr id="430" name="【認定こども園・幼稚園・保育所】&#10;有形固定資産減価償却率最大値テキスト"/>
        <xdr:cNvSpPr txBox="1"/>
      </xdr:nvSpPr>
      <xdr:spPr>
        <a:xfrm>
          <a:off x="16357600" y="5557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124778</xdr:rowOff>
    </xdr:from>
    <xdr:to>
      <xdr:col>86</xdr:col>
      <xdr:colOff>25400</xdr:colOff>
      <xdr:row>33</xdr:row>
      <xdr:rowOff>124778</xdr:rowOff>
    </xdr:to>
    <xdr:cxnSp macro="">
      <xdr:nvCxnSpPr>
        <xdr:cNvPr id="431" name="直線コネクタ 430"/>
        <xdr:cNvCxnSpPr/>
      </xdr:nvCxnSpPr>
      <xdr:spPr>
        <a:xfrm>
          <a:off x="16230600" y="5782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38117</xdr:rowOff>
    </xdr:from>
    <xdr:ext cx="405111" cy="259045"/>
    <xdr:sp macro="" textlink="">
      <xdr:nvSpPr>
        <xdr:cNvPr id="432" name="【認定こども園・幼稚園・保育所】&#10;有形固定資産減価償却率平均値テキスト"/>
        <xdr:cNvSpPr txBox="1"/>
      </xdr:nvSpPr>
      <xdr:spPr>
        <a:xfrm>
          <a:off x="16357600" y="6381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59690</xdr:rowOff>
    </xdr:from>
    <xdr:to>
      <xdr:col>85</xdr:col>
      <xdr:colOff>177800</xdr:colOff>
      <xdr:row>37</xdr:row>
      <xdr:rowOff>161290</xdr:rowOff>
    </xdr:to>
    <xdr:sp macro="" textlink="">
      <xdr:nvSpPr>
        <xdr:cNvPr id="433" name="フローチャート: 判断 432"/>
        <xdr:cNvSpPr/>
      </xdr:nvSpPr>
      <xdr:spPr>
        <a:xfrm>
          <a:off x="162687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119697</xdr:rowOff>
    </xdr:from>
    <xdr:to>
      <xdr:col>81</xdr:col>
      <xdr:colOff>101600</xdr:colOff>
      <xdr:row>38</xdr:row>
      <xdr:rowOff>49847</xdr:rowOff>
    </xdr:to>
    <xdr:sp macro="" textlink="">
      <xdr:nvSpPr>
        <xdr:cNvPr id="434" name="フローチャート: 判断 433"/>
        <xdr:cNvSpPr/>
      </xdr:nvSpPr>
      <xdr:spPr>
        <a:xfrm>
          <a:off x="15430500" y="6463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119697</xdr:rowOff>
    </xdr:from>
    <xdr:to>
      <xdr:col>76</xdr:col>
      <xdr:colOff>165100</xdr:colOff>
      <xdr:row>38</xdr:row>
      <xdr:rowOff>49847</xdr:rowOff>
    </xdr:to>
    <xdr:sp macro="" textlink="">
      <xdr:nvSpPr>
        <xdr:cNvPr id="435" name="フローチャート: 判断 434"/>
        <xdr:cNvSpPr/>
      </xdr:nvSpPr>
      <xdr:spPr>
        <a:xfrm>
          <a:off x="14541500" y="6463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36" name="フローチャート: 判断 435"/>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139700</xdr:rowOff>
    </xdr:from>
    <xdr:to>
      <xdr:col>67</xdr:col>
      <xdr:colOff>101600</xdr:colOff>
      <xdr:row>37</xdr:row>
      <xdr:rowOff>69850</xdr:rowOff>
    </xdr:to>
    <xdr:sp macro="" textlink="">
      <xdr:nvSpPr>
        <xdr:cNvPr id="437" name="フローチャート: 判断 436"/>
        <xdr:cNvSpPr/>
      </xdr:nvSpPr>
      <xdr:spPr>
        <a:xfrm>
          <a:off x="12763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8" name="テキスト ボックス 43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9" name="テキスト ボックス 43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40" name="テキスト ボックス 43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1" name="テキスト ボックス 44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2" name="テキスト ボックス 44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19685</xdr:rowOff>
    </xdr:from>
    <xdr:to>
      <xdr:col>85</xdr:col>
      <xdr:colOff>177800</xdr:colOff>
      <xdr:row>34</xdr:row>
      <xdr:rowOff>121285</xdr:rowOff>
    </xdr:to>
    <xdr:sp macro="" textlink="">
      <xdr:nvSpPr>
        <xdr:cNvPr id="443" name="楕円 442"/>
        <xdr:cNvSpPr/>
      </xdr:nvSpPr>
      <xdr:spPr>
        <a:xfrm>
          <a:off x="16268700" y="584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106062</xdr:rowOff>
    </xdr:from>
    <xdr:ext cx="405111" cy="259045"/>
    <xdr:sp macro="" textlink="">
      <xdr:nvSpPr>
        <xdr:cNvPr id="444" name="【認定こども園・幼稚園・保育所】&#10;有形固定資産減価償却率該当値テキスト"/>
        <xdr:cNvSpPr txBox="1"/>
      </xdr:nvSpPr>
      <xdr:spPr>
        <a:xfrm>
          <a:off x="16357600" y="5763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25400</xdr:rowOff>
    </xdr:from>
    <xdr:to>
      <xdr:col>81</xdr:col>
      <xdr:colOff>101600</xdr:colOff>
      <xdr:row>39</xdr:row>
      <xdr:rowOff>127000</xdr:rowOff>
    </xdr:to>
    <xdr:sp macro="" textlink="">
      <xdr:nvSpPr>
        <xdr:cNvPr id="445" name="楕円 444"/>
        <xdr:cNvSpPr/>
      </xdr:nvSpPr>
      <xdr:spPr>
        <a:xfrm>
          <a:off x="15430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70485</xdr:rowOff>
    </xdr:from>
    <xdr:to>
      <xdr:col>85</xdr:col>
      <xdr:colOff>127000</xdr:colOff>
      <xdr:row>39</xdr:row>
      <xdr:rowOff>76200</xdr:rowOff>
    </xdr:to>
    <xdr:cxnSp macro="">
      <xdr:nvCxnSpPr>
        <xdr:cNvPr id="446" name="直線コネクタ 445"/>
        <xdr:cNvCxnSpPr/>
      </xdr:nvCxnSpPr>
      <xdr:spPr>
        <a:xfrm flipV="1">
          <a:off x="15481300" y="5899785"/>
          <a:ext cx="838200" cy="862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2540</xdr:rowOff>
    </xdr:from>
    <xdr:to>
      <xdr:col>76</xdr:col>
      <xdr:colOff>165100</xdr:colOff>
      <xdr:row>39</xdr:row>
      <xdr:rowOff>104140</xdr:rowOff>
    </xdr:to>
    <xdr:sp macro="" textlink="">
      <xdr:nvSpPr>
        <xdr:cNvPr id="447" name="楕円 446"/>
        <xdr:cNvSpPr/>
      </xdr:nvSpPr>
      <xdr:spPr>
        <a:xfrm>
          <a:off x="145415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53340</xdr:rowOff>
    </xdr:from>
    <xdr:to>
      <xdr:col>81</xdr:col>
      <xdr:colOff>50800</xdr:colOff>
      <xdr:row>39</xdr:row>
      <xdr:rowOff>76200</xdr:rowOff>
    </xdr:to>
    <xdr:cxnSp macro="">
      <xdr:nvCxnSpPr>
        <xdr:cNvPr id="448" name="直線コネクタ 447"/>
        <xdr:cNvCxnSpPr/>
      </xdr:nvCxnSpPr>
      <xdr:spPr>
        <a:xfrm>
          <a:off x="14592300" y="67398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113982</xdr:rowOff>
    </xdr:from>
    <xdr:to>
      <xdr:col>72</xdr:col>
      <xdr:colOff>38100</xdr:colOff>
      <xdr:row>39</xdr:row>
      <xdr:rowOff>44132</xdr:rowOff>
    </xdr:to>
    <xdr:sp macro="" textlink="">
      <xdr:nvSpPr>
        <xdr:cNvPr id="449" name="楕円 448"/>
        <xdr:cNvSpPr/>
      </xdr:nvSpPr>
      <xdr:spPr>
        <a:xfrm>
          <a:off x="13652500" y="6629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164782</xdr:rowOff>
    </xdr:from>
    <xdr:to>
      <xdr:col>76</xdr:col>
      <xdr:colOff>114300</xdr:colOff>
      <xdr:row>39</xdr:row>
      <xdr:rowOff>53340</xdr:rowOff>
    </xdr:to>
    <xdr:cxnSp macro="">
      <xdr:nvCxnSpPr>
        <xdr:cNvPr id="450" name="直線コネクタ 449"/>
        <xdr:cNvCxnSpPr/>
      </xdr:nvCxnSpPr>
      <xdr:spPr>
        <a:xfrm>
          <a:off x="13703300" y="6679882"/>
          <a:ext cx="889000" cy="6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82550</xdr:rowOff>
    </xdr:from>
    <xdr:to>
      <xdr:col>67</xdr:col>
      <xdr:colOff>101600</xdr:colOff>
      <xdr:row>39</xdr:row>
      <xdr:rowOff>12700</xdr:rowOff>
    </xdr:to>
    <xdr:sp macro="" textlink="">
      <xdr:nvSpPr>
        <xdr:cNvPr id="451" name="楕円 450"/>
        <xdr:cNvSpPr/>
      </xdr:nvSpPr>
      <xdr:spPr>
        <a:xfrm>
          <a:off x="12763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133350</xdr:rowOff>
    </xdr:from>
    <xdr:to>
      <xdr:col>71</xdr:col>
      <xdr:colOff>177800</xdr:colOff>
      <xdr:row>38</xdr:row>
      <xdr:rowOff>164782</xdr:rowOff>
    </xdr:to>
    <xdr:cxnSp macro="">
      <xdr:nvCxnSpPr>
        <xdr:cNvPr id="452" name="直線コネクタ 451"/>
        <xdr:cNvCxnSpPr/>
      </xdr:nvCxnSpPr>
      <xdr:spPr>
        <a:xfrm>
          <a:off x="12814300" y="6648450"/>
          <a:ext cx="889000" cy="3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66374</xdr:rowOff>
    </xdr:from>
    <xdr:ext cx="405111" cy="259045"/>
    <xdr:sp macro="" textlink="">
      <xdr:nvSpPr>
        <xdr:cNvPr id="453" name="n_1aveValue【認定こども園・幼稚園・保育所】&#10;有形固定資産減価償却率"/>
        <xdr:cNvSpPr txBox="1"/>
      </xdr:nvSpPr>
      <xdr:spPr>
        <a:xfrm>
          <a:off x="15266044" y="6238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66374</xdr:rowOff>
    </xdr:from>
    <xdr:ext cx="405111" cy="259045"/>
    <xdr:sp macro="" textlink="">
      <xdr:nvSpPr>
        <xdr:cNvPr id="454" name="n_2aveValue【認定こども園・幼稚園・保育所】&#10;有形固定資産減価償却率"/>
        <xdr:cNvSpPr txBox="1"/>
      </xdr:nvSpPr>
      <xdr:spPr>
        <a:xfrm>
          <a:off x="14389744" y="6238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455" name="n_3aveValue【認定こども園・幼稚園・保育所】&#10;有形固定資産減価償却率"/>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86377</xdr:rowOff>
    </xdr:from>
    <xdr:ext cx="405111" cy="259045"/>
    <xdr:sp macro="" textlink="">
      <xdr:nvSpPr>
        <xdr:cNvPr id="456" name="n_4aveValue【認定こども園・幼稚園・保育所】&#10;有形固定資産減価償却率"/>
        <xdr:cNvSpPr txBox="1"/>
      </xdr:nvSpPr>
      <xdr:spPr>
        <a:xfrm>
          <a:off x="12611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118127</xdr:rowOff>
    </xdr:from>
    <xdr:ext cx="405111" cy="259045"/>
    <xdr:sp macro="" textlink="">
      <xdr:nvSpPr>
        <xdr:cNvPr id="457" name="n_1mainValue【認定こども園・幼稚園・保育所】&#10;有形固定資産減価償却率"/>
        <xdr:cNvSpPr txBox="1"/>
      </xdr:nvSpPr>
      <xdr:spPr>
        <a:xfrm>
          <a:off x="15266044"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95267</xdr:rowOff>
    </xdr:from>
    <xdr:ext cx="405111" cy="259045"/>
    <xdr:sp macro="" textlink="">
      <xdr:nvSpPr>
        <xdr:cNvPr id="458" name="n_2mainValue【認定こども園・幼稚園・保育所】&#10;有形固定資産減価償却率"/>
        <xdr:cNvSpPr txBox="1"/>
      </xdr:nvSpPr>
      <xdr:spPr>
        <a:xfrm>
          <a:off x="14389744"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35259</xdr:rowOff>
    </xdr:from>
    <xdr:ext cx="405111" cy="259045"/>
    <xdr:sp macro="" textlink="">
      <xdr:nvSpPr>
        <xdr:cNvPr id="459" name="n_3mainValue【認定こども園・幼稚園・保育所】&#10;有形固定資産減価償却率"/>
        <xdr:cNvSpPr txBox="1"/>
      </xdr:nvSpPr>
      <xdr:spPr>
        <a:xfrm>
          <a:off x="13500744" y="6721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3827</xdr:rowOff>
    </xdr:from>
    <xdr:ext cx="405111" cy="259045"/>
    <xdr:sp macro="" textlink="">
      <xdr:nvSpPr>
        <xdr:cNvPr id="460" name="n_4mainValue【認定こども園・幼稚園・保育所】&#10;有形固定資産減価償却率"/>
        <xdr:cNvSpPr txBox="1"/>
      </xdr:nvSpPr>
      <xdr:spPr>
        <a:xfrm>
          <a:off x="126117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61" name="正方形/長方形 46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2" name="正方形/長方形 46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3" name="正方形/長方形 46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4" name="正方形/長方形 46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5" name="正方形/長方形 46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6" name="正方形/長方形 46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7" name="正方形/長方形 46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8" name="正方形/長方形 46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9" name="テキスト ボックス 46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70" name="直線コネクタ 46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71" name="直線コネクタ 470"/>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72" name="テキスト ボックス 471"/>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3" name="直線コネクタ 472"/>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4" name="テキスト ボックス 473"/>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5" name="直線コネクタ 474"/>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6" name="テキスト ボックス 475"/>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7" name="直線コネクタ 476"/>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8" name="テキスト ボックス 477"/>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9" name="直線コネクタ 478"/>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80" name="テキスト ボックス 479"/>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1" name="直線コネクタ 48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2" name="テキスト ボックス 481"/>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3"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34290</xdr:rowOff>
    </xdr:from>
    <xdr:to>
      <xdr:col>116</xdr:col>
      <xdr:colOff>62864</xdr:colOff>
      <xdr:row>41</xdr:row>
      <xdr:rowOff>129540</xdr:rowOff>
    </xdr:to>
    <xdr:cxnSp macro="">
      <xdr:nvCxnSpPr>
        <xdr:cNvPr id="484" name="直線コネクタ 483"/>
        <xdr:cNvCxnSpPr/>
      </xdr:nvCxnSpPr>
      <xdr:spPr>
        <a:xfrm flipV="1">
          <a:off x="22160864" y="586359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133367</xdr:rowOff>
    </xdr:from>
    <xdr:ext cx="469744" cy="259045"/>
    <xdr:sp macro="" textlink="">
      <xdr:nvSpPr>
        <xdr:cNvPr id="485" name="【認定こども園・幼稚園・保育所】&#10;一人当たり面積最小値テキスト"/>
        <xdr:cNvSpPr txBox="1"/>
      </xdr:nvSpPr>
      <xdr:spPr>
        <a:xfrm>
          <a:off x="22199600" y="716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486" name="直線コネクタ 485"/>
        <xdr:cNvCxnSpPr/>
      </xdr:nvCxnSpPr>
      <xdr:spPr>
        <a:xfrm>
          <a:off x="22072600" y="7158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152417</xdr:rowOff>
    </xdr:from>
    <xdr:ext cx="469744" cy="259045"/>
    <xdr:sp macro="" textlink="">
      <xdr:nvSpPr>
        <xdr:cNvPr id="487" name="【認定こども園・幼稚園・保育所】&#10;一人当たり面積最大値テキスト"/>
        <xdr:cNvSpPr txBox="1"/>
      </xdr:nvSpPr>
      <xdr:spPr>
        <a:xfrm>
          <a:off x="22199600" y="563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34290</xdr:rowOff>
    </xdr:from>
    <xdr:to>
      <xdr:col>116</xdr:col>
      <xdr:colOff>152400</xdr:colOff>
      <xdr:row>34</xdr:row>
      <xdr:rowOff>34290</xdr:rowOff>
    </xdr:to>
    <xdr:cxnSp macro="">
      <xdr:nvCxnSpPr>
        <xdr:cNvPr id="488" name="直線コネクタ 487"/>
        <xdr:cNvCxnSpPr/>
      </xdr:nvCxnSpPr>
      <xdr:spPr>
        <a:xfrm>
          <a:off x="22072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74947</xdr:rowOff>
    </xdr:from>
    <xdr:ext cx="469744" cy="259045"/>
    <xdr:sp macro="" textlink="">
      <xdr:nvSpPr>
        <xdr:cNvPr id="489" name="【認定こども園・幼稚園・保育所】&#10;一人当たり面積平均値テキスト"/>
        <xdr:cNvSpPr txBox="1"/>
      </xdr:nvSpPr>
      <xdr:spPr>
        <a:xfrm>
          <a:off x="221996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490" name="フローチャート: 判断 489"/>
        <xdr:cNvSpPr/>
      </xdr:nvSpPr>
      <xdr:spPr>
        <a:xfrm>
          <a:off x="221107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491" name="フローチャート: 判断 490"/>
        <xdr:cNvSpPr/>
      </xdr:nvSpPr>
      <xdr:spPr>
        <a:xfrm>
          <a:off x="21272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55880</xdr:rowOff>
    </xdr:from>
    <xdr:to>
      <xdr:col>107</xdr:col>
      <xdr:colOff>101600</xdr:colOff>
      <xdr:row>39</xdr:row>
      <xdr:rowOff>157480</xdr:rowOff>
    </xdr:to>
    <xdr:sp macro="" textlink="">
      <xdr:nvSpPr>
        <xdr:cNvPr id="492" name="フローチャート: 判断 491"/>
        <xdr:cNvSpPr/>
      </xdr:nvSpPr>
      <xdr:spPr>
        <a:xfrm>
          <a:off x="20383500" y="674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493" name="フローチャート: 判断 492"/>
        <xdr:cNvSpPr/>
      </xdr:nvSpPr>
      <xdr:spPr>
        <a:xfrm>
          <a:off x="19494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74930</xdr:rowOff>
    </xdr:from>
    <xdr:to>
      <xdr:col>98</xdr:col>
      <xdr:colOff>38100</xdr:colOff>
      <xdr:row>40</xdr:row>
      <xdr:rowOff>5080</xdr:rowOff>
    </xdr:to>
    <xdr:sp macro="" textlink="">
      <xdr:nvSpPr>
        <xdr:cNvPr id="494" name="フローチャート: 判断 493"/>
        <xdr:cNvSpPr/>
      </xdr:nvSpPr>
      <xdr:spPr>
        <a:xfrm>
          <a:off x="18605500" y="676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5" name="テキスト ボックス 49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6" name="テキスト ボックス 49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7" name="テキスト ボックス 49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8" name="テキスト ボックス 49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9" name="テキスト ボックス 49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67310</xdr:rowOff>
    </xdr:from>
    <xdr:to>
      <xdr:col>116</xdr:col>
      <xdr:colOff>114300</xdr:colOff>
      <xdr:row>41</xdr:row>
      <xdr:rowOff>168910</xdr:rowOff>
    </xdr:to>
    <xdr:sp macro="" textlink="">
      <xdr:nvSpPr>
        <xdr:cNvPr id="500" name="楕円 499"/>
        <xdr:cNvSpPr/>
      </xdr:nvSpPr>
      <xdr:spPr>
        <a:xfrm>
          <a:off x="221107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153687</xdr:rowOff>
    </xdr:from>
    <xdr:ext cx="469744" cy="259045"/>
    <xdr:sp macro="" textlink="">
      <xdr:nvSpPr>
        <xdr:cNvPr id="501" name="【認定こども園・幼稚園・保育所】&#10;一人当たり面積該当値テキスト"/>
        <xdr:cNvSpPr txBox="1"/>
      </xdr:nvSpPr>
      <xdr:spPr>
        <a:xfrm>
          <a:off x="22199600" y="7011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93980</xdr:rowOff>
    </xdr:from>
    <xdr:to>
      <xdr:col>112</xdr:col>
      <xdr:colOff>38100</xdr:colOff>
      <xdr:row>42</xdr:row>
      <xdr:rowOff>24130</xdr:rowOff>
    </xdr:to>
    <xdr:sp macro="" textlink="">
      <xdr:nvSpPr>
        <xdr:cNvPr id="502" name="楕円 501"/>
        <xdr:cNvSpPr/>
      </xdr:nvSpPr>
      <xdr:spPr>
        <a:xfrm>
          <a:off x="21272500" y="712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118110</xdr:rowOff>
    </xdr:from>
    <xdr:to>
      <xdr:col>116</xdr:col>
      <xdr:colOff>63500</xdr:colOff>
      <xdr:row>41</xdr:row>
      <xdr:rowOff>144780</xdr:rowOff>
    </xdr:to>
    <xdr:cxnSp macro="">
      <xdr:nvCxnSpPr>
        <xdr:cNvPr id="503" name="直線コネクタ 502"/>
        <xdr:cNvCxnSpPr/>
      </xdr:nvCxnSpPr>
      <xdr:spPr>
        <a:xfrm flipV="1">
          <a:off x="21323300" y="714756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93980</xdr:rowOff>
    </xdr:from>
    <xdr:to>
      <xdr:col>107</xdr:col>
      <xdr:colOff>101600</xdr:colOff>
      <xdr:row>42</xdr:row>
      <xdr:rowOff>24130</xdr:rowOff>
    </xdr:to>
    <xdr:sp macro="" textlink="">
      <xdr:nvSpPr>
        <xdr:cNvPr id="504" name="楕円 503"/>
        <xdr:cNvSpPr/>
      </xdr:nvSpPr>
      <xdr:spPr>
        <a:xfrm>
          <a:off x="20383500" y="712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144780</xdr:rowOff>
    </xdr:from>
    <xdr:to>
      <xdr:col>111</xdr:col>
      <xdr:colOff>177800</xdr:colOff>
      <xdr:row>41</xdr:row>
      <xdr:rowOff>144780</xdr:rowOff>
    </xdr:to>
    <xdr:cxnSp macro="">
      <xdr:nvCxnSpPr>
        <xdr:cNvPr id="505" name="直線コネクタ 504"/>
        <xdr:cNvCxnSpPr/>
      </xdr:nvCxnSpPr>
      <xdr:spPr>
        <a:xfrm>
          <a:off x="20434300" y="71742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93980</xdr:rowOff>
    </xdr:from>
    <xdr:to>
      <xdr:col>102</xdr:col>
      <xdr:colOff>165100</xdr:colOff>
      <xdr:row>42</xdr:row>
      <xdr:rowOff>24130</xdr:rowOff>
    </xdr:to>
    <xdr:sp macro="" textlink="">
      <xdr:nvSpPr>
        <xdr:cNvPr id="506" name="楕円 505"/>
        <xdr:cNvSpPr/>
      </xdr:nvSpPr>
      <xdr:spPr>
        <a:xfrm>
          <a:off x="19494500" y="712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144780</xdr:rowOff>
    </xdr:from>
    <xdr:to>
      <xdr:col>107</xdr:col>
      <xdr:colOff>50800</xdr:colOff>
      <xdr:row>41</xdr:row>
      <xdr:rowOff>144780</xdr:rowOff>
    </xdr:to>
    <xdr:cxnSp macro="">
      <xdr:nvCxnSpPr>
        <xdr:cNvPr id="507" name="直線コネクタ 506"/>
        <xdr:cNvCxnSpPr/>
      </xdr:nvCxnSpPr>
      <xdr:spPr>
        <a:xfrm>
          <a:off x="19545300" y="71742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105410</xdr:rowOff>
    </xdr:from>
    <xdr:to>
      <xdr:col>98</xdr:col>
      <xdr:colOff>38100</xdr:colOff>
      <xdr:row>42</xdr:row>
      <xdr:rowOff>35560</xdr:rowOff>
    </xdr:to>
    <xdr:sp macro="" textlink="">
      <xdr:nvSpPr>
        <xdr:cNvPr id="508" name="楕円 507"/>
        <xdr:cNvSpPr/>
      </xdr:nvSpPr>
      <xdr:spPr>
        <a:xfrm>
          <a:off x="18605500" y="71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144780</xdr:rowOff>
    </xdr:from>
    <xdr:to>
      <xdr:col>102</xdr:col>
      <xdr:colOff>114300</xdr:colOff>
      <xdr:row>41</xdr:row>
      <xdr:rowOff>156210</xdr:rowOff>
    </xdr:to>
    <xdr:cxnSp macro="">
      <xdr:nvCxnSpPr>
        <xdr:cNvPr id="509" name="直線コネクタ 508"/>
        <xdr:cNvCxnSpPr/>
      </xdr:nvCxnSpPr>
      <xdr:spPr>
        <a:xfrm flipV="1">
          <a:off x="18656300" y="71742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170197</xdr:rowOff>
    </xdr:from>
    <xdr:ext cx="469744" cy="259045"/>
    <xdr:sp macro="" textlink="">
      <xdr:nvSpPr>
        <xdr:cNvPr id="510" name="n_1aveValue【認定こども園・幼稚園・保育所】&#10;一人当たり面積"/>
        <xdr:cNvSpPr txBox="1"/>
      </xdr:nvSpPr>
      <xdr:spPr>
        <a:xfrm>
          <a:off x="210757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2557</xdr:rowOff>
    </xdr:from>
    <xdr:ext cx="469744" cy="259045"/>
    <xdr:sp macro="" textlink="">
      <xdr:nvSpPr>
        <xdr:cNvPr id="511" name="n_2aveValue【認定こども園・幼稚園・保育所】&#10;一人当たり面積"/>
        <xdr:cNvSpPr txBox="1"/>
      </xdr:nvSpPr>
      <xdr:spPr>
        <a:xfrm>
          <a:off x="20199427"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6367</xdr:rowOff>
    </xdr:from>
    <xdr:ext cx="469744" cy="259045"/>
    <xdr:sp macro="" textlink="">
      <xdr:nvSpPr>
        <xdr:cNvPr id="512" name="n_3aveValue【認定こども園・幼稚園・保育所】&#10;一人当たり面積"/>
        <xdr:cNvSpPr txBox="1"/>
      </xdr:nvSpPr>
      <xdr:spPr>
        <a:xfrm>
          <a:off x="19310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21607</xdr:rowOff>
    </xdr:from>
    <xdr:ext cx="469744" cy="259045"/>
    <xdr:sp macro="" textlink="">
      <xdr:nvSpPr>
        <xdr:cNvPr id="513" name="n_4aveValue【認定こども園・幼稚園・保育所】&#10;一人当たり面積"/>
        <xdr:cNvSpPr txBox="1"/>
      </xdr:nvSpPr>
      <xdr:spPr>
        <a:xfrm>
          <a:off x="18421427"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15257</xdr:rowOff>
    </xdr:from>
    <xdr:ext cx="469744" cy="259045"/>
    <xdr:sp macro="" textlink="">
      <xdr:nvSpPr>
        <xdr:cNvPr id="514" name="n_1mainValue【認定こども園・幼稚園・保育所】&#10;一人当たり面積"/>
        <xdr:cNvSpPr txBox="1"/>
      </xdr:nvSpPr>
      <xdr:spPr>
        <a:xfrm>
          <a:off x="21075727"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15257</xdr:rowOff>
    </xdr:from>
    <xdr:ext cx="469744" cy="259045"/>
    <xdr:sp macro="" textlink="">
      <xdr:nvSpPr>
        <xdr:cNvPr id="515" name="n_2mainValue【認定こども園・幼稚園・保育所】&#10;一人当たり面積"/>
        <xdr:cNvSpPr txBox="1"/>
      </xdr:nvSpPr>
      <xdr:spPr>
        <a:xfrm>
          <a:off x="20199427"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15257</xdr:rowOff>
    </xdr:from>
    <xdr:ext cx="469744" cy="259045"/>
    <xdr:sp macro="" textlink="">
      <xdr:nvSpPr>
        <xdr:cNvPr id="516" name="n_3mainValue【認定こども園・幼稚園・保育所】&#10;一人当たり面積"/>
        <xdr:cNvSpPr txBox="1"/>
      </xdr:nvSpPr>
      <xdr:spPr>
        <a:xfrm>
          <a:off x="19310427"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26687</xdr:rowOff>
    </xdr:from>
    <xdr:ext cx="469744" cy="259045"/>
    <xdr:sp macro="" textlink="">
      <xdr:nvSpPr>
        <xdr:cNvPr id="517" name="n_4mainValue【認定こども園・幼稚園・保育所】&#10;一人当たり面積"/>
        <xdr:cNvSpPr txBox="1"/>
      </xdr:nvSpPr>
      <xdr:spPr>
        <a:xfrm>
          <a:off x="18421427"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8" name="正方形/長方形 51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9" name="正方形/長方形 51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20" name="正方形/長方形 51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1" name="正方形/長方形 52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2" name="正方形/長方形 52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3" name="正方形/長方形 52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4" name="正方形/長方形 52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5" name="正方形/長方形 52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6" name="テキスト ボックス 52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7" name="直線コネクタ 52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8" name="テキスト ボックス 527"/>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9" name="直線コネクタ 528"/>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30" name="テキスト ボックス 529"/>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31" name="直線コネクタ 530"/>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32" name="テキスト ボックス 531"/>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33" name="直線コネクタ 532"/>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34" name="テキスト ボックス 533"/>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5" name="直線コネクタ 534"/>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6" name="テキスト ボックス 535"/>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7" name="直線コネクタ 536"/>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8" name="テキスト ボックス 537"/>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9" name="直線コネクタ 538"/>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40" name="テキスト ボックス 539"/>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41" name="直線コネクタ 54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42" name="テキスト ボックス 541"/>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3"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48985</xdr:rowOff>
    </xdr:from>
    <xdr:to>
      <xdr:col>85</xdr:col>
      <xdr:colOff>126364</xdr:colOff>
      <xdr:row>64</xdr:row>
      <xdr:rowOff>78377</xdr:rowOff>
    </xdr:to>
    <xdr:cxnSp macro="">
      <xdr:nvCxnSpPr>
        <xdr:cNvPr id="544" name="直線コネクタ 543"/>
        <xdr:cNvCxnSpPr/>
      </xdr:nvCxnSpPr>
      <xdr:spPr>
        <a:xfrm flipV="1">
          <a:off x="16318864" y="9650185"/>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82204</xdr:rowOff>
    </xdr:from>
    <xdr:ext cx="405111" cy="259045"/>
    <xdr:sp macro="" textlink="">
      <xdr:nvSpPr>
        <xdr:cNvPr id="545" name="【学校施設】&#10;有形固定資産減価償却率最小値テキスト"/>
        <xdr:cNvSpPr txBox="1"/>
      </xdr:nvSpPr>
      <xdr:spPr>
        <a:xfrm>
          <a:off x="16357600" y="1105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78377</xdr:rowOff>
    </xdr:from>
    <xdr:to>
      <xdr:col>86</xdr:col>
      <xdr:colOff>25400</xdr:colOff>
      <xdr:row>64</xdr:row>
      <xdr:rowOff>78377</xdr:rowOff>
    </xdr:to>
    <xdr:cxnSp macro="">
      <xdr:nvCxnSpPr>
        <xdr:cNvPr id="546" name="直線コネクタ 545"/>
        <xdr:cNvCxnSpPr/>
      </xdr:nvCxnSpPr>
      <xdr:spPr>
        <a:xfrm>
          <a:off x="16230600" y="1105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167112</xdr:rowOff>
    </xdr:from>
    <xdr:ext cx="405111" cy="259045"/>
    <xdr:sp macro="" textlink="">
      <xdr:nvSpPr>
        <xdr:cNvPr id="547" name="【学校施設】&#10;有形固定資産減価償却率最大値テキスト"/>
        <xdr:cNvSpPr txBox="1"/>
      </xdr:nvSpPr>
      <xdr:spPr>
        <a:xfrm>
          <a:off x="16357600" y="9425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48985</xdr:rowOff>
    </xdr:from>
    <xdr:to>
      <xdr:col>86</xdr:col>
      <xdr:colOff>25400</xdr:colOff>
      <xdr:row>56</xdr:row>
      <xdr:rowOff>48985</xdr:rowOff>
    </xdr:to>
    <xdr:cxnSp macro="">
      <xdr:nvCxnSpPr>
        <xdr:cNvPr id="548" name="直線コネクタ 547"/>
        <xdr:cNvCxnSpPr/>
      </xdr:nvCxnSpPr>
      <xdr:spPr>
        <a:xfrm>
          <a:off x="16230600" y="9650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76580</xdr:rowOff>
    </xdr:from>
    <xdr:ext cx="405111" cy="259045"/>
    <xdr:sp macro="" textlink="">
      <xdr:nvSpPr>
        <xdr:cNvPr id="549" name="【学校施設】&#10;有形固定資産減価償却率平均値テキスト"/>
        <xdr:cNvSpPr txBox="1"/>
      </xdr:nvSpPr>
      <xdr:spPr>
        <a:xfrm>
          <a:off x="16357600" y="1019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550" name="フローチャート: 判断 549"/>
        <xdr:cNvSpPr/>
      </xdr:nvSpPr>
      <xdr:spPr>
        <a:xfrm>
          <a:off x="162687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51" name="フローチャート: 判断 550"/>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52" name="フローチャート: 判断 551"/>
        <xdr:cNvSpPr/>
      </xdr:nvSpPr>
      <xdr:spPr>
        <a:xfrm>
          <a:off x="14541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43906</xdr:rowOff>
    </xdr:from>
    <xdr:to>
      <xdr:col>72</xdr:col>
      <xdr:colOff>38100</xdr:colOff>
      <xdr:row>60</xdr:row>
      <xdr:rowOff>145506</xdr:rowOff>
    </xdr:to>
    <xdr:sp macro="" textlink="">
      <xdr:nvSpPr>
        <xdr:cNvPr id="553" name="フローチャート: 判断 552"/>
        <xdr:cNvSpPr/>
      </xdr:nvSpPr>
      <xdr:spPr>
        <a:xfrm>
          <a:off x="13652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554" name="フローチャート: 判断 553"/>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5" name="テキスト ボックス 554"/>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6" name="テキスト ボックス 555"/>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7" name="テキスト ボックス 556"/>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8" name="テキスト ボックス 557"/>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9" name="テキスト ボックス 558"/>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151674</xdr:rowOff>
    </xdr:from>
    <xdr:to>
      <xdr:col>85</xdr:col>
      <xdr:colOff>177800</xdr:colOff>
      <xdr:row>63</xdr:row>
      <xdr:rowOff>81824</xdr:rowOff>
    </xdr:to>
    <xdr:sp macro="" textlink="">
      <xdr:nvSpPr>
        <xdr:cNvPr id="560" name="楕円 559"/>
        <xdr:cNvSpPr/>
      </xdr:nvSpPr>
      <xdr:spPr>
        <a:xfrm>
          <a:off x="16268700" y="107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130101</xdr:rowOff>
    </xdr:from>
    <xdr:ext cx="405111" cy="259045"/>
    <xdr:sp macro="" textlink="">
      <xdr:nvSpPr>
        <xdr:cNvPr id="561" name="【学校施設】&#10;有形固定資産減価償却率該当値テキスト"/>
        <xdr:cNvSpPr txBox="1"/>
      </xdr:nvSpPr>
      <xdr:spPr>
        <a:xfrm>
          <a:off x="16357600" y="1076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89626</xdr:rowOff>
    </xdr:from>
    <xdr:to>
      <xdr:col>81</xdr:col>
      <xdr:colOff>101600</xdr:colOff>
      <xdr:row>63</xdr:row>
      <xdr:rowOff>19776</xdr:rowOff>
    </xdr:to>
    <xdr:sp macro="" textlink="">
      <xdr:nvSpPr>
        <xdr:cNvPr id="562" name="楕円 561"/>
        <xdr:cNvSpPr/>
      </xdr:nvSpPr>
      <xdr:spPr>
        <a:xfrm>
          <a:off x="15430500" y="1071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140426</xdr:rowOff>
    </xdr:from>
    <xdr:to>
      <xdr:col>85</xdr:col>
      <xdr:colOff>127000</xdr:colOff>
      <xdr:row>63</xdr:row>
      <xdr:rowOff>31024</xdr:rowOff>
    </xdr:to>
    <xdr:cxnSp macro="">
      <xdr:nvCxnSpPr>
        <xdr:cNvPr id="563" name="直線コネクタ 562"/>
        <xdr:cNvCxnSpPr/>
      </xdr:nvCxnSpPr>
      <xdr:spPr>
        <a:xfrm>
          <a:off x="15481300" y="10770326"/>
          <a:ext cx="8382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50437</xdr:rowOff>
    </xdr:from>
    <xdr:to>
      <xdr:col>76</xdr:col>
      <xdr:colOff>165100</xdr:colOff>
      <xdr:row>62</xdr:row>
      <xdr:rowOff>152037</xdr:rowOff>
    </xdr:to>
    <xdr:sp macro="" textlink="">
      <xdr:nvSpPr>
        <xdr:cNvPr id="564" name="楕円 563"/>
        <xdr:cNvSpPr/>
      </xdr:nvSpPr>
      <xdr:spPr>
        <a:xfrm>
          <a:off x="14541500" y="1068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101237</xdr:rowOff>
    </xdr:from>
    <xdr:to>
      <xdr:col>81</xdr:col>
      <xdr:colOff>50800</xdr:colOff>
      <xdr:row>62</xdr:row>
      <xdr:rowOff>140426</xdr:rowOff>
    </xdr:to>
    <xdr:cxnSp macro="">
      <xdr:nvCxnSpPr>
        <xdr:cNvPr id="565" name="直線コネクタ 564"/>
        <xdr:cNvCxnSpPr/>
      </xdr:nvCxnSpPr>
      <xdr:spPr>
        <a:xfrm>
          <a:off x="14592300" y="1073113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7983</xdr:rowOff>
    </xdr:from>
    <xdr:to>
      <xdr:col>72</xdr:col>
      <xdr:colOff>38100</xdr:colOff>
      <xdr:row>62</xdr:row>
      <xdr:rowOff>109583</xdr:rowOff>
    </xdr:to>
    <xdr:sp macro="" textlink="">
      <xdr:nvSpPr>
        <xdr:cNvPr id="566" name="楕円 565"/>
        <xdr:cNvSpPr/>
      </xdr:nvSpPr>
      <xdr:spPr>
        <a:xfrm>
          <a:off x="13652500" y="1063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58783</xdr:rowOff>
    </xdr:from>
    <xdr:to>
      <xdr:col>76</xdr:col>
      <xdr:colOff>114300</xdr:colOff>
      <xdr:row>62</xdr:row>
      <xdr:rowOff>101237</xdr:rowOff>
    </xdr:to>
    <xdr:cxnSp macro="">
      <xdr:nvCxnSpPr>
        <xdr:cNvPr id="567" name="直線コネクタ 566"/>
        <xdr:cNvCxnSpPr/>
      </xdr:nvCxnSpPr>
      <xdr:spPr>
        <a:xfrm>
          <a:off x="13703300" y="1068868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140244</xdr:rowOff>
    </xdr:from>
    <xdr:to>
      <xdr:col>67</xdr:col>
      <xdr:colOff>101600</xdr:colOff>
      <xdr:row>62</xdr:row>
      <xdr:rowOff>70394</xdr:rowOff>
    </xdr:to>
    <xdr:sp macro="" textlink="">
      <xdr:nvSpPr>
        <xdr:cNvPr id="568" name="楕円 567"/>
        <xdr:cNvSpPr/>
      </xdr:nvSpPr>
      <xdr:spPr>
        <a:xfrm>
          <a:off x="12763500" y="1059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19594</xdr:rowOff>
    </xdr:from>
    <xdr:to>
      <xdr:col>71</xdr:col>
      <xdr:colOff>177800</xdr:colOff>
      <xdr:row>62</xdr:row>
      <xdr:rowOff>58783</xdr:rowOff>
    </xdr:to>
    <xdr:cxnSp macro="">
      <xdr:nvCxnSpPr>
        <xdr:cNvPr id="569" name="直線コネクタ 568"/>
        <xdr:cNvCxnSpPr/>
      </xdr:nvCxnSpPr>
      <xdr:spPr>
        <a:xfrm>
          <a:off x="12814300" y="1064949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49365</xdr:rowOff>
    </xdr:from>
    <xdr:ext cx="405111" cy="259045"/>
    <xdr:sp macro="" textlink="">
      <xdr:nvSpPr>
        <xdr:cNvPr id="570" name="n_1aveValue【学校施設】&#10;有形固定資産減価償却率"/>
        <xdr:cNvSpPr txBox="1"/>
      </xdr:nvSpPr>
      <xdr:spPr>
        <a:xfrm>
          <a:off x="152660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571" name="n_2aveValue【学校施設】&#10;有形固定資産減価償却率"/>
        <xdr:cNvSpPr txBox="1"/>
      </xdr:nvSpPr>
      <xdr:spPr>
        <a:xfrm>
          <a:off x="14389744" y="1012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162033</xdr:rowOff>
    </xdr:from>
    <xdr:ext cx="405111" cy="259045"/>
    <xdr:sp macro="" textlink="">
      <xdr:nvSpPr>
        <xdr:cNvPr id="572" name="n_3aveValue【学校施設】&#10;有形固定資産減価償却率"/>
        <xdr:cNvSpPr txBox="1"/>
      </xdr:nvSpPr>
      <xdr:spPr>
        <a:xfrm>
          <a:off x="13500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573" name="n_4aveValue【学校施設】&#10;有形固定資産減価償却率"/>
        <xdr:cNvSpPr txBox="1"/>
      </xdr:nvSpPr>
      <xdr:spPr>
        <a:xfrm>
          <a:off x="12611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10903</xdr:rowOff>
    </xdr:from>
    <xdr:ext cx="405111" cy="259045"/>
    <xdr:sp macro="" textlink="">
      <xdr:nvSpPr>
        <xdr:cNvPr id="574" name="n_1mainValue【学校施設】&#10;有形固定資産減価償却率"/>
        <xdr:cNvSpPr txBox="1"/>
      </xdr:nvSpPr>
      <xdr:spPr>
        <a:xfrm>
          <a:off x="15266044" y="1081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143164</xdr:rowOff>
    </xdr:from>
    <xdr:ext cx="405111" cy="259045"/>
    <xdr:sp macro="" textlink="">
      <xdr:nvSpPr>
        <xdr:cNvPr id="575" name="n_2mainValue【学校施設】&#10;有形固定資産減価償却率"/>
        <xdr:cNvSpPr txBox="1"/>
      </xdr:nvSpPr>
      <xdr:spPr>
        <a:xfrm>
          <a:off x="14389744" y="1077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100710</xdr:rowOff>
    </xdr:from>
    <xdr:ext cx="405111" cy="259045"/>
    <xdr:sp macro="" textlink="">
      <xdr:nvSpPr>
        <xdr:cNvPr id="576" name="n_3mainValue【学校施設】&#10;有形固定資産減価償却率"/>
        <xdr:cNvSpPr txBox="1"/>
      </xdr:nvSpPr>
      <xdr:spPr>
        <a:xfrm>
          <a:off x="13500744" y="1073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61521</xdr:rowOff>
    </xdr:from>
    <xdr:ext cx="405111" cy="259045"/>
    <xdr:sp macro="" textlink="">
      <xdr:nvSpPr>
        <xdr:cNvPr id="577" name="n_4mainValue【学校施設】&#10;有形固定資産減価償却率"/>
        <xdr:cNvSpPr txBox="1"/>
      </xdr:nvSpPr>
      <xdr:spPr>
        <a:xfrm>
          <a:off x="12611744" y="1069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8" name="正方形/長方形 57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9" name="正方形/長方形 57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80" name="正方形/長方形 57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81" name="正方形/長方形 58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82" name="正方形/長方形 58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3" name="正方形/長方形 58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4" name="正方形/長方形 58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5" name="正方形/長方形 584"/>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6" name="テキスト ボックス 585"/>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7" name="直線コネクタ 586"/>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8" name="テキスト ボックス 587"/>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89" name="直線コネクタ 588"/>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90" name="テキスト ボックス 589"/>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91" name="直線コネクタ 590"/>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92" name="テキスト ボックス 591"/>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93" name="直線コネクタ 59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4" name="テキスト ボックス 593"/>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5" name="直線コネクタ 594"/>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6" name="テキスト ボックス 595"/>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7" name="直線コネクタ 596"/>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8" name="テキスト ボックス 597"/>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9" name="直線コネクタ 59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00" name="テキスト ボックス 59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01"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119380</xdr:rowOff>
    </xdr:from>
    <xdr:to>
      <xdr:col>116</xdr:col>
      <xdr:colOff>62864</xdr:colOff>
      <xdr:row>64</xdr:row>
      <xdr:rowOff>93980</xdr:rowOff>
    </xdr:to>
    <xdr:cxnSp macro="">
      <xdr:nvCxnSpPr>
        <xdr:cNvPr id="602" name="直線コネクタ 601"/>
        <xdr:cNvCxnSpPr/>
      </xdr:nvCxnSpPr>
      <xdr:spPr>
        <a:xfrm flipV="1">
          <a:off x="22160864" y="972058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97807</xdr:rowOff>
    </xdr:from>
    <xdr:ext cx="469744" cy="259045"/>
    <xdr:sp macro="" textlink="">
      <xdr:nvSpPr>
        <xdr:cNvPr id="603" name="【学校施設】&#10;一人当たり面積最小値テキスト"/>
        <xdr:cNvSpPr txBox="1"/>
      </xdr:nvSpPr>
      <xdr:spPr>
        <a:xfrm>
          <a:off x="22199600" y="11070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93980</xdr:rowOff>
    </xdr:from>
    <xdr:to>
      <xdr:col>116</xdr:col>
      <xdr:colOff>152400</xdr:colOff>
      <xdr:row>64</xdr:row>
      <xdr:rowOff>93980</xdr:rowOff>
    </xdr:to>
    <xdr:cxnSp macro="">
      <xdr:nvCxnSpPr>
        <xdr:cNvPr id="604" name="直線コネクタ 603"/>
        <xdr:cNvCxnSpPr/>
      </xdr:nvCxnSpPr>
      <xdr:spPr>
        <a:xfrm>
          <a:off x="22072600" y="11066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66057</xdr:rowOff>
    </xdr:from>
    <xdr:ext cx="469744" cy="259045"/>
    <xdr:sp macro="" textlink="">
      <xdr:nvSpPr>
        <xdr:cNvPr id="605" name="【学校施設】&#10;一人当たり面積最大値テキスト"/>
        <xdr:cNvSpPr txBox="1"/>
      </xdr:nvSpPr>
      <xdr:spPr>
        <a:xfrm>
          <a:off x="22199600" y="949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119380</xdr:rowOff>
    </xdr:from>
    <xdr:to>
      <xdr:col>116</xdr:col>
      <xdr:colOff>152400</xdr:colOff>
      <xdr:row>56</xdr:row>
      <xdr:rowOff>119380</xdr:rowOff>
    </xdr:to>
    <xdr:cxnSp macro="">
      <xdr:nvCxnSpPr>
        <xdr:cNvPr id="606" name="直線コネクタ 605"/>
        <xdr:cNvCxnSpPr/>
      </xdr:nvCxnSpPr>
      <xdr:spPr>
        <a:xfrm>
          <a:off x="22072600" y="972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135907</xdr:rowOff>
    </xdr:from>
    <xdr:ext cx="469744" cy="259045"/>
    <xdr:sp macro="" textlink="">
      <xdr:nvSpPr>
        <xdr:cNvPr id="607" name="【学校施設】&#10;一人当たり面積平均値テキスト"/>
        <xdr:cNvSpPr txBox="1"/>
      </xdr:nvSpPr>
      <xdr:spPr>
        <a:xfrm>
          <a:off x="22199600" y="10422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608" name="フローチャート: 判断 607"/>
        <xdr:cNvSpPr/>
      </xdr:nvSpPr>
      <xdr:spPr>
        <a:xfrm>
          <a:off x="221107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609" name="フローチャート: 判断 608"/>
        <xdr:cNvSpPr/>
      </xdr:nvSpPr>
      <xdr:spPr>
        <a:xfrm>
          <a:off x="21272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115570</xdr:rowOff>
    </xdr:from>
    <xdr:to>
      <xdr:col>107</xdr:col>
      <xdr:colOff>101600</xdr:colOff>
      <xdr:row>62</xdr:row>
      <xdr:rowOff>45720</xdr:rowOff>
    </xdr:to>
    <xdr:sp macro="" textlink="">
      <xdr:nvSpPr>
        <xdr:cNvPr id="610" name="フローチャート: 判断 609"/>
        <xdr:cNvSpPr/>
      </xdr:nvSpPr>
      <xdr:spPr>
        <a:xfrm>
          <a:off x="20383500" y="1057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129540</xdr:rowOff>
    </xdr:from>
    <xdr:to>
      <xdr:col>102</xdr:col>
      <xdr:colOff>165100</xdr:colOff>
      <xdr:row>62</xdr:row>
      <xdr:rowOff>59690</xdr:rowOff>
    </xdr:to>
    <xdr:sp macro="" textlink="">
      <xdr:nvSpPr>
        <xdr:cNvPr id="611" name="フローチャート: 判断 610"/>
        <xdr:cNvSpPr/>
      </xdr:nvSpPr>
      <xdr:spPr>
        <a:xfrm>
          <a:off x="19494500" y="1058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45720</xdr:rowOff>
    </xdr:from>
    <xdr:to>
      <xdr:col>98</xdr:col>
      <xdr:colOff>38100</xdr:colOff>
      <xdr:row>62</xdr:row>
      <xdr:rowOff>147320</xdr:rowOff>
    </xdr:to>
    <xdr:sp macro="" textlink="">
      <xdr:nvSpPr>
        <xdr:cNvPr id="612" name="フローチャート: 判断 611"/>
        <xdr:cNvSpPr/>
      </xdr:nvSpPr>
      <xdr:spPr>
        <a:xfrm>
          <a:off x="18605500" y="1067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3" name="テキスト ボックス 61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4" name="テキスト ボックス 61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5" name="テキスト ボックス 61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6" name="テキスト ボックス 61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7" name="テキスト ボックス 61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142240</xdr:rowOff>
    </xdr:from>
    <xdr:to>
      <xdr:col>116</xdr:col>
      <xdr:colOff>114300</xdr:colOff>
      <xdr:row>64</xdr:row>
      <xdr:rowOff>72390</xdr:rowOff>
    </xdr:to>
    <xdr:sp macro="" textlink="">
      <xdr:nvSpPr>
        <xdr:cNvPr id="618" name="楕円 617"/>
        <xdr:cNvSpPr/>
      </xdr:nvSpPr>
      <xdr:spPr>
        <a:xfrm>
          <a:off x="22110700" y="1094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57167</xdr:rowOff>
    </xdr:from>
    <xdr:ext cx="469744" cy="259045"/>
    <xdr:sp macro="" textlink="">
      <xdr:nvSpPr>
        <xdr:cNvPr id="619" name="【学校施設】&#10;一人当たり面積該当値テキスト"/>
        <xdr:cNvSpPr txBox="1"/>
      </xdr:nvSpPr>
      <xdr:spPr>
        <a:xfrm>
          <a:off x="22199600"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154940</xdr:rowOff>
    </xdr:from>
    <xdr:to>
      <xdr:col>112</xdr:col>
      <xdr:colOff>38100</xdr:colOff>
      <xdr:row>64</xdr:row>
      <xdr:rowOff>85090</xdr:rowOff>
    </xdr:to>
    <xdr:sp macro="" textlink="">
      <xdr:nvSpPr>
        <xdr:cNvPr id="620" name="楕円 619"/>
        <xdr:cNvSpPr/>
      </xdr:nvSpPr>
      <xdr:spPr>
        <a:xfrm>
          <a:off x="21272500" y="1095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21590</xdr:rowOff>
    </xdr:from>
    <xdr:to>
      <xdr:col>116</xdr:col>
      <xdr:colOff>63500</xdr:colOff>
      <xdr:row>64</xdr:row>
      <xdr:rowOff>34290</xdr:rowOff>
    </xdr:to>
    <xdr:cxnSp macro="">
      <xdr:nvCxnSpPr>
        <xdr:cNvPr id="621" name="直線コネクタ 620"/>
        <xdr:cNvCxnSpPr/>
      </xdr:nvCxnSpPr>
      <xdr:spPr>
        <a:xfrm flipV="1">
          <a:off x="21323300" y="1099439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170180</xdr:rowOff>
    </xdr:from>
    <xdr:to>
      <xdr:col>107</xdr:col>
      <xdr:colOff>101600</xdr:colOff>
      <xdr:row>64</xdr:row>
      <xdr:rowOff>100330</xdr:rowOff>
    </xdr:to>
    <xdr:sp macro="" textlink="">
      <xdr:nvSpPr>
        <xdr:cNvPr id="622" name="楕円 621"/>
        <xdr:cNvSpPr/>
      </xdr:nvSpPr>
      <xdr:spPr>
        <a:xfrm>
          <a:off x="20383500" y="1097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34290</xdr:rowOff>
    </xdr:from>
    <xdr:to>
      <xdr:col>111</xdr:col>
      <xdr:colOff>177800</xdr:colOff>
      <xdr:row>64</xdr:row>
      <xdr:rowOff>49530</xdr:rowOff>
    </xdr:to>
    <xdr:cxnSp macro="">
      <xdr:nvCxnSpPr>
        <xdr:cNvPr id="623" name="直線コネクタ 622"/>
        <xdr:cNvCxnSpPr/>
      </xdr:nvCxnSpPr>
      <xdr:spPr>
        <a:xfrm flipV="1">
          <a:off x="20434300" y="1100709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10160</xdr:rowOff>
    </xdr:from>
    <xdr:to>
      <xdr:col>102</xdr:col>
      <xdr:colOff>165100</xdr:colOff>
      <xdr:row>64</xdr:row>
      <xdr:rowOff>111760</xdr:rowOff>
    </xdr:to>
    <xdr:sp macro="" textlink="">
      <xdr:nvSpPr>
        <xdr:cNvPr id="624" name="楕円 623"/>
        <xdr:cNvSpPr/>
      </xdr:nvSpPr>
      <xdr:spPr>
        <a:xfrm>
          <a:off x="19494500" y="1098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49530</xdr:rowOff>
    </xdr:from>
    <xdr:to>
      <xdr:col>107</xdr:col>
      <xdr:colOff>50800</xdr:colOff>
      <xdr:row>64</xdr:row>
      <xdr:rowOff>60960</xdr:rowOff>
    </xdr:to>
    <xdr:cxnSp macro="">
      <xdr:nvCxnSpPr>
        <xdr:cNvPr id="625" name="直線コネクタ 624"/>
        <xdr:cNvCxnSpPr/>
      </xdr:nvCxnSpPr>
      <xdr:spPr>
        <a:xfrm flipV="1">
          <a:off x="19545300" y="110223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16510</xdr:rowOff>
    </xdr:from>
    <xdr:to>
      <xdr:col>98</xdr:col>
      <xdr:colOff>38100</xdr:colOff>
      <xdr:row>64</xdr:row>
      <xdr:rowOff>118110</xdr:rowOff>
    </xdr:to>
    <xdr:sp macro="" textlink="">
      <xdr:nvSpPr>
        <xdr:cNvPr id="626" name="楕円 625"/>
        <xdr:cNvSpPr/>
      </xdr:nvSpPr>
      <xdr:spPr>
        <a:xfrm>
          <a:off x="18605500" y="1098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60960</xdr:rowOff>
    </xdr:from>
    <xdr:to>
      <xdr:col>102</xdr:col>
      <xdr:colOff>114300</xdr:colOff>
      <xdr:row>64</xdr:row>
      <xdr:rowOff>67310</xdr:rowOff>
    </xdr:to>
    <xdr:cxnSp macro="">
      <xdr:nvCxnSpPr>
        <xdr:cNvPr id="627" name="直線コネクタ 626"/>
        <xdr:cNvCxnSpPr/>
      </xdr:nvCxnSpPr>
      <xdr:spPr>
        <a:xfrm flipV="1">
          <a:off x="18656300" y="1103376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52087</xdr:rowOff>
    </xdr:from>
    <xdr:ext cx="469744" cy="259045"/>
    <xdr:sp macro="" textlink="">
      <xdr:nvSpPr>
        <xdr:cNvPr id="628" name="n_1aveValue【学校施設】&#10;一人当たり面積"/>
        <xdr:cNvSpPr txBox="1"/>
      </xdr:nvSpPr>
      <xdr:spPr>
        <a:xfrm>
          <a:off x="210757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62247</xdr:rowOff>
    </xdr:from>
    <xdr:ext cx="469744" cy="259045"/>
    <xdr:sp macro="" textlink="">
      <xdr:nvSpPr>
        <xdr:cNvPr id="629" name="n_2aveValue【学校施設】&#10;一人当たり面積"/>
        <xdr:cNvSpPr txBox="1"/>
      </xdr:nvSpPr>
      <xdr:spPr>
        <a:xfrm>
          <a:off x="20199427" y="10349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76217</xdr:rowOff>
    </xdr:from>
    <xdr:ext cx="469744" cy="259045"/>
    <xdr:sp macro="" textlink="">
      <xdr:nvSpPr>
        <xdr:cNvPr id="630" name="n_3aveValue【学校施設】&#10;一人当たり面積"/>
        <xdr:cNvSpPr txBox="1"/>
      </xdr:nvSpPr>
      <xdr:spPr>
        <a:xfrm>
          <a:off x="19310427" y="1036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163847</xdr:rowOff>
    </xdr:from>
    <xdr:ext cx="469744" cy="259045"/>
    <xdr:sp macro="" textlink="">
      <xdr:nvSpPr>
        <xdr:cNvPr id="631" name="n_4aveValue【学校施設】&#10;一人当たり面積"/>
        <xdr:cNvSpPr txBox="1"/>
      </xdr:nvSpPr>
      <xdr:spPr>
        <a:xfrm>
          <a:off x="18421427" y="1045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76217</xdr:rowOff>
    </xdr:from>
    <xdr:ext cx="469744" cy="259045"/>
    <xdr:sp macro="" textlink="">
      <xdr:nvSpPr>
        <xdr:cNvPr id="632" name="n_1mainValue【学校施設】&#10;一人当たり面積"/>
        <xdr:cNvSpPr txBox="1"/>
      </xdr:nvSpPr>
      <xdr:spPr>
        <a:xfrm>
          <a:off x="21075727" y="1104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91457</xdr:rowOff>
    </xdr:from>
    <xdr:ext cx="469744" cy="259045"/>
    <xdr:sp macro="" textlink="">
      <xdr:nvSpPr>
        <xdr:cNvPr id="633" name="n_2mainValue【学校施設】&#10;一人当たり面積"/>
        <xdr:cNvSpPr txBox="1"/>
      </xdr:nvSpPr>
      <xdr:spPr>
        <a:xfrm>
          <a:off x="20199427" y="1106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102887</xdr:rowOff>
    </xdr:from>
    <xdr:ext cx="469744" cy="259045"/>
    <xdr:sp macro="" textlink="">
      <xdr:nvSpPr>
        <xdr:cNvPr id="634" name="n_3mainValue【学校施設】&#10;一人当たり面積"/>
        <xdr:cNvSpPr txBox="1"/>
      </xdr:nvSpPr>
      <xdr:spPr>
        <a:xfrm>
          <a:off x="19310427" y="1107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109237</xdr:rowOff>
    </xdr:from>
    <xdr:ext cx="469744" cy="259045"/>
    <xdr:sp macro="" textlink="">
      <xdr:nvSpPr>
        <xdr:cNvPr id="635" name="n_4mainValue【学校施設】&#10;一人当たり面積"/>
        <xdr:cNvSpPr txBox="1"/>
      </xdr:nvSpPr>
      <xdr:spPr>
        <a:xfrm>
          <a:off x="18421427" y="11082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6" name="正方形/長方形 63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7" name="正方形/長方形 63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8" name="正方形/長方形 63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9" name="正方形/長方形 63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40" name="正方形/長方形 63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41" name="正方形/長方形 64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42" name="正方形/長方形 64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3" name="正方形/長方形 642"/>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4" name="正方形/長方形 64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5" name="正方形/長方形 64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6" name="正方形/長方形 64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7" name="正方形/長方形 64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8" name="正方形/長方形 64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9" name="正方形/長方形 64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0" name="正方形/長方形 64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1" name="正方形/長方形 650"/>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52" name="正方形/長方形 65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3" name="正方形/長方形 65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4" name="正方形/長方形 65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5" name="正方形/長方形 65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6" name="正方形/長方形 65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7" name="正方形/長方形 65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8" name="正方形/長方形 65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9" name="正方形/長方形 658"/>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60" name="正方形/長方形 65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61" name="正方形/長方形 66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62" name="正方形/長方形 66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63" name="正方形/長方形 66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64" name="正方形/長方形 66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5" name="正方形/長方形 66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6" name="正方形/長方形 66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7" name="正方形/長方形 666"/>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68" name="正方形/長方形 66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9" name="正方形/長方形 66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70" name="テキスト ボックス 66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学校施設について、有形固定資産減価償却率が類似団体内平均値を上回っているものの、耐震補強は完了しているほか、藤枝市アセットマネジメント基本方針に基づき、計画的な維持管理を行っている。道路についても同様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有形固定資産減価償却率が類似団体内平均値を上回っている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。今後も適切な維持管理及び計画的な整備・更新を実施し、長寿命化を図っていく。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一方、認定こども園・幼稚園・保育所については、老朽化</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していた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みわ保育園の建て替えにより、有形固定資産減価償却率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低下した。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橋りょう・トンネルについては、藤枝市橋梁長寿命化計画に基づき、耐震化・長寿命化を進めていることから、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は類似団体内平均値を下回っている。引き続き、適切に維持管理し、長寿命化に取り組んでいく。また、公営住宅については、有形固定資産減価償却率が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全国平均と比較</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高い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。昭和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年代から平成初期に建設された住宅が多く、</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を超える高い水準となっていることから、藤枝市営住宅等長寿命化計画に基づき、適切な維持管理と長寿命化を図っていく。</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一人当たり面積については、認定こども園・幼稚園・保育所、学校施設が類似団体内で低い順位となっている。今後の人口動態を踏まえながら、各施設の在り方を検討していく必要がある。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静岡県藤枝市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139,870
137,616
194.06
63,424,834
61,591,678
1,200,433
30,874,244
40,767,011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160944</xdr:rowOff>
    </xdr:from>
    <xdr:ext cx="405111" cy="259045"/>
    <xdr:sp macro="" textlink="">
      <xdr:nvSpPr>
        <xdr:cNvPr id="63" name="【図書館】&#10;有形固定資産減価償却率平均値テキスト"/>
        <xdr:cNvSpPr txBox="1"/>
      </xdr:nvSpPr>
      <xdr:spPr>
        <a:xfrm>
          <a:off x="4673600" y="63331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138067</xdr:rowOff>
    </xdr:from>
    <xdr:to>
      <xdr:col>24</xdr:col>
      <xdr:colOff>114300</xdr:colOff>
      <xdr:row>38</xdr:row>
      <xdr:rowOff>68218</xdr:rowOff>
    </xdr:to>
    <xdr:sp macro="" textlink="">
      <xdr:nvSpPr>
        <xdr:cNvPr id="64" name="フローチャート: 判断 63"/>
        <xdr:cNvSpPr/>
      </xdr:nvSpPr>
      <xdr:spPr>
        <a:xfrm>
          <a:off x="4584700" y="648171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121739</xdr:rowOff>
    </xdr:from>
    <xdr:to>
      <xdr:col>20</xdr:col>
      <xdr:colOff>38100</xdr:colOff>
      <xdr:row>38</xdr:row>
      <xdr:rowOff>51888</xdr:rowOff>
    </xdr:to>
    <xdr:sp macro="" textlink="">
      <xdr:nvSpPr>
        <xdr:cNvPr id="65" name="フローチャート: 判断 64"/>
        <xdr:cNvSpPr/>
      </xdr:nvSpPr>
      <xdr:spPr>
        <a:xfrm>
          <a:off x="3746500" y="646538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90714</xdr:rowOff>
    </xdr:from>
    <xdr:to>
      <xdr:col>15</xdr:col>
      <xdr:colOff>101600</xdr:colOff>
      <xdr:row>38</xdr:row>
      <xdr:rowOff>20864</xdr:rowOff>
    </xdr:to>
    <xdr:sp macro="" textlink="">
      <xdr:nvSpPr>
        <xdr:cNvPr id="66" name="フローチャート: 判断 65"/>
        <xdr:cNvSpPr/>
      </xdr:nvSpPr>
      <xdr:spPr>
        <a:xfrm>
          <a:off x="2857500" y="643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62956</xdr:rowOff>
    </xdr:from>
    <xdr:to>
      <xdr:col>10</xdr:col>
      <xdr:colOff>165100</xdr:colOff>
      <xdr:row>37</xdr:row>
      <xdr:rowOff>164556</xdr:rowOff>
    </xdr:to>
    <xdr:sp macro="" textlink="">
      <xdr:nvSpPr>
        <xdr:cNvPr id="67" name="フローチャート: 判断 66"/>
        <xdr:cNvSpPr/>
      </xdr:nvSpPr>
      <xdr:spPr>
        <a:xfrm>
          <a:off x="1968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xdr:cNvSpPr/>
      </xdr:nvSpPr>
      <xdr:spPr>
        <a:xfrm>
          <a:off x="1079500" y="642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36830</xdr:rowOff>
    </xdr:from>
    <xdr:to>
      <xdr:col>24</xdr:col>
      <xdr:colOff>114300</xdr:colOff>
      <xdr:row>41</xdr:row>
      <xdr:rowOff>138430</xdr:rowOff>
    </xdr:to>
    <xdr:sp macro="" textlink="">
      <xdr:nvSpPr>
        <xdr:cNvPr id="74" name="楕円 73"/>
        <xdr:cNvSpPr/>
      </xdr:nvSpPr>
      <xdr:spPr>
        <a:xfrm>
          <a:off x="45847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15257</xdr:rowOff>
    </xdr:from>
    <xdr:ext cx="405111" cy="259045"/>
    <xdr:sp macro="" textlink="">
      <xdr:nvSpPr>
        <xdr:cNvPr id="75" name="【図書館】&#10;有形固定資産減価償却率該当値テキスト"/>
        <xdr:cNvSpPr txBox="1"/>
      </xdr:nvSpPr>
      <xdr:spPr>
        <a:xfrm>
          <a:off x="4673600"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907</xdr:rowOff>
    </xdr:from>
    <xdr:to>
      <xdr:col>20</xdr:col>
      <xdr:colOff>38100</xdr:colOff>
      <xdr:row>41</xdr:row>
      <xdr:rowOff>102507</xdr:rowOff>
    </xdr:to>
    <xdr:sp macro="" textlink="">
      <xdr:nvSpPr>
        <xdr:cNvPr id="76" name="楕円 75"/>
        <xdr:cNvSpPr/>
      </xdr:nvSpPr>
      <xdr:spPr>
        <a:xfrm>
          <a:off x="3746500" y="703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51707</xdr:rowOff>
    </xdr:from>
    <xdr:to>
      <xdr:col>24</xdr:col>
      <xdr:colOff>63500</xdr:colOff>
      <xdr:row>41</xdr:row>
      <xdr:rowOff>87630</xdr:rowOff>
    </xdr:to>
    <xdr:cxnSp macro="">
      <xdr:nvCxnSpPr>
        <xdr:cNvPr id="77" name="直線コネクタ 76"/>
        <xdr:cNvCxnSpPr/>
      </xdr:nvCxnSpPr>
      <xdr:spPr>
        <a:xfrm>
          <a:off x="3797300" y="708115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134801</xdr:rowOff>
    </xdr:from>
    <xdr:to>
      <xdr:col>15</xdr:col>
      <xdr:colOff>101600</xdr:colOff>
      <xdr:row>41</xdr:row>
      <xdr:rowOff>64951</xdr:rowOff>
    </xdr:to>
    <xdr:sp macro="" textlink="">
      <xdr:nvSpPr>
        <xdr:cNvPr id="78" name="楕円 77"/>
        <xdr:cNvSpPr/>
      </xdr:nvSpPr>
      <xdr:spPr>
        <a:xfrm>
          <a:off x="2857500" y="699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14151</xdr:rowOff>
    </xdr:from>
    <xdr:to>
      <xdr:col>19</xdr:col>
      <xdr:colOff>177800</xdr:colOff>
      <xdr:row>41</xdr:row>
      <xdr:rowOff>51707</xdr:rowOff>
    </xdr:to>
    <xdr:cxnSp macro="">
      <xdr:nvCxnSpPr>
        <xdr:cNvPr id="79" name="直線コネクタ 78"/>
        <xdr:cNvCxnSpPr/>
      </xdr:nvCxnSpPr>
      <xdr:spPr>
        <a:xfrm>
          <a:off x="2908300" y="704360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97246</xdr:rowOff>
    </xdr:from>
    <xdr:to>
      <xdr:col>10</xdr:col>
      <xdr:colOff>165100</xdr:colOff>
      <xdr:row>41</xdr:row>
      <xdr:rowOff>27396</xdr:rowOff>
    </xdr:to>
    <xdr:sp macro="" textlink="">
      <xdr:nvSpPr>
        <xdr:cNvPr id="80" name="楕円 79"/>
        <xdr:cNvSpPr/>
      </xdr:nvSpPr>
      <xdr:spPr>
        <a:xfrm>
          <a:off x="1968500" y="695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148046</xdr:rowOff>
    </xdr:from>
    <xdr:to>
      <xdr:col>15</xdr:col>
      <xdr:colOff>50800</xdr:colOff>
      <xdr:row>41</xdr:row>
      <xdr:rowOff>14151</xdr:rowOff>
    </xdr:to>
    <xdr:cxnSp macro="">
      <xdr:nvCxnSpPr>
        <xdr:cNvPr id="81" name="直線コネクタ 80"/>
        <xdr:cNvCxnSpPr/>
      </xdr:nvCxnSpPr>
      <xdr:spPr>
        <a:xfrm>
          <a:off x="2019300" y="700604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61323</xdr:rowOff>
    </xdr:from>
    <xdr:to>
      <xdr:col>6</xdr:col>
      <xdr:colOff>38100</xdr:colOff>
      <xdr:row>40</xdr:row>
      <xdr:rowOff>162923</xdr:rowOff>
    </xdr:to>
    <xdr:sp macro="" textlink="">
      <xdr:nvSpPr>
        <xdr:cNvPr id="82" name="楕円 81"/>
        <xdr:cNvSpPr/>
      </xdr:nvSpPr>
      <xdr:spPr>
        <a:xfrm>
          <a:off x="1079500" y="691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112123</xdr:rowOff>
    </xdr:from>
    <xdr:to>
      <xdr:col>10</xdr:col>
      <xdr:colOff>114300</xdr:colOff>
      <xdr:row>40</xdr:row>
      <xdr:rowOff>148046</xdr:rowOff>
    </xdr:to>
    <xdr:cxnSp macro="">
      <xdr:nvCxnSpPr>
        <xdr:cNvPr id="83" name="直線コネクタ 82"/>
        <xdr:cNvCxnSpPr/>
      </xdr:nvCxnSpPr>
      <xdr:spPr>
        <a:xfrm>
          <a:off x="1130300" y="697012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68416</xdr:rowOff>
    </xdr:from>
    <xdr:ext cx="405111" cy="259045"/>
    <xdr:sp macro="" textlink="">
      <xdr:nvSpPr>
        <xdr:cNvPr id="84" name="n_1aveValue【図書館】&#10;有形固定資産減価償却率"/>
        <xdr:cNvSpPr txBox="1"/>
      </xdr:nvSpPr>
      <xdr:spPr>
        <a:xfrm>
          <a:off x="3582044" y="624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37391</xdr:rowOff>
    </xdr:from>
    <xdr:ext cx="405111" cy="259045"/>
    <xdr:sp macro="" textlink="">
      <xdr:nvSpPr>
        <xdr:cNvPr id="85" name="n_2aveValue【図書館】&#10;有形固定資産減価償却率"/>
        <xdr:cNvSpPr txBox="1"/>
      </xdr:nvSpPr>
      <xdr:spPr>
        <a:xfrm>
          <a:off x="2705744" y="620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9633</xdr:rowOff>
    </xdr:from>
    <xdr:ext cx="405111" cy="259045"/>
    <xdr:sp macro="" textlink="">
      <xdr:nvSpPr>
        <xdr:cNvPr id="86" name="n_3aveValue【図書館】&#10;有形固定資産減価償却率"/>
        <xdr:cNvSpPr txBox="1"/>
      </xdr:nvSpPr>
      <xdr:spPr>
        <a:xfrm>
          <a:off x="18167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24328</xdr:rowOff>
    </xdr:from>
    <xdr:ext cx="405111" cy="259045"/>
    <xdr:sp macro="" textlink="">
      <xdr:nvSpPr>
        <xdr:cNvPr id="87" name="n_4aveValue【図書館】&#10;有形固定資産減価償却率"/>
        <xdr:cNvSpPr txBox="1"/>
      </xdr:nvSpPr>
      <xdr:spPr>
        <a:xfrm>
          <a:off x="927744" y="61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93634</xdr:rowOff>
    </xdr:from>
    <xdr:ext cx="405111" cy="259045"/>
    <xdr:sp macro="" textlink="">
      <xdr:nvSpPr>
        <xdr:cNvPr id="88" name="n_1mainValue【図書館】&#10;有形固定資産減価償却率"/>
        <xdr:cNvSpPr txBox="1"/>
      </xdr:nvSpPr>
      <xdr:spPr>
        <a:xfrm>
          <a:off x="3582044" y="712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56078</xdr:rowOff>
    </xdr:from>
    <xdr:ext cx="405111" cy="259045"/>
    <xdr:sp macro="" textlink="">
      <xdr:nvSpPr>
        <xdr:cNvPr id="89" name="n_2mainValue【図書館】&#10;有形固定資産減価償却率"/>
        <xdr:cNvSpPr txBox="1"/>
      </xdr:nvSpPr>
      <xdr:spPr>
        <a:xfrm>
          <a:off x="2705744" y="708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18523</xdr:rowOff>
    </xdr:from>
    <xdr:ext cx="405111" cy="259045"/>
    <xdr:sp macro="" textlink="">
      <xdr:nvSpPr>
        <xdr:cNvPr id="90" name="n_3mainValue【図書館】&#10;有形固定資産減価償却率"/>
        <xdr:cNvSpPr txBox="1"/>
      </xdr:nvSpPr>
      <xdr:spPr>
        <a:xfrm>
          <a:off x="1816744" y="704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154050</xdr:rowOff>
    </xdr:from>
    <xdr:ext cx="405111" cy="259045"/>
    <xdr:sp macro="" textlink="">
      <xdr:nvSpPr>
        <xdr:cNvPr id="91" name="n_4mainValue【図書館】&#10;有形固定資産減価償却率"/>
        <xdr:cNvSpPr txBox="1"/>
      </xdr:nvSpPr>
      <xdr:spPr>
        <a:xfrm>
          <a:off x="927744" y="701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120650</xdr:rowOff>
    </xdr:from>
    <xdr:to>
      <xdr:col>54</xdr:col>
      <xdr:colOff>189865</xdr:colOff>
      <xdr:row>41</xdr:row>
      <xdr:rowOff>95250</xdr:rowOff>
    </xdr:to>
    <xdr:cxnSp macro="">
      <xdr:nvCxnSpPr>
        <xdr:cNvPr id="115" name="直線コネクタ 114"/>
        <xdr:cNvCxnSpPr/>
      </xdr:nvCxnSpPr>
      <xdr:spPr>
        <a:xfrm flipV="1">
          <a:off x="10476865" y="577850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67327</xdr:rowOff>
    </xdr:from>
    <xdr:ext cx="469744" cy="259045"/>
    <xdr:sp macro="" textlink="">
      <xdr:nvSpPr>
        <xdr:cNvPr id="118" name="【図書館】&#10;一人当たり面積最大値テキスト"/>
        <xdr:cNvSpPr txBox="1"/>
      </xdr:nvSpPr>
      <xdr:spPr>
        <a:xfrm>
          <a:off x="10515600" y="55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120650</xdr:rowOff>
    </xdr:from>
    <xdr:to>
      <xdr:col>55</xdr:col>
      <xdr:colOff>88900</xdr:colOff>
      <xdr:row>33</xdr:row>
      <xdr:rowOff>120650</xdr:rowOff>
    </xdr:to>
    <xdr:cxnSp macro="">
      <xdr:nvCxnSpPr>
        <xdr:cNvPr id="119" name="直線コネクタ 118"/>
        <xdr:cNvCxnSpPr/>
      </xdr:nvCxnSpPr>
      <xdr:spPr>
        <a:xfrm>
          <a:off x="10388600" y="57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149877</xdr:rowOff>
    </xdr:from>
    <xdr:ext cx="469744" cy="259045"/>
    <xdr:sp macro="" textlink="">
      <xdr:nvSpPr>
        <xdr:cNvPr id="120" name="【図書館】&#10;一人当たり面積平均値テキスト"/>
        <xdr:cNvSpPr txBox="1"/>
      </xdr:nvSpPr>
      <xdr:spPr>
        <a:xfrm>
          <a:off x="10515600" y="6493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xdr:cNvSpPr/>
      </xdr:nvSpPr>
      <xdr:spPr>
        <a:xfrm>
          <a:off x="104267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22" name="フローチャート: 判断 121"/>
        <xdr:cNvSpPr/>
      </xdr:nvSpPr>
      <xdr:spPr>
        <a:xfrm>
          <a:off x="9588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23" name="フローチャート: 判断 122"/>
        <xdr:cNvSpPr/>
      </xdr:nvSpPr>
      <xdr:spPr>
        <a:xfrm>
          <a:off x="8699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4" name="フローチャート: 判断 123"/>
        <xdr:cNvSpPr/>
      </xdr:nvSpPr>
      <xdr:spPr>
        <a:xfrm>
          <a:off x="7810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5" name="フローチャート: 判断 124"/>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44450</xdr:rowOff>
    </xdr:from>
    <xdr:to>
      <xdr:col>55</xdr:col>
      <xdr:colOff>50800</xdr:colOff>
      <xdr:row>41</xdr:row>
      <xdr:rowOff>146050</xdr:rowOff>
    </xdr:to>
    <xdr:sp macro="" textlink="">
      <xdr:nvSpPr>
        <xdr:cNvPr id="131" name="楕円 130"/>
        <xdr:cNvSpPr/>
      </xdr:nvSpPr>
      <xdr:spPr>
        <a:xfrm>
          <a:off x="104267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130827</xdr:rowOff>
    </xdr:from>
    <xdr:ext cx="469744" cy="259045"/>
    <xdr:sp macro="" textlink="">
      <xdr:nvSpPr>
        <xdr:cNvPr id="132" name="【図書館】&#10;一人当たり面積該当値テキスト"/>
        <xdr:cNvSpPr txBox="1"/>
      </xdr:nvSpPr>
      <xdr:spPr>
        <a:xfrm>
          <a:off x="10515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44450</xdr:rowOff>
    </xdr:from>
    <xdr:to>
      <xdr:col>50</xdr:col>
      <xdr:colOff>165100</xdr:colOff>
      <xdr:row>41</xdr:row>
      <xdr:rowOff>146050</xdr:rowOff>
    </xdr:to>
    <xdr:sp macro="" textlink="">
      <xdr:nvSpPr>
        <xdr:cNvPr id="133" name="楕円 132"/>
        <xdr:cNvSpPr/>
      </xdr:nvSpPr>
      <xdr:spPr>
        <a:xfrm>
          <a:off x="95885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95250</xdr:rowOff>
    </xdr:from>
    <xdr:to>
      <xdr:col>55</xdr:col>
      <xdr:colOff>0</xdr:colOff>
      <xdr:row>41</xdr:row>
      <xdr:rowOff>95250</xdr:rowOff>
    </xdr:to>
    <xdr:cxnSp macro="">
      <xdr:nvCxnSpPr>
        <xdr:cNvPr id="134" name="直線コネクタ 133"/>
        <xdr:cNvCxnSpPr/>
      </xdr:nvCxnSpPr>
      <xdr:spPr>
        <a:xfrm>
          <a:off x="9639300" y="7124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44450</xdr:rowOff>
    </xdr:from>
    <xdr:to>
      <xdr:col>46</xdr:col>
      <xdr:colOff>38100</xdr:colOff>
      <xdr:row>41</xdr:row>
      <xdr:rowOff>146050</xdr:rowOff>
    </xdr:to>
    <xdr:sp macro="" textlink="">
      <xdr:nvSpPr>
        <xdr:cNvPr id="135" name="楕円 134"/>
        <xdr:cNvSpPr/>
      </xdr:nvSpPr>
      <xdr:spPr>
        <a:xfrm>
          <a:off x="86995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95250</xdr:rowOff>
    </xdr:from>
    <xdr:to>
      <xdr:col>50</xdr:col>
      <xdr:colOff>114300</xdr:colOff>
      <xdr:row>41</xdr:row>
      <xdr:rowOff>95250</xdr:rowOff>
    </xdr:to>
    <xdr:cxnSp macro="">
      <xdr:nvCxnSpPr>
        <xdr:cNvPr id="136" name="直線コネクタ 135"/>
        <xdr:cNvCxnSpPr/>
      </xdr:nvCxnSpPr>
      <xdr:spPr>
        <a:xfrm>
          <a:off x="8750300" y="712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44450</xdr:rowOff>
    </xdr:from>
    <xdr:to>
      <xdr:col>41</xdr:col>
      <xdr:colOff>101600</xdr:colOff>
      <xdr:row>41</xdr:row>
      <xdr:rowOff>146050</xdr:rowOff>
    </xdr:to>
    <xdr:sp macro="" textlink="">
      <xdr:nvSpPr>
        <xdr:cNvPr id="137" name="楕円 136"/>
        <xdr:cNvSpPr/>
      </xdr:nvSpPr>
      <xdr:spPr>
        <a:xfrm>
          <a:off x="78105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95250</xdr:rowOff>
    </xdr:from>
    <xdr:to>
      <xdr:col>45</xdr:col>
      <xdr:colOff>177800</xdr:colOff>
      <xdr:row>41</xdr:row>
      <xdr:rowOff>95250</xdr:rowOff>
    </xdr:to>
    <xdr:cxnSp macro="">
      <xdr:nvCxnSpPr>
        <xdr:cNvPr id="138" name="直線コネクタ 137"/>
        <xdr:cNvCxnSpPr/>
      </xdr:nvCxnSpPr>
      <xdr:spPr>
        <a:xfrm>
          <a:off x="7861300" y="712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44450</xdr:rowOff>
    </xdr:from>
    <xdr:to>
      <xdr:col>36</xdr:col>
      <xdr:colOff>165100</xdr:colOff>
      <xdr:row>41</xdr:row>
      <xdr:rowOff>146050</xdr:rowOff>
    </xdr:to>
    <xdr:sp macro="" textlink="">
      <xdr:nvSpPr>
        <xdr:cNvPr id="139" name="楕円 138"/>
        <xdr:cNvSpPr/>
      </xdr:nvSpPr>
      <xdr:spPr>
        <a:xfrm>
          <a:off x="69215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95250</xdr:rowOff>
    </xdr:from>
    <xdr:to>
      <xdr:col>41</xdr:col>
      <xdr:colOff>50800</xdr:colOff>
      <xdr:row>41</xdr:row>
      <xdr:rowOff>95250</xdr:rowOff>
    </xdr:to>
    <xdr:cxnSp macro="">
      <xdr:nvCxnSpPr>
        <xdr:cNvPr id="140" name="直線コネクタ 139"/>
        <xdr:cNvCxnSpPr/>
      </xdr:nvCxnSpPr>
      <xdr:spPr>
        <a:xfrm>
          <a:off x="6972300" y="712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35577</xdr:rowOff>
    </xdr:from>
    <xdr:ext cx="469744" cy="259045"/>
    <xdr:sp macro="" textlink="">
      <xdr:nvSpPr>
        <xdr:cNvPr id="141" name="n_1aveValue【図書館】&#10;一人当たり面積"/>
        <xdr:cNvSpPr txBox="1"/>
      </xdr:nvSpPr>
      <xdr:spPr>
        <a:xfrm>
          <a:off x="9391727"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48277</xdr:rowOff>
    </xdr:from>
    <xdr:ext cx="469744" cy="259045"/>
    <xdr:sp macro="" textlink="">
      <xdr:nvSpPr>
        <xdr:cNvPr id="142" name="n_2aveValue【図書館】&#10;一人当たり面積"/>
        <xdr:cNvSpPr txBox="1"/>
      </xdr:nvSpPr>
      <xdr:spPr>
        <a:xfrm>
          <a:off x="8515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48277</xdr:rowOff>
    </xdr:from>
    <xdr:ext cx="469744" cy="259045"/>
    <xdr:sp macro="" textlink="">
      <xdr:nvSpPr>
        <xdr:cNvPr id="143" name="n_3aveValue【図書館】&#10;一人当たり面積"/>
        <xdr:cNvSpPr txBox="1"/>
      </xdr:nvSpPr>
      <xdr:spPr>
        <a:xfrm>
          <a:off x="7626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4" name="n_4aveValue【図書館】&#10;一人当たり面積"/>
        <xdr:cNvSpPr txBox="1"/>
      </xdr:nvSpPr>
      <xdr:spPr>
        <a:xfrm>
          <a:off x="6737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137177</xdr:rowOff>
    </xdr:from>
    <xdr:ext cx="469744" cy="259045"/>
    <xdr:sp macro="" textlink="">
      <xdr:nvSpPr>
        <xdr:cNvPr id="145" name="n_1mainValue【図書館】&#10;一人当たり面積"/>
        <xdr:cNvSpPr txBox="1"/>
      </xdr:nvSpPr>
      <xdr:spPr>
        <a:xfrm>
          <a:off x="9391727"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137177</xdr:rowOff>
    </xdr:from>
    <xdr:ext cx="469744" cy="259045"/>
    <xdr:sp macro="" textlink="">
      <xdr:nvSpPr>
        <xdr:cNvPr id="146" name="n_2mainValue【図書館】&#10;一人当たり面積"/>
        <xdr:cNvSpPr txBox="1"/>
      </xdr:nvSpPr>
      <xdr:spPr>
        <a:xfrm>
          <a:off x="8515427"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137177</xdr:rowOff>
    </xdr:from>
    <xdr:ext cx="469744" cy="259045"/>
    <xdr:sp macro="" textlink="">
      <xdr:nvSpPr>
        <xdr:cNvPr id="147" name="n_3mainValue【図書館】&#10;一人当たり面積"/>
        <xdr:cNvSpPr txBox="1"/>
      </xdr:nvSpPr>
      <xdr:spPr>
        <a:xfrm>
          <a:off x="7626427"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137177</xdr:rowOff>
    </xdr:from>
    <xdr:ext cx="469744" cy="259045"/>
    <xdr:sp macro="" textlink="">
      <xdr:nvSpPr>
        <xdr:cNvPr id="148" name="n_4mainValue【図書館】&#10;一人当たり面積"/>
        <xdr:cNvSpPr txBox="1"/>
      </xdr:nvSpPr>
      <xdr:spPr>
        <a:xfrm>
          <a:off x="6737427"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50292</xdr:rowOff>
    </xdr:from>
    <xdr:to>
      <xdr:col>24</xdr:col>
      <xdr:colOff>62865</xdr:colOff>
      <xdr:row>63</xdr:row>
      <xdr:rowOff>6858</xdr:rowOff>
    </xdr:to>
    <xdr:cxnSp macro="">
      <xdr:nvCxnSpPr>
        <xdr:cNvPr id="171" name="直線コネクタ 170"/>
        <xdr:cNvCxnSpPr/>
      </xdr:nvCxnSpPr>
      <xdr:spPr>
        <a:xfrm flipV="1">
          <a:off x="4634865" y="9480042"/>
          <a:ext cx="0" cy="1328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10685</xdr:rowOff>
    </xdr:from>
    <xdr:ext cx="405111" cy="259045"/>
    <xdr:sp macro="" textlink="">
      <xdr:nvSpPr>
        <xdr:cNvPr id="172" name="【体育館・プール】&#10;有形固定資産減価償却率最小値テキスト"/>
        <xdr:cNvSpPr txBox="1"/>
      </xdr:nvSpPr>
      <xdr:spPr>
        <a:xfrm>
          <a:off x="4673600" y="1081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6858</xdr:rowOff>
    </xdr:from>
    <xdr:to>
      <xdr:col>24</xdr:col>
      <xdr:colOff>152400</xdr:colOff>
      <xdr:row>63</xdr:row>
      <xdr:rowOff>6858</xdr:rowOff>
    </xdr:to>
    <xdr:cxnSp macro="">
      <xdr:nvCxnSpPr>
        <xdr:cNvPr id="173" name="直線コネクタ 172"/>
        <xdr:cNvCxnSpPr/>
      </xdr:nvCxnSpPr>
      <xdr:spPr>
        <a:xfrm>
          <a:off x="4546600" y="10808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168419</xdr:rowOff>
    </xdr:from>
    <xdr:ext cx="405111" cy="259045"/>
    <xdr:sp macro="" textlink="">
      <xdr:nvSpPr>
        <xdr:cNvPr id="174" name="【体育館・プール】&#10;有形固定資産減価償却率最大値テキスト"/>
        <xdr:cNvSpPr txBox="1"/>
      </xdr:nvSpPr>
      <xdr:spPr>
        <a:xfrm>
          <a:off x="4673600" y="9255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50292</xdr:rowOff>
    </xdr:from>
    <xdr:to>
      <xdr:col>24</xdr:col>
      <xdr:colOff>152400</xdr:colOff>
      <xdr:row>55</xdr:row>
      <xdr:rowOff>50292</xdr:rowOff>
    </xdr:to>
    <xdr:cxnSp macro="">
      <xdr:nvCxnSpPr>
        <xdr:cNvPr id="175" name="直線コネクタ 174"/>
        <xdr:cNvCxnSpPr/>
      </xdr:nvCxnSpPr>
      <xdr:spPr>
        <a:xfrm>
          <a:off x="4546600" y="9480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48785</xdr:rowOff>
    </xdr:from>
    <xdr:ext cx="405111" cy="259045"/>
    <xdr:sp macro="" textlink="">
      <xdr:nvSpPr>
        <xdr:cNvPr id="176" name="【体育館・プール】&#10;有形固定資産減価償却率平均値テキスト"/>
        <xdr:cNvSpPr txBox="1"/>
      </xdr:nvSpPr>
      <xdr:spPr>
        <a:xfrm>
          <a:off x="4673600" y="101643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70358</xdr:rowOff>
    </xdr:from>
    <xdr:to>
      <xdr:col>24</xdr:col>
      <xdr:colOff>114300</xdr:colOff>
      <xdr:row>60</xdr:row>
      <xdr:rowOff>508</xdr:rowOff>
    </xdr:to>
    <xdr:sp macro="" textlink="">
      <xdr:nvSpPr>
        <xdr:cNvPr id="177" name="フローチャート: 判断 176"/>
        <xdr:cNvSpPr/>
      </xdr:nvSpPr>
      <xdr:spPr>
        <a:xfrm>
          <a:off x="4584700" y="1018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13208</xdr:rowOff>
    </xdr:from>
    <xdr:to>
      <xdr:col>20</xdr:col>
      <xdr:colOff>38100</xdr:colOff>
      <xdr:row>59</xdr:row>
      <xdr:rowOff>114808</xdr:rowOff>
    </xdr:to>
    <xdr:sp macro="" textlink="">
      <xdr:nvSpPr>
        <xdr:cNvPr id="178" name="フローチャート: 判断 177"/>
        <xdr:cNvSpPr/>
      </xdr:nvSpPr>
      <xdr:spPr>
        <a:xfrm>
          <a:off x="3746500" y="1012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145796</xdr:rowOff>
    </xdr:from>
    <xdr:to>
      <xdr:col>15</xdr:col>
      <xdr:colOff>101600</xdr:colOff>
      <xdr:row>59</xdr:row>
      <xdr:rowOff>75946</xdr:rowOff>
    </xdr:to>
    <xdr:sp macro="" textlink="">
      <xdr:nvSpPr>
        <xdr:cNvPr id="179" name="フローチャート: 判断 178"/>
        <xdr:cNvSpPr/>
      </xdr:nvSpPr>
      <xdr:spPr>
        <a:xfrm>
          <a:off x="2857500" y="1008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106934</xdr:rowOff>
    </xdr:from>
    <xdr:to>
      <xdr:col>10</xdr:col>
      <xdr:colOff>165100</xdr:colOff>
      <xdr:row>59</xdr:row>
      <xdr:rowOff>37084</xdr:rowOff>
    </xdr:to>
    <xdr:sp macro="" textlink="">
      <xdr:nvSpPr>
        <xdr:cNvPr id="180" name="フローチャート: 判断 179"/>
        <xdr:cNvSpPr/>
      </xdr:nvSpPr>
      <xdr:spPr>
        <a:xfrm>
          <a:off x="1968500" y="1005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118364</xdr:rowOff>
    </xdr:from>
    <xdr:to>
      <xdr:col>6</xdr:col>
      <xdr:colOff>38100</xdr:colOff>
      <xdr:row>59</xdr:row>
      <xdr:rowOff>48514</xdr:rowOff>
    </xdr:to>
    <xdr:sp macro="" textlink="">
      <xdr:nvSpPr>
        <xdr:cNvPr id="181" name="フローチャート: 判断 180"/>
        <xdr:cNvSpPr/>
      </xdr:nvSpPr>
      <xdr:spPr>
        <a:xfrm>
          <a:off x="1079500" y="10062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166370</xdr:rowOff>
    </xdr:from>
    <xdr:to>
      <xdr:col>24</xdr:col>
      <xdr:colOff>114300</xdr:colOff>
      <xdr:row>59</xdr:row>
      <xdr:rowOff>96520</xdr:rowOff>
    </xdr:to>
    <xdr:sp macro="" textlink="">
      <xdr:nvSpPr>
        <xdr:cNvPr id="187" name="楕円 186"/>
        <xdr:cNvSpPr/>
      </xdr:nvSpPr>
      <xdr:spPr>
        <a:xfrm>
          <a:off x="45847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17797</xdr:rowOff>
    </xdr:from>
    <xdr:ext cx="405111" cy="259045"/>
    <xdr:sp macro="" textlink="">
      <xdr:nvSpPr>
        <xdr:cNvPr id="188" name="【体育館・プール】&#10;有形固定資産減価償却率該当値テキスト"/>
        <xdr:cNvSpPr txBox="1"/>
      </xdr:nvSpPr>
      <xdr:spPr>
        <a:xfrm>
          <a:off x="4673600"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120650</xdr:rowOff>
    </xdr:from>
    <xdr:to>
      <xdr:col>20</xdr:col>
      <xdr:colOff>38100</xdr:colOff>
      <xdr:row>59</xdr:row>
      <xdr:rowOff>50800</xdr:rowOff>
    </xdr:to>
    <xdr:sp macro="" textlink="">
      <xdr:nvSpPr>
        <xdr:cNvPr id="189" name="楕円 188"/>
        <xdr:cNvSpPr/>
      </xdr:nvSpPr>
      <xdr:spPr>
        <a:xfrm>
          <a:off x="3746500" y="1006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0</xdr:rowOff>
    </xdr:from>
    <xdr:to>
      <xdr:col>24</xdr:col>
      <xdr:colOff>63500</xdr:colOff>
      <xdr:row>59</xdr:row>
      <xdr:rowOff>45720</xdr:rowOff>
    </xdr:to>
    <xdr:cxnSp macro="">
      <xdr:nvCxnSpPr>
        <xdr:cNvPr id="190" name="直線コネクタ 189"/>
        <xdr:cNvCxnSpPr/>
      </xdr:nvCxnSpPr>
      <xdr:spPr>
        <a:xfrm>
          <a:off x="3797300" y="1011555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70358</xdr:rowOff>
    </xdr:from>
    <xdr:to>
      <xdr:col>15</xdr:col>
      <xdr:colOff>101600</xdr:colOff>
      <xdr:row>59</xdr:row>
      <xdr:rowOff>508</xdr:rowOff>
    </xdr:to>
    <xdr:sp macro="" textlink="">
      <xdr:nvSpPr>
        <xdr:cNvPr id="191" name="楕円 190"/>
        <xdr:cNvSpPr/>
      </xdr:nvSpPr>
      <xdr:spPr>
        <a:xfrm>
          <a:off x="2857500" y="1001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121158</xdr:rowOff>
    </xdr:from>
    <xdr:to>
      <xdr:col>19</xdr:col>
      <xdr:colOff>177800</xdr:colOff>
      <xdr:row>59</xdr:row>
      <xdr:rowOff>0</xdr:rowOff>
    </xdr:to>
    <xdr:cxnSp macro="">
      <xdr:nvCxnSpPr>
        <xdr:cNvPr id="192" name="直線コネクタ 191"/>
        <xdr:cNvCxnSpPr/>
      </xdr:nvCxnSpPr>
      <xdr:spPr>
        <a:xfrm>
          <a:off x="2908300" y="1006525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15494</xdr:rowOff>
    </xdr:from>
    <xdr:to>
      <xdr:col>10</xdr:col>
      <xdr:colOff>165100</xdr:colOff>
      <xdr:row>58</xdr:row>
      <xdr:rowOff>117094</xdr:rowOff>
    </xdr:to>
    <xdr:sp macro="" textlink="">
      <xdr:nvSpPr>
        <xdr:cNvPr id="193" name="楕円 192"/>
        <xdr:cNvSpPr/>
      </xdr:nvSpPr>
      <xdr:spPr>
        <a:xfrm>
          <a:off x="1968500" y="9959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66294</xdr:rowOff>
    </xdr:from>
    <xdr:to>
      <xdr:col>15</xdr:col>
      <xdr:colOff>50800</xdr:colOff>
      <xdr:row>58</xdr:row>
      <xdr:rowOff>121158</xdr:rowOff>
    </xdr:to>
    <xdr:cxnSp macro="">
      <xdr:nvCxnSpPr>
        <xdr:cNvPr id="194" name="直線コネクタ 193"/>
        <xdr:cNvCxnSpPr/>
      </xdr:nvCxnSpPr>
      <xdr:spPr>
        <a:xfrm>
          <a:off x="2019300" y="1001039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132080</xdr:rowOff>
    </xdr:from>
    <xdr:to>
      <xdr:col>6</xdr:col>
      <xdr:colOff>38100</xdr:colOff>
      <xdr:row>58</xdr:row>
      <xdr:rowOff>62230</xdr:rowOff>
    </xdr:to>
    <xdr:sp macro="" textlink="">
      <xdr:nvSpPr>
        <xdr:cNvPr id="195" name="楕円 194"/>
        <xdr:cNvSpPr/>
      </xdr:nvSpPr>
      <xdr:spPr>
        <a:xfrm>
          <a:off x="1079500" y="990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11430</xdr:rowOff>
    </xdr:from>
    <xdr:to>
      <xdr:col>10</xdr:col>
      <xdr:colOff>114300</xdr:colOff>
      <xdr:row>58</xdr:row>
      <xdr:rowOff>66294</xdr:rowOff>
    </xdr:to>
    <xdr:cxnSp macro="">
      <xdr:nvCxnSpPr>
        <xdr:cNvPr id="196" name="直線コネクタ 195"/>
        <xdr:cNvCxnSpPr/>
      </xdr:nvCxnSpPr>
      <xdr:spPr>
        <a:xfrm>
          <a:off x="1130300" y="995553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105935</xdr:rowOff>
    </xdr:from>
    <xdr:ext cx="405111" cy="259045"/>
    <xdr:sp macro="" textlink="">
      <xdr:nvSpPr>
        <xdr:cNvPr id="197" name="n_1aveValue【体育館・プール】&#10;有形固定資産減価償却率"/>
        <xdr:cNvSpPr txBox="1"/>
      </xdr:nvSpPr>
      <xdr:spPr>
        <a:xfrm>
          <a:off x="3582044" y="1022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67073</xdr:rowOff>
    </xdr:from>
    <xdr:ext cx="405111" cy="259045"/>
    <xdr:sp macro="" textlink="">
      <xdr:nvSpPr>
        <xdr:cNvPr id="198" name="n_2aveValue【体育館・プール】&#10;有形固定資産減価償却率"/>
        <xdr:cNvSpPr txBox="1"/>
      </xdr:nvSpPr>
      <xdr:spPr>
        <a:xfrm>
          <a:off x="2705744" y="1018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28211</xdr:rowOff>
    </xdr:from>
    <xdr:ext cx="405111" cy="259045"/>
    <xdr:sp macro="" textlink="">
      <xdr:nvSpPr>
        <xdr:cNvPr id="199" name="n_3aveValue【体育館・プール】&#10;有形固定資産減価償却率"/>
        <xdr:cNvSpPr txBox="1"/>
      </xdr:nvSpPr>
      <xdr:spPr>
        <a:xfrm>
          <a:off x="1816744" y="10143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39641</xdr:rowOff>
    </xdr:from>
    <xdr:ext cx="405111" cy="259045"/>
    <xdr:sp macro="" textlink="">
      <xdr:nvSpPr>
        <xdr:cNvPr id="200" name="n_4aveValue【体育館・プール】&#10;有形固定資産減価償却率"/>
        <xdr:cNvSpPr txBox="1"/>
      </xdr:nvSpPr>
      <xdr:spPr>
        <a:xfrm>
          <a:off x="927744" y="1015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67327</xdr:rowOff>
    </xdr:from>
    <xdr:ext cx="405111" cy="259045"/>
    <xdr:sp macro="" textlink="">
      <xdr:nvSpPr>
        <xdr:cNvPr id="201" name="n_1mainValue【体育館・プール】&#10;有形固定資産減価償却率"/>
        <xdr:cNvSpPr txBox="1"/>
      </xdr:nvSpPr>
      <xdr:spPr>
        <a:xfrm>
          <a:off x="358204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17035</xdr:rowOff>
    </xdr:from>
    <xdr:ext cx="405111" cy="259045"/>
    <xdr:sp macro="" textlink="">
      <xdr:nvSpPr>
        <xdr:cNvPr id="202" name="n_2mainValue【体育館・プール】&#10;有形固定資産減価償却率"/>
        <xdr:cNvSpPr txBox="1"/>
      </xdr:nvSpPr>
      <xdr:spPr>
        <a:xfrm>
          <a:off x="2705744" y="978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133621</xdr:rowOff>
    </xdr:from>
    <xdr:ext cx="405111" cy="259045"/>
    <xdr:sp macro="" textlink="">
      <xdr:nvSpPr>
        <xdr:cNvPr id="203" name="n_3mainValue【体育館・プール】&#10;有形固定資産減価償却率"/>
        <xdr:cNvSpPr txBox="1"/>
      </xdr:nvSpPr>
      <xdr:spPr>
        <a:xfrm>
          <a:off x="1816744" y="9734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78757</xdr:rowOff>
    </xdr:from>
    <xdr:ext cx="405111" cy="259045"/>
    <xdr:sp macro="" textlink="">
      <xdr:nvSpPr>
        <xdr:cNvPr id="204" name="n_4mainValue【体育館・プール】&#10;有形固定資産減価償却率"/>
        <xdr:cNvSpPr txBox="1"/>
      </xdr:nvSpPr>
      <xdr:spPr>
        <a:xfrm>
          <a:off x="9277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115933</xdr:rowOff>
    </xdr:to>
    <xdr:cxnSp macro="">
      <xdr:nvCxnSpPr>
        <xdr:cNvPr id="230" name="直線コネクタ 229"/>
        <xdr:cNvCxnSpPr/>
      </xdr:nvCxnSpPr>
      <xdr:spPr>
        <a:xfrm flipV="1">
          <a:off x="10476865" y="9601200"/>
          <a:ext cx="0" cy="1316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119760</xdr:rowOff>
    </xdr:from>
    <xdr:ext cx="469744" cy="259045"/>
    <xdr:sp macro="" textlink="">
      <xdr:nvSpPr>
        <xdr:cNvPr id="231" name="【体育館・プール】&#10;一人当たり面積最小値テキスト"/>
        <xdr:cNvSpPr txBox="1"/>
      </xdr:nvSpPr>
      <xdr:spPr>
        <a:xfrm>
          <a:off x="10515600" y="1092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115933</xdr:rowOff>
    </xdr:from>
    <xdr:to>
      <xdr:col>55</xdr:col>
      <xdr:colOff>88900</xdr:colOff>
      <xdr:row>63</xdr:row>
      <xdr:rowOff>115933</xdr:rowOff>
    </xdr:to>
    <xdr:cxnSp macro="">
      <xdr:nvCxnSpPr>
        <xdr:cNvPr id="232" name="直線コネクタ 231"/>
        <xdr:cNvCxnSpPr/>
      </xdr:nvCxnSpPr>
      <xdr:spPr>
        <a:xfrm>
          <a:off x="10388600" y="10917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233" name="【体育館・プール】&#10;一人当たり面積最大値テキスト"/>
        <xdr:cNvSpPr txBox="1"/>
      </xdr:nvSpPr>
      <xdr:spPr>
        <a:xfrm>
          <a:off x="10515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4" name="直線コネクタ 233"/>
        <xdr:cNvCxnSpPr/>
      </xdr:nvCxnSpPr>
      <xdr:spPr>
        <a:xfrm>
          <a:off x="10388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104339</xdr:rowOff>
    </xdr:from>
    <xdr:ext cx="469744" cy="259045"/>
    <xdr:sp macro="" textlink="">
      <xdr:nvSpPr>
        <xdr:cNvPr id="235" name="【体育館・プール】&#10;一人当たり面積平均値テキスト"/>
        <xdr:cNvSpPr txBox="1"/>
      </xdr:nvSpPr>
      <xdr:spPr>
        <a:xfrm>
          <a:off x="10515600" y="103913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81462</xdr:rowOff>
    </xdr:from>
    <xdr:to>
      <xdr:col>55</xdr:col>
      <xdr:colOff>50800</xdr:colOff>
      <xdr:row>62</xdr:row>
      <xdr:rowOff>11612</xdr:rowOff>
    </xdr:to>
    <xdr:sp macro="" textlink="">
      <xdr:nvSpPr>
        <xdr:cNvPr id="236" name="フローチャート: 判断 235"/>
        <xdr:cNvSpPr/>
      </xdr:nvSpPr>
      <xdr:spPr>
        <a:xfrm>
          <a:off x="10426700" y="1053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68399</xdr:rowOff>
    </xdr:from>
    <xdr:to>
      <xdr:col>50</xdr:col>
      <xdr:colOff>165100</xdr:colOff>
      <xdr:row>61</xdr:row>
      <xdr:rowOff>169999</xdr:rowOff>
    </xdr:to>
    <xdr:sp macro="" textlink="">
      <xdr:nvSpPr>
        <xdr:cNvPr id="237" name="フローチャート: 判断 236"/>
        <xdr:cNvSpPr/>
      </xdr:nvSpPr>
      <xdr:spPr>
        <a:xfrm>
          <a:off x="958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68399</xdr:rowOff>
    </xdr:from>
    <xdr:to>
      <xdr:col>46</xdr:col>
      <xdr:colOff>38100</xdr:colOff>
      <xdr:row>61</xdr:row>
      <xdr:rowOff>169999</xdr:rowOff>
    </xdr:to>
    <xdr:sp macro="" textlink="">
      <xdr:nvSpPr>
        <xdr:cNvPr id="238" name="フローチャート: 判断 237"/>
        <xdr:cNvSpPr/>
      </xdr:nvSpPr>
      <xdr:spPr>
        <a:xfrm>
          <a:off x="8699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84727</xdr:rowOff>
    </xdr:from>
    <xdr:to>
      <xdr:col>41</xdr:col>
      <xdr:colOff>101600</xdr:colOff>
      <xdr:row>62</xdr:row>
      <xdr:rowOff>14877</xdr:rowOff>
    </xdr:to>
    <xdr:sp macro="" textlink="">
      <xdr:nvSpPr>
        <xdr:cNvPr id="239" name="フローチャート: 判断 238"/>
        <xdr:cNvSpPr/>
      </xdr:nvSpPr>
      <xdr:spPr>
        <a:xfrm>
          <a:off x="7810500" y="1054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127181</xdr:rowOff>
    </xdr:from>
    <xdr:to>
      <xdr:col>36</xdr:col>
      <xdr:colOff>165100</xdr:colOff>
      <xdr:row>62</xdr:row>
      <xdr:rowOff>57331</xdr:rowOff>
    </xdr:to>
    <xdr:sp macro="" textlink="">
      <xdr:nvSpPr>
        <xdr:cNvPr id="240" name="フローチャート: 判断 239"/>
        <xdr:cNvSpPr/>
      </xdr:nvSpPr>
      <xdr:spPr>
        <a:xfrm>
          <a:off x="6921500" y="1058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151674</xdr:rowOff>
    </xdr:from>
    <xdr:to>
      <xdr:col>55</xdr:col>
      <xdr:colOff>50800</xdr:colOff>
      <xdr:row>63</xdr:row>
      <xdr:rowOff>81824</xdr:rowOff>
    </xdr:to>
    <xdr:sp macro="" textlink="">
      <xdr:nvSpPr>
        <xdr:cNvPr id="246" name="楕円 245"/>
        <xdr:cNvSpPr/>
      </xdr:nvSpPr>
      <xdr:spPr>
        <a:xfrm>
          <a:off x="10426700" y="107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66601</xdr:rowOff>
    </xdr:from>
    <xdr:ext cx="469744" cy="259045"/>
    <xdr:sp macro="" textlink="">
      <xdr:nvSpPr>
        <xdr:cNvPr id="247" name="【体育館・プール】&#10;一人当たり面積該当値テキスト"/>
        <xdr:cNvSpPr txBox="1"/>
      </xdr:nvSpPr>
      <xdr:spPr>
        <a:xfrm>
          <a:off x="10515600" y="10696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154940</xdr:rowOff>
    </xdr:from>
    <xdr:to>
      <xdr:col>50</xdr:col>
      <xdr:colOff>165100</xdr:colOff>
      <xdr:row>63</xdr:row>
      <xdr:rowOff>85090</xdr:rowOff>
    </xdr:to>
    <xdr:sp macro="" textlink="">
      <xdr:nvSpPr>
        <xdr:cNvPr id="248" name="楕円 247"/>
        <xdr:cNvSpPr/>
      </xdr:nvSpPr>
      <xdr:spPr>
        <a:xfrm>
          <a:off x="9588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31024</xdr:rowOff>
    </xdr:from>
    <xdr:to>
      <xdr:col>55</xdr:col>
      <xdr:colOff>0</xdr:colOff>
      <xdr:row>63</xdr:row>
      <xdr:rowOff>34290</xdr:rowOff>
    </xdr:to>
    <xdr:cxnSp macro="">
      <xdr:nvCxnSpPr>
        <xdr:cNvPr id="249" name="直線コネクタ 248"/>
        <xdr:cNvCxnSpPr/>
      </xdr:nvCxnSpPr>
      <xdr:spPr>
        <a:xfrm flipV="1">
          <a:off x="9639300" y="1083237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154940</xdr:rowOff>
    </xdr:from>
    <xdr:to>
      <xdr:col>46</xdr:col>
      <xdr:colOff>38100</xdr:colOff>
      <xdr:row>63</xdr:row>
      <xdr:rowOff>85090</xdr:rowOff>
    </xdr:to>
    <xdr:sp macro="" textlink="">
      <xdr:nvSpPr>
        <xdr:cNvPr id="250" name="楕円 249"/>
        <xdr:cNvSpPr/>
      </xdr:nvSpPr>
      <xdr:spPr>
        <a:xfrm>
          <a:off x="8699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34290</xdr:rowOff>
    </xdr:from>
    <xdr:to>
      <xdr:col>50</xdr:col>
      <xdr:colOff>114300</xdr:colOff>
      <xdr:row>63</xdr:row>
      <xdr:rowOff>34290</xdr:rowOff>
    </xdr:to>
    <xdr:cxnSp macro="">
      <xdr:nvCxnSpPr>
        <xdr:cNvPr id="251" name="直線コネクタ 250"/>
        <xdr:cNvCxnSpPr/>
      </xdr:nvCxnSpPr>
      <xdr:spPr>
        <a:xfrm>
          <a:off x="8750300" y="10835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158206</xdr:rowOff>
    </xdr:from>
    <xdr:to>
      <xdr:col>41</xdr:col>
      <xdr:colOff>101600</xdr:colOff>
      <xdr:row>63</xdr:row>
      <xdr:rowOff>88356</xdr:rowOff>
    </xdr:to>
    <xdr:sp macro="" textlink="">
      <xdr:nvSpPr>
        <xdr:cNvPr id="252" name="楕円 251"/>
        <xdr:cNvSpPr/>
      </xdr:nvSpPr>
      <xdr:spPr>
        <a:xfrm>
          <a:off x="7810500" y="107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34290</xdr:rowOff>
    </xdr:from>
    <xdr:to>
      <xdr:col>45</xdr:col>
      <xdr:colOff>177800</xdr:colOff>
      <xdr:row>63</xdr:row>
      <xdr:rowOff>37556</xdr:rowOff>
    </xdr:to>
    <xdr:cxnSp macro="">
      <xdr:nvCxnSpPr>
        <xdr:cNvPr id="253" name="直線コネクタ 252"/>
        <xdr:cNvCxnSpPr/>
      </xdr:nvCxnSpPr>
      <xdr:spPr>
        <a:xfrm flipV="1">
          <a:off x="7861300" y="1083564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158206</xdr:rowOff>
    </xdr:from>
    <xdr:to>
      <xdr:col>36</xdr:col>
      <xdr:colOff>165100</xdr:colOff>
      <xdr:row>63</xdr:row>
      <xdr:rowOff>88356</xdr:rowOff>
    </xdr:to>
    <xdr:sp macro="" textlink="">
      <xdr:nvSpPr>
        <xdr:cNvPr id="254" name="楕円 253"/>
        <xdr:cNvSpPr/>
      </xdr:nvSpPr>
      <xdr:spPr>
        <a:xfrm>
          <a:off x="6921500" y="107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37556</xdr:rowOff>
    </xdr:from>
    <xdr:to>
      <xdr:col>41</xdr:col>
      <xdr:colOff>50800</xdr:colOff>
      <xdr:row>63</xdr:row>
      <xdr:rowOff>37556</xdr:rowOff>
    </xdr:to>
    <xdr:cxnSp macro="">
      <xdr:nvCxnSpPr>
        <xdr:cNvPr id="255" name="直線コネクタ 254"/>
        <xdr:cNvCxnSpPr/>
      </xdr:nvCxnSpPr>
      <xdr:spPr>
        <a:xfrm>
          <a:off x="6972300" y="108389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15076</xdr:rowOff>
    </xdr:from>
    <xdr:ext cx="469744" cy="259045"/>
    <xdr:sp macro="" textlink="">
      <xdr:nvSpPr>
        <xdr:cNvPr id="256" name="n_1aveValue【体育館・プール】&#10;一人当たり面積"/>
        <xdr:cNvSpPr txBox="1"/>
      </xdr:nvSpPr>
      <xdr:spPr>
        <a:xfrm>
          <a:off x="9391727" y="1030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15076</xdr:rowOff>
    </xdr:from>
    <xdr:ext cx="469744" cy="259045"/>
    <xdr:sp macro="" textlink="">
      <xdr:nvSpPr>
        <xdr:cNvPr id="257" name="n_2aveValue【体育館・プール】&#10;一人当たり面積"/>
        <xdr:cNvSpPr txBox="1"/>
      </xdr:nvSpPr>
      <xdr:spPr>
        <a:xfrm>
          <a:off x="8515427" y="1030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31404</xdr:rowOff>
    </xdr:from>
    <xdr:ext cx="469744" cy="259045"/>
    <xdr:sp macro="" textlink="">
      <xdr:nvSpPr>
        <xdr:cNvPr id="258" name="n_3aveValue【体育館・プール】&#10;一人当たり面積"/>
        <xdr:cNvSpPr txBox="1"/>
      </xdr:nvSpPr>
      <xdr:spPr>
        <a:xfrm>
          <a:off x="7626427" y="1031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73858</xdr:rowOff>
    </xdr:from>
    <xdr:ext cx="469744" cy="259045"/>
    <xdr:sp macro="" textlink="">
      <xdr:nvSpPr>
        <xdr:cNvPr id="259" name="n_4aveValue【体育館・プール】&#10;一人当たり面積"/>
        <xdr:cNvSpPr txBox="1"/>
      </xdr:nvSpPr>
      <xdr:spPr>
        <a:xfrm>
          <a:off x="6737427" y="1036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76217</xdr:rowOff>
    </xdr:from>
    <xdr:ext cx="469744" cy="259045"/>
    <xdr:sp macro="" textlink="">
      <xdr:nvSpPr>
        <xdr:cNvPr id="260" name="n_1mainValue【体育館・プール】&#10;一人当たり面積"/>
        <xdr:cNvSpPr txBox="1"/>
      </xdr:nvSpPr>
      <xdr:spPr>
        <a:xfrm>
          <a:off x="93917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76217</xdr:rowOff>
    </xdr:from>
    <xdr:ext cx="469744" cy="259045"/>
    <xdr:sp macro="" textlink="">
      <xdr:nvSpPr>
        <xdr:cNvPr id="261" name="n_2mainValue【体育館・プール】&#10;一人当たり面積"/>
        <xdr:cNvSpPr txBox="1"/>
      </xdr:nvSpPr>
      <xdr:spPr>
        <a:xfrm>
          <a:off x="85154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79483</xdr:rowOff>
    </xdr:from>
    <xdr:ext cx="469744" cy="259045"/>
    <xdr:sp macro="" textlink="">
      <xdr:nvSpPr>
        <xdr:cNvPr id="262" name="n_3mainValue【体育館・プール】&#10;一人当たり面積"/>
        <xdr:cNvSpPr txBox="1"/>
      </xdr:nvSpPr>
      <xdr:spPr>
        <a:xfrm>
          <a:off x="7626427" y="1088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79483</xdr:rowOff>
    </xdr:from>
    <xdr:ext cx="469744" cy="259045"/>
    <xdr:sp macro="" textlink="">
      <xdr:nvSpPr>
        <xdr:cNvPr id="263" name="n_4mainValue【体育館・プール】&#10;一人当たり面積"/>
        <xdr:cNvSpPr txBox="1"/>
      </xdr:nvSpPr>
      <xdr:spPr>
        <a:xfrm>
          <a:off x="6737427" y="1088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140970</xdr:rowOff>
    </xdr:from>
    <xdr:to>
      <xdr:col>24</xdr:col>
      <xdr:colOff>62865</xdr:colOff>
      <xdr:row>84</xdr:row>
      <xdr:rowOff>140970</xdr:rowOff>
    </xdr:to>
    <xdr:cxnSp macro="">
      <xdr:nvCxnSpPr>
        <xdr:cNvPr id="286" name="直線コネクタ 285"/>
        <xdr:cNvCxnSpPr/>
      </xdr:nvCxnSpPr>
      <xdr:spPr>
        <a:xfrm flipV="1">
          <a:off x="4634865" y="133426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144797</xdr:rowOff>
    </xdr:from>
    <xdr:ext cx="405111" cy="259045"/>
    <xdr:sp macro="" textlink="">
      <xdr:nvSpPr>
        <xdr:cNvPr id="287" name="【福祉施設】&#10;有形固定資産減価償却率最小値テキスト"/>
        <xdr:cNvSpPr txBox="1"/>
      </xdr:nvSpPr>
      <xdr:spPr>
        <a:xfrm>
          <a:off x="4673600"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140970</xdr:rowOff>
    </xdr:from>
    <xdr:to>
      <xdr:col>24</xdr:col>
      <xdr:colOff>152400</xdr:colOff>
      <xdr:row>84</xdr:row>
      <xdr:rowOff>140970</xdr:rowOff>
    </xdr:to>
    <xdr:cxnSp macro="">
      <xdr:nvCxnSpPr>
        <xdr:cNvPr id="288" name="直線コネクタ 287"/>
        <xdr:cNvCxnSpPr/>
      </xdr:nvCxnSpPr>
      <xdr:spPr>
        <a:xfrm>
          <a:off x="4546600" y="1454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87647</xdr:rowOff>
    </xdr:from>
    <xdr:ext cx="405111" cy="259045"/>
    <xdr:sp macro="" textlink="">
      <xdr:nvSpPr>
        <xdr:cNvPr id="289" name="【福祉施設】&#10;有形固定資産減価償却率最大値テキスト"/>
        <xdr:cNvSpPr txBox="1"/>
      </xdr:nvSpPr>
      <xdr:spPr>
        <a:xfrm>
          <a:off x="4673600" y="1311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140970</xdr:rowOff>
    </xdr:from>
    <xdr:to>
      <xdr:col>24</xdr:col>
      <xdr:colOff>152400</xdr:colOff>
      <xdr:row>77</xdr:row>
      <xdr:rowOff>140970</xdr:rowOff>
    </xdr:to>
    <xdr:cxnSp macro="">
      <xdr:nvCxnSpPr>
        <xdr:cNvPr id="290" name="直線コネクタ 289"/>
        <xdr:cNvCxnSpPr/>
      </xdr:nvCxnSpPr>
      <xdr:spPr>
        <a:xfrm>
          <a:off x="4546600" y="1334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163340</xdr:rowOff>
    </xdr:from>
    <xdr:ext cx="405111" cy="259045"/>
    <xdr:sp macro="" textlink="">
      <xdr:nvSpPr>
        <xdr:cNvPr id="291" name="【福祉施設】&#10;有形固定資産減価償却率平均値テキスト"/>
        <xdr:cNvSpPr txBox="1"/>
      </xdr:nvSpPr>
      <xdr:spPr>
        <a:xfrm>
          <a:off x="4673600" y="137078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140463</xdr:rowOff>
    </xdr:from>
    <xdr:to>
      <xdr:col>24</xdr:col>
      <xdr:colOff>114300</xdr:colOff>
      <xdr:row>81</xdr:row>
      <xdr:rowOff>70613</xdr:rowOff>
    </xdr:to>
    <xdr:sp macro="" textlink="">
      <xdr:nvSpPr>
        <xdr:cNvPr id="292" name="フローチャート: 判断 291"/>
        <xdr:cNvSpPr/>
      </xdr:nvSpPr>
      <xdr:spPr>
        <a:xfrm>
          <a:off x="4584700" y="1385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131318</xdr:rowOff>
    </xdr:from>
    <xdr:to>
      <xdr:col>20</xdr:col>
      <xdr:colOff>38100</xdr:colOff>
      <xdr:row>81</xdr:row>
      <xdr:rowOff>61468</xdr:rowOff>
    </xdr:to>
    <xdr:sp macro="" textlink="">
      <xdr:nvSpPr>
        <xdr:cNvPr id="293" name="フローチャート: 判断 292"/>
        <xdr:cNvSpPr/>
      </xdr:nvSpPr>
      <xdr:spPr>
        <a:xfrm>
          <a:off x="3746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83313</xdr:rowOff>
    </xdr:from>
    <xdr:to>
      <xdr:col>15</xdr:col>
      <xdr:colOff>101600</xdr:colOff>
      <xdr:row>81</xdr:row>
      <xdr:rowOff>13463</xdr:rowOff>
    </xdr:to>
    <xdr:sp macro="" textlink="">
      <xdr:nvSpPr>
        <xdr:cNvPr id="294" name="フローチャート: 判断 293"/>
        <xdr:cNvSpPr/>
      </xdr:nvSpPr>
      <xdr:spPr>
        <a:xfrm>
          <a:off x="2857500" y="1379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71882</xdr:rowOff>
    </xdr:from>
    <xdr:to>
      <xdr:col>10</xdr:col>
      <xdr:colOff>165100</xdr:colOff>
      <xdr:row>81</xdr:row>
      <xdr:rowOff>2032</xdr:rowOff>
    </xdr:to>
    <xdr:sp macro="" textlink="">
      <xdr:nvSpPr>
        <xdr:cNvPr id="295" name="フローチャート: 判断 294"/>
        <xdr:cNvSpPr/>
      </xdr:nvSpPr>
      <xdr:spPr>
        <a:xfrm>
          <a:off x="1968500" y="1378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6" name="フローチャート: 判断 295"/>
        <xdr:cNvSpPr/>
      </xdr:nvSpPr>
      <xdr:spPr>
        <a:xfrm>
          <a:off x="1079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161037</xdr:rowOff>
    </xdr:from>
    <xdr:to>
      <xdr:col>24</xdr:col>
      <xdr:colOff>114300</xdr:colOff>
      <xdr:row>81</xdr:row>
      <xdr:rowOff>91187</xdr:rowOff>
    </xdr:to>
    <xdr:sp macro="" textlink="">
      <xdr:nvSpPr>
        <xdr:cNvPr id="302" name="楕円 301"/>
        <xdr:cNvSpPr/>
      </xdr:nvSpPr>
      <xdr:spPr>
        <a:xfrm>
          <a:off x="4584700" y="1387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139464</xdr:rowOff>
    </xdr:from>
    <xdr:ext cx="405111" cy="259045"/>
    <xdr:sp macro="" textlink="">
      <xdr:nvSpPr>
        <xdr:cNvPr id="303" name="【福祉施設】&#10;有形固定資産減価償却率該当値テキスト"/>
        <xdr:cNvSpPr txBox="1"/>
      </xdr:nvSpPr>
      <xdr:spPr>
        <a:xfrm>
          <a:off x="4673600" y="1385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106172</xdr:rowOff>
    </xdr:from>
    <xdr:to>
      <xdr:col>20</xdr:col>
      <xdr:colOff>38100</xdr:colOff>
      <xdr:row>81</xdr:row>
      <xdr:rowOff>36322</xdr:rowOff>
    </xdr:to>
    <xdr:sp macro="" textlink="">
      <xdr:nvSpPr>
        <xdr:cNvPr id="304" name="楕円 303"/>
        <xdr:cNvSpPr/>
      </xdr:nvSpPr>
      <xdr:spPr>
        <a:xfrm>
          <a:off x="3746500" y="1382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156972</xdr:rowOff>
    </xdr:from>
    <xdr:to>
      <xdr:col>24</xdr:col>
      <xdr:colOff>63500</xdr:colOff>
      <xdr:row>81</xdr:row>
      <xdr:rowOff>40387</xdr:rowOff>
    </xdr:to>
    <xdr:cxnSp macro="">
      <xdr:nvCxnSpPr>
        <xdr:cNvPr id="305" name="直線コネクタ 304"/>
        <xdr:cNvCxnSpPr/>
      </xdr:nvCxnSpPr>
      <xdr:spPr>
        <a:xfrm>
          <a:off x="3797300" y="13872972"/>
          <a:ext cx="8382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44450</xdr:rowOff>
    </xdr:from>
    <xdr:to>
      <xdr:col>15</xdr:col>
      <xdr:colOff>101600</xdr:colOff>
      <xdr:row>80</xdr:row>
      <xdr:rowOff>146050</xdr:rowOff>
    </xdr:to>
    <xdr:sp macro="" textlink="">
      <xdr:nvSpPr>
        <xdr:cNvPr id="306" name="楕円 305"/>
        <xdr:cNvSpPr/>
      </xdr:nvSpPr>
      <xdr:spPr>
        <a:xfrm>
          <a:off x="2857500" y="1376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95250</xdr:rowOff>
    </xdr:from>
    <xdr:to>
      <xdr:col>19</xdr:col>
      <xdr:colOff>177800</xdr:colOff>
      <xdr:row>80</xdr:row>
      <xdr:rowOff>156972</xdr:rowOff>
    </xdr:to>
    <xdr:cxnSp macro="">
      <xdr:nvCxnSpPr>
        <xdr:cNvPr id="307" name="直線コネクタ 306"/>
        <xdr:cNvCxnSpPr/>
      </xdr:nvCxnSpPr>
      <xdr:spPr>
        <a:xfrm>
          <a:off x="2908300" y="13811250"/>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7874</xdr:rowOff>
    </xdr:from>
    <xdr:to>
      <xdr:col>10</xdr:col>
      <xdr:colOff>165100</xdr:colOff>
      <xdr:row>80</xdr:row>
      <xdr:rowOff>109474</xdr:rowOff>
    </xdr:to>
    <xdr:sp macro="" textlink="">
      <xdr:nvSpPr>
        <xdr:cNvPr id="308" name="楕円 307"/>
        <xdr:cNvSpPr/>
      </xdr:nvSpPr>
      <xdr:spPr>
        <a:xfrm>
          <a:off x="1968500" y="1372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58674</xdr:rowOff>
    </xdr:from>
    <xdr:to>
      <xdr:col>15</xdr:col>
      <xdr:colOff>50800</xdr:colOff>
      <xdr:row>80</xdr:row>
      <xdr:rowOff>95250</xdr:rowOff>
    </xdr:to>
    <xdr:cxnSp macro="">
      <xdr:nvCxnSpPr>
        <xdr:cNvPr id="309" name="直線コネクタ 308"/>
        <xdr:cNvCxnSpPr/>
      </xdr:nvCxnSpPr>
      <xdr:spPr>
        <a:xfrm>
          <a:off x="2019300" y="1377467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170180</xdr:rowOff>
    </xdr:from>
    <xdr:to>
      <xdr:col>6</xdr:col>
      <xdr:colOff>38100</xdr:colOff>
      <xdr:row>83</xdr:row>
      <xdr:rowOff>100330</xdr:rowOff>
    </xdr:to>
    <xdr:sp macro="" textlink="">
      <xdr:nvSpPr>
        <xdr:cNvPr id="310" name="楕円 309"/>
        <xdr:cNvSpPr/>
      </xdr:nvSpPr>
      <xdr:spPr>
        <a:xfrm>
          <a:off x="1079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58674</xdr:rowOff>
    </xdr:from>
    <xdr:to>
      <xdr:col>10</xdr:col>
      <xdr:colOff>114300</xdr:colOff>
      <xdr:row>83</xdr:row>
      <xdr:rowOff>49530</xdr:rowOff>
    </xdr:to>
    <xdr:cxnSp macro="">
      <xdr:nvCxnSpPr>
        <xdr:cNvPr id="311" name="直線コネクタ 310"/>
        <xdr:cNvCxnSpPr/>
      </xdr:nvCxnSpPr>
      <xdr:spPr>
        <a:xfrm flipV="1">
          <a:off x="1130300" y="13774674"/>
          <a:ext cx="889000" cy="505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52595</xdr:rowOff>
    </xdr:from>
    <xdr:ext cx="405111" cy="259045"/>
    <xdr:sp macro="" textlink="">
      <xdr:nvSpPr>
        <xdr:cNvPr id="312" name="n_1aveValue【福祉施設】&#10;有形固定資産減価償却率"/>
        <xdr:cNvSpPr txBox="1"/>
      </xdr:nvSpPr>
      <xdr:spPr>
        <a:xfrm>
          <a:off x="3582044" y="1394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4590</xdr:rowOff>
    </xdr:from>
    <xdr:ext cx="405111" cy="259045"/>
    <xdr:sp macro="" textlink="">
      <xdr:nvSpPr>
        <xdr:cNvPr id="313" name="n_2aveValue【福祉施設】&#10;有形固定資産減価償却率"/>
        <xdr:cNvSpPr txBox="1"/>
      </xdr:nvSpPr>
      <xdr:spPr>
        <a:xfrm>
          <a:off x="2705744" y="1389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164609</xdr:rowOff>
    </xdr:from>
    <xdr:ext cx="405111" cy="259045"/>
    <xdr:sp macro="" textlink="">
      <xdr:nvSpPr>
        <xdr:cNvPr id="314" name="n_3aveValue【福祉施設】&#10;有形固定資産減価償却率"/>
        <xdr:cNvSpPr txBox="1"/>
      </xdr:nvSpPr>
      <xdr:spPr>
        <a:xfrm>
          <a:off x="1816744" y="1388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169435</xdr:rowOff>
    </xdr:from>
    <xdr:ext cx="405111" cy="259045"/>
    <xdr:sp macro="" textlink="">
      <xdr:nvSpPr>
        <xdr:cNvPr id="315" name="n_4aveValue【福祉施設】&#10;有形固定資産減価償却率"/>
        <xdr:cNvSpPr txBox="1"/>
      </xdr:nvSpPr>
      <xdr:spPr>
        <a:xfrm>
          <a:off x="927744"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52849</xdr:rowOff>
    </xdr:from>
    <xdr:ext cx="405111" cy="259045"/>
    <xdr:sp macro="" textlink="">
      <xdr:nvSpPr>
        <xdr:cNvPr id="316" name="n_1mainValue【福祉施設】&#10;有形固定資産減価償却率"/>
        <xdr:cNvSpPr txBox="1"/>
      </xdr:nvSpPr>
      <xdr:spPr>
        <a:xfrm>
          <a:off x="3582044" y="1359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162577</xdr:rowOff>
    </xdr:from>
    <xdr:ext cx="405111" cy="259045"/>
    <xdr:sp macro="" textlink="">
      <xdr:nvSpPr>
        <xdr:cNvPr id="317" name="n_2mainValue【福祉施設】&#10;有形固定資産減価償却率"/>
        <xdr:cNvSpPr txBox="1"/>
      </xdr:nvSpPr>
      <xdr:spPr>
        <a:xfrm>
          <a:off x="2705744" y="1353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126001</xdr:rowOff>
    </xdr:from>
    <xdr:ext cx="405111" cy="259045"/>
    <xdr:sp macro="" textlink="">
      <xdr:nvSpPr>
        <xdr:cNvPr id="318" name="n_3mainValue【福祉施設】&#10;有形固定資産減価償却率"/>
        <xdr:cNvSpPr txBox="1"/>
      </xdr:nvSpPr>
      <xdr:spPr>
        <a:xfrm>
          <a:off x="1816744" y="13499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91457</xdr:rowOff>
    </xdr:from>
    <xdr:ext cx="405111" cy="259045"/>
    <xdr:sp macro="" textlink="">
      <xdr:nvSpPr>
        <xdr:cNvPr id="319" name="n_4mainValue【福祉施設】&#10;有形固定資産減価償却率"/>
        <xdr:cNvSpPr txBox="1"/>
      </xdr:nvSpPr>
      <xdr:spPr>
        <a:xfrm>
          <a:off x="9277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108965</xdr:rowOff>
    </xdr:from>
    <xdr:to>
      <xdr:col>54</xdr:col>
      <xdr:colOff>189865</xdr:colOff>
      <xdr:row>85</xdr:row>
      <xdr:rowOff>145542</xdr:rowOff>
    </xdr:to>
    <xdr:cxnSp macro="">
      <xdr:nvCxnSpPr>
        <xdr:cNvPr id="341" name="直線コネクタ 340"/>
        <xdr:cNvCxnSpPr/>
      </xdr:nvCxnSpPr>
      <xdr:spPr>
        <a:xfrm flipV="1">
          <a:off x="10476865" y="13310615"/>
          <a:ext cx="0" cy="1408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149369</xdr:rowOff>
    </xdr:from>
    <xdr:ext cx="469744" cy="259045"/>
    <xdr:sp macro="" textlink="">
      <xdr:nvSpPr>
        <xdr:cNvPr id="342" name="【福祉施設】&#10;一人当たり面積最小値テキスト"/>
        <xdr:cNvSpPr txBox="1"/>
      </xdr:nvSpPr>
      <xdr:spPr>
        <a:xfrm>
          <a:off x="10515600" y="1472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145542</xdr:rowOff>
    </xdr:from>
    <xdr:to>
      <xdr:col>55</xdr:col>
      <xdr:colOff>88900</xdr:colOff>
      <xdr:row>85</xdr:row>
      <xdr:rowOff>145542</xdr:rowOff>
    </xdr:to>
    <xdr:cxnSp macro="">
      <xdr:nvCxnSpPr>
        <xdr:cNvPr id="343" name="直線コネクタ 342"/>
        <xdr:cNvCxnSpPr/>
      </xdr:nvCxnSpPr>
      <xdr:spPr>
        <a:xfrm>
          <a:off x="10388600" y="1471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55642</xdr:rowOff>
    </xdr:from>
    <xdr:ext cx="469744" cy="259045"/>
    <xdr:sp macro="" textlink="">
      <xdr:nvSpPr>
        <xdr:cNvPr id="344" name="【福祉施設】&#10;一人当たり面積最大値テキスト"/>
        <xdr:cNvSpPr txBox="1"/>
      </xdr:nvSpPr>
      <xdr:spPr>
        <a:xfrm>
          <a:off x="10515600" y="13085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108965</xdr:rowOff>
    </xdr:from>
    <xdr:to>
      <xdr:col>55</xdr:col>
      <xdr:colOff>88900</xdr:colOff>
      <xdr:row>77</xdr:row>
      <xdr:rowOff>108965</xdr:rowOff>
    </xdr:to>
    <xdr:cxnSp macro="">
      <xdr:nvCxnSpPr>
        <xdr:cNvPr id="345" name="直線コネクタ 344"/>
        <xdr:cNvCxnSpPr/>
      </xdr:nvCxnSpPr>
      <xdr:spPr>
        <a:xfrm>
          <a:off x="10388600" y="1331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46753</xdr:rowOff>
    </xdr:from>
    <xdr:ext cx="469744" cy="259045"/>
    <xdr:sp macro="" textlink="">
      <xdr:nvSpPr>
        <xdr:cNvPr id="346" name="【福祉施設】&#10;一人当たり面積平均値テキスト"/>
        <xdr:cNvSpPr txBox="1"/>
      </xdr:nvSpPr>
      <xdr:spPr>
        <a:xfrm>
          <a:off x="10515600" y="13934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23876</xdr:rowOff>
    </xdr:from>
    <xdr:to>
      <xdr:col>55</xdr:col>
      <xdr:colOff>50800</xdr:colOff>
      <xdr:row>82</xdr:row>
      <xdr:rowOff>125476</xdr:rowOff>
    </xdr:to>
    <xdr:sp macro="" textlink="">
      <xdr:nvSpPr>
        <xdr:cNvPr id="347" name="フローチャート: 判断 346"/>
        <xdr:cNvSpPr/>
      </xdr:nvSpPr>
      <xdr:spPr>
        <a:xfrm>
          <a:off x="10426700" y="1408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167894</xdr:rowOff>
    </xdr:from>
    <xdr:to>
      <xdr:col>50</xdr:col>
      <xdr:colOff>165100</xdr:colOff>
      <xdr:row>82</xdr:row>
      <xdr:rowOff>98044</xdr:rowOff>
    </xdr:to>
    <xdr:sp macro="" textlink="">
      <xdr:nvSpPr>
        <xdr:cNvPr id="348" name="フローチャート: 判断 347"/>
        <xdr:cNvSpPr/>
      </xdr:nvSpPr>
      <xdr:spPr>
        <a:xfrm>
          <a:off x="9588500" y="1405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158750</xdr:rowOff>
    </xdr:from>
    <xdr:to>
      <xdr:col>46</xdr:col>
      <xdr:colOff>38100</xdr:colOff>
      <xdr:row>82</xdr:row>
      <xdr:rowOff>88900</xdr:rowOff>
    </xdr:to>
    <xdr:sp macro="" textlink="">
      <xdr:nvSpPr>
        <xdr:cNvPr id="349" name="フローチャート: 判断 348"/>
        <xdr:cNvSpPr/>
      </xdr:nvSpPr>
      <xdr:spPr>
        <a:xfrm>
          <a:off x="8699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158750</xdr:rowOff>
    </xdr:from>
    <xdr:to>
      <xdr:col>41</xdr:col>
      <xdr:colOff>101600</xdr:colOff>
      <xdr:row>82</xdr:row>
      <xdr:rowOff>88900</xdr:rowOff>
    </xdr:to>
    <xdr:sp macro="" textlink="">
      <xdr:nvSpPr>
        <xdr:cNvPr id="350" name="フローチャート: 判断 349"/>
        <xdr:cNvSpPr/>
      </xdr:nvSpPr>
      <xdr:spPr>
        <a:xfrm>
          <a:off x="7810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103887</xdr:rowOff>
    </xdr:from>
    <xdr:to>
      <xdr:col>36</xdr:col>
      <xdr:colOff>165100</xdr:colOff>
      <xdr:row>82</xdr:row>
      <xdr:rowOff>34037</xdr:rowOff>
    </xdr:to>
    <xdr:sp macro="" textlink="">
      <xdr:nvSpPr>
        <xdr:cNvPr id="351" name="フローチャート: 判断 350"/>
        <xdr:cNvSpPr/>
      </xdr:nvSpPr>
      <xdr:spPr>
        <a:xfrm>
          <a:off x="6921500" y="1399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147320</xdr:rowOff>
    </xdr:from>
    <xdr:to>
      <xdr:col>55</xdr:col>
      <xdr:colOff>50800</xdr:colOff>
      <xdr:row>85</xdr:row>
      <xdr:rowOff>77470</xdr:rowOff>
    </xdr:to>
    <xdr:sp macro="" textlink="">
      <xdr:nvSpPr>
        <xdr:cNvPr id="357" name="楕円 356"/>
        <xdr:cNvSpPr/>
      </xdr:nvSpPr>
      <xdr:spPr>
        <a:xfrm>
          <a:off x="104267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62247</xdr:rowOff>
    </xdr:from>
    <xdr:ext cx="469744" cy="259045"/>
    <xdr:sp macro="" textlink="">
      <xdr:nvSpPr>
        <xdr:cNvPr id="358" name="【福祉施設】&#10;一人当たり面積該当値テキスト"/>
        <xdr:cNvSpPr txBox="1"/>
      </xdr:nvSpPr>
      <xdr:spPr>
        <a:xfrm>
          <a:off x="10515600" y="1446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147320</xdr:rowOff>
    </xdr:from>
    <xdr:to>
      <xdr:col>50</xdr:col>
      <xdr:colOff>165100</xdr:colOff>
      <xdr:row>85</xdr:row>
      <xdr:rowOff>77470</xdr:rowOff>
    </xdr:to>
    <xdr:sp macro="" textlink="">
      <xdr:nvSpPr>
        <xdr:cNvPr id="359" name="楕円 358"/>
        <xdr:cNvSpPr/>
      </xdr:nvSpPr>
      <xdr:spPr>
        <a:xfrm>
          <a:off x="9588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26670</xdr:rowOff>
    </xdr:from>
    <xdr:to>
      <xdr:col>55</xdr:col>
      <xdr:colOff>0</xdr:colOff>
      <xdr:row>85</xdr:row>
      <xdr:rowOff>26670</xdr:rowOff>
    </xdr:to>
    <xdr:cxnSp macro="">
      <xdr:nvCxnSpPr>
        <xdr:cNvPr id="360" name="直線コネクタ 359"/>
        <xdr:cNvCxnSpPr/>
      </xdr:nvCxnSpPr>
      <xdr:spPr>
        <a:xfrm>
          <a:off x="9639300" y="145999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147320</xdr:rowOff>
    </xdr:from>
    <xdr:to>
      <xdr:col>46</xdr:col>
      <xdr:colOff>38100</xdr:colOff>
      <xdr:row>85</xdr:row>
      <xdr:rowOff>77470</xdr:rowOff>
    </xdr:to>
    <xdr:sp macro="" textlink="">
      <xdr:nvSpPr>
        <xdr:cNvPr id="361" name="楕円 360"/>
        <xdr:cNvSpPr/>
      </xdr:nvSpPr>
      <xdr:spPr>
        <a:xfrm>
          <a:off x="8699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26670</xdr:rowOff>
    </xdr:from>
    <xdr:to>
      <xdr:col>50</xdr:col>
      <xdr:colOff>114300</xdr:colOff>
      <xdr:row>85</xdr:row>
      <xdr:rowOff>26670</xdr:rowOff>
    </xdr:to>
    <xdr:cxnSp macro="">
      <xdr:nvCxnSpPr>
        <xdr:cNvPr id="362" name="直線コネクタ 361"/>
        <xdr:cNvCxnSpPr/>
      </xdr:nvCxnSpPr>
      <xdr:spPr>
        <a:xfrm>
          <a:off x="8750300" y="1459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147320</xdr:rowOff>
    </xdr:from>
    <xdr:to>
      <xdr:col>41</xdr:col>
      <xdr:colOff>101600</xdr:colOff>
      <xdr:row>85</xdr:row>
      <xdr:rowOff>77470</xdr:rowOff>
    </xdr:to>
    <xdr:sp macro="" textlink="">
      <xdr:nvSpPr>
        <xdr:cNvPr id="363" name="楕円 362"/>
        <xdr:cNvSpPr/>
      </xdr:nvSpPr>
      <xdr:spPr>
        <a:xfrm>
          <a:off x="7810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26670</xdr:rowOff>
    </xdr:from>
    <xdr:to>
      <xdr:col>45</xdr:col>
      <xdr:colOff>177800</xdr:colOff>
      <xdr:row>85</xdr:row>
      <xdr:rowOff>26670</xdr:rowOff>
    </xdr:to>
    <xdr:cxnSp macro="">
      <xdr:nvCxnSpPr>
        <xdr:cNvPr id="364" name="直線コネクタ 363"/>
        <xdr:cNvCxnSpPr/>
      </xdr:nvCxnSpPr>
      <xdr:spPr>
        <a:xfrm>
          <a:off x="7861300" y="1459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147320</xdr:rowOff>
    </xdr:from>
    <xdr:to>
      <xdr:col>36</xdr:col>
      <xdr:colOff>165100</xdr:colOff>
      <xdr:row>85</xdr:row>
      <xdr:rowOff>77470</xdr:rowOff>
    </xdr:to>
    <xdr:sp macro="" textlink="">
      <xdr:nvSpPr>
        <xdr:cNvPr id="365" name="楕円 364"/>
        <xdr:cNvSpPr/>
      </xdr:nvSpPr>
      <xdr:spPr>
        <a:xfrm>
          <a:off x="6921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26670</xdr:rowOff>
    </xdr:from>
    <xdr:to>
      <xdr:col>41</xdr:col>
      <xdr:colOff>50800</xdr:colOff>
      <xdr:row>85</xdr:row>
      <xdr:rowOff>26670</xdr:rowOff>
    </xdr:to>
    <xdr:cxnSp macro="">
      <xdr:nvCxnSpPr>
        <xdr:cNvPr id="366" name="直線コネクタ 365"/>
        <xdr:cNvCxnSpPr/>
      </xdr:nvCxnSpPr>
      <xdr:spPr>
        <a:xfrm>
          <a:off x="6972300" y="1459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114571</xdr:rowOff>
    </xdr:from>
    <xdr:ext cx="469744" cy="259045"/>
    <xdr:sp macro="" textlink="">
      <xdr:nvSpPr>
        <xdr:cNvPr id="367" name="n_1aveValue【福祉施設】&#10;一人当たり面積"/>
        <xdr:cNvSpPr txBox="1"/>
      </xdr:nvSpPr>
      <xdr:spPr>
        <a:xfrm>
          <a:off x="9391727" y="1383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105427</xdr:rowOff>
    </xdr:from>
    <xdr:ext cx="469744" cy="259045"/>
    <xdr:sp macro="" textlink="">
      <xdr:nvSpPr>
        <xdr:cNvPr id="368" name="n_2aveValue【福祉施設】&#10;一人当たり面積"/>
        <xdr:cNvSpPr txBox="1"/>
      </xdr:nvSpPr>
      <xdr:spPr>
        <a:xfrm>
          <a:off x="8515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105427</xdr:rowOff>
    </xdr:from>
    <xdr:ext cx="469744" cy="259045"/>
    <xdr:sp macro="" textlink="">
      <xdr:nvSpPr>
        <xdr:cNvPr id="369" name="n_3aveValue【福祉施設】&#10;一人当たり面積"/>
        <xdr:cNvSpPr txBox="1"/>
      </xdr:nvSpPr>
      <xdr:spPr>
        <a:xfrm>
          <a:off x="7626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50564</xdr:rowOff>
    </xdr:from>
    <xdr:ext cx="469744" cy="259045"/>
    <xdr:sp macro="" textlink="">
      <xdr:nvSpPr>
        <xdr:cNvPr id="370" name="n_4aveValue【福祉施設】&#10;一人当たり面積"/>
        <xdr:cNvSpPr txBox="1"/>
      </xdr:nvSpPr>
      <xdr:spPr>
        <a:xfrm>
          <a:off x="6737427" y="1376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68597</xdr:rowOff>
    </xdr:from>
    <xdr:ext cx="469744" cy="259045"/>
    <xdr:sp macro="" textlink="">
      <xdr:nvSpPr>
        <xdr:cNvPr id="371" name="n_1mainValue【福祉施設】&#10;一人当たり面積"/>
        <xdr:cNvSpPr txBox="1"/>
      </xdr:nvSpPr>
      <xdr:spPr>
        <a:xfrm>
          <a:off x="93917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68597</xdr:rowOff>
    </xdr:from>
    <xdr:ext cx="469744" cy="259045"/>
    <xdr:sp macro="" textlink="">
      <xdr:nvSpPr>
        <xdr:cNvPr id="372" name="n_2mainValue【福祉施設】&#10;一人当たり面積"/>
        <xdr:cNvSpPr txBox="1"/>
      </xdr:nvSpPr>
      <xdr:spPr>
        <a:xfrm>
          <a:off x="8515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68597</xdr:rowOff>
    </xdr:from>
    <xdr:ext cx="469744" cy="259045"/>
    <xdr:sp macro="" textlink="">
      <xdr:nvSpPr>
        <xdr:cNvPr id="373" name="n_3mainValue【福祉施設】&#10;一人当たり面積"/>
        <xdr:cNvSpPr txBox="1"/>
      </xdr:nvSpPr>
      <xdr:spPr>
        <a:xfrm>
          <a:off x="7626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68597</xdr:rowOff>
    </xdr:from>
    <xdr:ext cx="469744" cy="259045"/>
    <xdr:sp macro="" textlink="">
      <xdr:nvSpPr>
        <xdr:cNvPr id="374" name="n_4mainValue【福祉施設】&#10;一人当たり面積"/>
        <xdr:cNvSpPr txBox="1"/>
      </xdr:nvSpPr>
      <xdr:spPr>
        <a:xfrm>
          <a:off x="6737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7" name="テキスト ボックス 386"/>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9" name="テキスト ボックス 388"/>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1" name="テキスト ボックス 390"/>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3" name="テキスト ボックス 392"/>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5" name="テキスト ボックス 394"/>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7" name="テキスト ボックス 396"/>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108</xdr:row>
      <xdr:rowOff>5714</xdr:rowOff>
    </xdr:to>
    <xdr:cxnSp macro="">
      <xdr:nvCxnSpPr>
        <xdr:cNvPr id="399" name="直線コネクタ 398"/>
        <xdr:cNvCxnSpPr/>
      </xdr:nvCxnSpPr>
      <xdr:spPr>
        <a:xfrm flipV="1">
          <a:off x="4634865" y="17030700"/>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9541</xdr:rowOff>
    </xdr:from>
    <xdr:ext cx="405111" cy="259045"/>
    <xdr:sp macro="" textlink="">
      <xdr:nvSpPr>
        <xdr:cNvPr id="400" name="【市民会館】&#10;有形固定資産減価償却率最小値テキスト"/>
        <xdr:cNvSpPr txBox="1"/>
      </xdr:nvSpPr>
      <xdr:spPr>
        <a:xfrm>
          <a:off x="4673600"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5714</xdr:rowOff>
    </xdr:from>
    <xdr:to>
      <xdr:col>24</xdr:col>
      <xdr:colOff>152400</xdr:colOff>
      <xdr:row>108</xdr:row>
      <xdr:rowOff>5714</xdr:rowOff>
    </xdr:to>
    <xdr:cxnSp macro="">
      <xdr:nvCxnSpPr>
        <xdr:cNvPr id="401" name="直線コネクタ 400"/>
        <xdr:cNvCxnSpPr/>
      </xdr:nvCxnSpPr>
      <xdr:spPr>
        <a:xfrm>
          <a:off x="4546600" y="185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3827</xdr:rowOff>
    </xdr:from>
    <xdr:ext cx="405111" cy="259045"/>
    <xdr:sp macro="" textlink="">
      <xdr:nvSpPr>
        <xdr:cNvPr id="402" name="【市民会館】&#10;有形固定資産減価償却率最大値テキスト"/>
        <xdr:cNvSpPr txBox="1"/>
      </xdr:nvSpPr>
      <xdr:spPr>
        <a:xfrm>
          <a:off x="4673600" y="1680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403" name="直線コネクタ 402"/>
        <xdr:cNvCxnSpPr/>
      </xdr:nvCxnSpPr>
      <xdr:spPr>
        <a:xfrm>
          <a:off x="4546600" y="1703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63516</xdr:rowOff>
    </xdr:from>
    <xdr:ext cx="405111" cy="259045"/>
    <xdr:sp macro="" textlink="">
      <xdr:nvSpPr>
        <xdr:cNvPr id="404" name="【市民会館】&#10;有形固定資産減価償却率平均値テキスト"/>
        <xdr:cNvSpPr txBox="1"/>
      </xdr:nvSpPr>
      <xdr:spPr>
        <a:xfrm>
          <a:off x="4673600" y="175514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40639</xdr:rowOff>
    </xdr:from>
    <xdr:to>
      <xdr:col>24</xdr:col>
      <xdr:colOff>114300</xdr:colOff>
      <xdr:row>103</xdr:row>
      <xdr:rowOff>142239</xdr:rowOff>
    </xdr:to>
    <xdr:sp macro="" textlink="">
      <xdr:nvSpPr>
        <xdr:cNvPr id="405" name="フローチャート: 判断 404"/>
        <xdr:cNvSpPr/>
      </xdr:nvSpPr>
      <xdr:spPr>
        <a:xfrm>
          <a:off x="4584700" y="1769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406" name="フローチャート: 判断 405"/>
        <xdr:cNvSpPr/>
      </xdr:nvSpPr>
      <xdr:spPr>
        <a:xfrm>
          <a:off x="37465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109220</xdr:rowOff>
    </xdr:from>
    <xdr:to>
      <xdr:col>15</xdr:col>
      <xdr:colOff>101600</xdr:colOff>
      <xdr:row>104</xdr:row>
      <xdr:rowOff>39370</xdr:rowOff>
    </xdr:to>
    <xdr:sp macro="" textlink="">
      <xdr:nvSpPr>
        <xdr:cNvPr id="407" name="フローチャート: 判断 406"/>
        <xdr:cNvSpPr/>
      </xdr:nvSpPr>
      <xdr:spPr>
        <a:xfrm>
          <a:off x="2857500" y="1776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08" name="フローチャート: 判断 407"/>
        <xdr:cNvSpPr/>
      </xdr:nvSpPr>
      <xdr:spPr>
        <a:xfrm>
          <a:off x="1968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409" name="フローチャート: 判断 408"/>
        <xdr:cNvSpPr/>
      </xdr:nvSpPr>
      <xdr:spPr>
        <a:xfrm>
          <a:off x="1079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2539</xdr:rowOff>
    </xdr:from>
    <xdr:to>
      <xdr:col>24</xdr:col>
      <xdr:colOff>114300</xdr:colOff>
      <xdr:row>104</xdr:row>
      <xdr:rowOff>104139</xdr:rowOff>
    </xdr:to>
    <xdr:sp macro="" textlink="">
      <xdr:nvSpPr>
        <xdr:cNvPr id="415" name="楕円 414"/>
        <xdr:cNvSpPr/>
      </xdr:nvSpPr>
      <xdr:spPr>
        <a:xfrm>
          <a:off x="45847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152416</xdr:rowOff>
    </xdr:from>
    <xdr:ext cx="405111" cy="259045"/>
    <xdr:sp macro="" textlink="">
      <xdr:nvSpPr>
        <xdr:cNvPr id="416" name="【市民会館】&#10;有形固定資産減価償却率該当値テキスト"/>
        <xdr:cNvSpPr txBox="1"/>
      </xdr:nvSpPr>
      <xdr:spPr>
        <a:xfrm>
          <a:off x="4673600"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126364</xdr:rowOff>
    </xdr:from>
    <xdr:to>
      <xdr:col>20</xdr:col>
      <xdr:colOff>38100</xdr:colOff>
      <xdr:row>104</xdr:row>
      <xdr:rowOff>56514</xdr:rowOff>
    </xdr:to>
    <xdr:sp macro="" textlink="">
      <xdr:nvSpPr>
        <xdr:cNvPr id="417" name="楕円 416"/>
        <xdr:cNvSpPr/>
      </xdr:nvSpPr>
      <xdr:spPr>
        <a:xfrm>
          <a:off x="3746500" y="1778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5714</xdr:rowOff>
    </xdr:from>
    <xdr:to>
      <xdr:col>24</xdr:col>
      <xdr:colOff>63500</xdr:colOff>
      <xdr:row>104</xdr:row>
      <xdr:rowOff>53339</xdr:rowOff>
    </xdr:to>
    <xdr:cxnSp macro="">
      <xdr:nvCxnSpPr>
        <xdr:cNvPr id="418" name="直線コネクタ 417"/>
        <xdr:cNvCxnSpPr/>
      </xdr:nvCxnSpPr>
      <xdr:spPr>
        <a:xfrm>
          <a:off x="3797300" y="17836514"/>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90170</xdr:rowOff>
    </xdr:from>
    <xdr:to>
      <xdr:col>15</xdr:col>
      <xdr:colOff>101600</xdr:colOff>
      <xdr:row>104</xdr:row>
      <xdr:rowOff>20320</xdr:rowOff>
    </xdr:to>
    <xdr:sp macro="" textlink="">
      <xdr:nvSpPr>
        <xdr:cNvPr id="419" name="楕円 418"/>
        <xdr:cNvSpPr/>
      </xdr:nvSpPr>
      <xdr:spPr>
        <a:xfrm>
          <a:off x="2857500" y="1774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140970</xdr:rowOff>
    </xdr:from>
    <xdr:to>
      <xdr:col>19</xdr:col>
      <xdr:colOff>177800</xdr:colOff>
      <xdr:row>104</xdr:row>
      <xdr:rowOff>5714</xdr:rowOff>
    </xdr:to>
    <xdr:cxnSp macro="">
      <xdr:nvCxnSpPr>
        <xdr:cNvPr id="420" name="直線コネクタ 419"/>
        <xdr:cNvCxnSpPr/>
      </xdr:nvCxnSpPr>
      <xdr:spPr>
        <a:xfrm>
          <a:off x="2908300" y="1780032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84455</xdr:rowOff>
    </xdr:from>
    <xdr:to>
      <xdr:col>10</xdr:col>
      <xdr:colOff>165100</xdr:colOff>
      <xdr:row>104</xdr:row>
      <xdr:rowOff>14605</xdr:rowOff>
    </xdr:to>
    <xdr:sp macro="" textlink="">
      <xdr:nvSpPr>
        <xdr:cNvPr id="421" name="楕円 420"/>
        <xdr:cNvSpPr/>
      </xdr:nvSpPr>
      <xdr:spPr>
        <a:xfrm>
          <a:off x="1968500" y="1774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135255</xdr:rowOff>
    </xdr:from>
    <xdr:to>
      <xdr:col>15</xdr:col>
      <xdr:colOff>50800</xdr:colOff>
      <xdr:row>103</xdr:row>
      <xdr:rowOff>140970</xdr:rowOff>
    </xdr:to>
    <xdr:cxnSp macro="">
      <xdr:nvCxnSpPr>
        <xdr:cNvPr id="422" name="直線コネクタ 421"/>
        <xdr:cNvCxnSpPr/>
      </xdr:nvCxnSpPr>
      <xdr:spPr>
        <a:xfrm>
          <a:off x="2019300" y="177946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46355</xdr:rowOff>
    </xdr:from>
    <xdr:to>
      <xdr:col>6</xdr:col>
      <xdr:colOff>38100</xdr:colOff>
      <xdr:row>103</xdr:row>
      <xdr:rowOff>147955</xdr:rowOff>
    </xdr:to>
    <xdr:sp macro="" textlink="">
      <xdr:nvSpPr>
        <xdr:cNvPr id="423" name="楕円 422"/>
        <xdr:cNvSpPr/>
      </xdr:nvSpPr>
      <xdr:spPr>
        <a:xfrm>
          <a:off x="1079500" y="1770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97155</xdr:rowOff>
    </xdr:from>
    <xdr:to>
      <xdr:col>10</xdr:col>
      <xdr:colOff>114300</xdr:colOff>
      <xdr:row>103</xdr:row>
      <xdr:rowOff>135255</xdr:rowOff>
    </xdr:to>
    <xdr:cxnSp macro="">
      <xdr:nvCxnSpPr>
        <xdr:cNvPr id="424" name="直線コネクタ 423"/>
        <xdr:cNvCxnSpPr/>
      </xdr:nvCxnSpPr>
      <xdr:spPr>
        <a:xfrm>
          <a:off x="1130300" y="177565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68597</xdr:rowOff>
    </xdr:from>
    <xdr:ext cx="405111" cy="259045"/>
    <xdr:sp macro="" textlink="">
      <xdr:nvSpPr>
        <xdr:cNvPr id="425" name="n_1aveValue【市民会館】&#10;有形固定資産減価償却率"/>
        <xdr:cNvSpPr txBox="1"/>
      </xdr:nvSpPr>
      <xdr:spPr>
        <a:xfrm>
          <a:off x="3582044" y="1789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30497</xdr:rowOff>
    </xdr:from>
    <xdr:ext cx="405111" cy="259045"/>
    <xdr:sp macro="" textlink="">
      <xdr:nvSpPr>
        <xdr:cNvPr id="426" name="n_2aveValue【市民会館】&#10;有形固定資産減価償却率"/>
        <xdr:cNvSpPr txBox="1"/>
      </xdr:nvSpPr>
      <xdr:spPr>
        <a:xfrm>
          <a:off x="2705744" y="1786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17797</xdr:rowOff>
    </xdr:from>
    <xdr:ext cx="405111" cy="259045"/>
    <xdr:sp macro="" textlink="">
      <xdr:nvSpPr>
        <xdr:cNvPr id="427" name="n_3aveValue【市民会館】&#10;有形固定資産減価償却率"/>
        <xdr:cNvSpPr txBox="1"/>
      </xdr:nvSpPr>
      <xdr:spPr>
        <a:xfrm>
          <a:off x="18167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162577</xdr:rowOff>
    </xdr:from>
    <xdr:ext cx="405111" cy="259045"/>
    <xdr:sp macro="" textlink="">
      <xdr:nvSpPr>
        <xdr:cNvPr id="428" name="n_4aveValue【市民会館】&#10;有形固定資産減価償却率"/>
        <xdr:cNvSpPr txBox="1"/>
      </xdr:nvSpPr>
      <xdr:spPr>
        <a:xfrm>
          <a:off x="927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73041</xdr:rowOff>
    </xdr:from>
    <xdr:ext cx="405111" cy="259045"/>
    <xdr:sp macro="" textlink="">
      <xdr:nvSpPr>
        <xdr:cNvPr id="429" name="n_1mainValue【市民会館】&#10;有形固定資産減価償却率"/>
        <xdr:cNvSpPr txBox="1"/>
      </xdr:nvSpPr>
      <xdr:spPr>
        <a:xfrm>
          <a:off x="3582044" y="1756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36847</xdr:rowOff>
    </xdr:from>
    <xdr:ext cx="405111" cy="259045"/>
    <xdr:sp macro="" textlink="">
      <xdr:nvSpPr>
        <xdr:cNvPr id="430" name="n_2mainValue【市民会館】&#10;有形固定資産減価償却率"/>
        <xdr:cNvSpPr txBox="1"/>
      </xdr:nvSpPr>
      <xdr:spPr>
        <a:xfrm>
          <a:off x="2705744" y="1752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5732</xdr:rowOff>
    </xdr:from>
    <xdr:ext cx="405111" cy="259045"/>
    <xdr:sp macro="" textlink="">
      <xdr:nvSpPr>
        <xdr:cNvPr id="431" name="n_3mainValue【市民会館】&#10;有形固定資産減価償却率"/>
        <xdr:cNvSpPr txBox="1"/>
      </xdr:nvSpPr>
      <xdr:spPr>
        <a:xfrm>
          <a:off x="1816744" y="1783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139082</xdr:rowOff>
    </xdr:from>
    <xdr:ext cx="405111" cy="259045"/>
    <xdr:sp macro="" textlink="">
      <xdr:nvSpPr>
        <xdr:cNvPr id="432" name="n_4mainValue【市民会館】&#10;有形固定資産減価償却率"/>
        <xdr:cNvSpPr txBox="1"/>
      </xdr:nvSpPr>
      <xdr:spPr>
        <a:xfrm>
          <a:off x="927744"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4" name="テキスト ボックス 443"/>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6" name="テキスト ボックス 445"/>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8" name="テキスト ボックス 447"/>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0" name="テキスト ボックス 449"/>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2" name="テキスト ボックス 451"/>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99061</xdr:rowOff>
    </xdr:from>
    <xdr:to>
      <xdr:col>54</xdr:col>
      <xdr:colOff>189865</xdr:colOff>
      <xdr:row>108</xdr:row>
      <xdr:rowOff>99061</xdr:rowOff>
    </xdr:to>
    <xdr:cxnSp macro="">
      <xdr:nvCxnSpPr>
        <xdr:cNvPr id="456" name="直線コネクタ 455"/>
        <xdr:cNvCxnSpPr/>
      </xdr:nvCxnSpPr>
      <xdr:spPr>
        <a:xfrm flipV="1">
          <a:off x="10476865" y="17072611"/>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102888</xdr:rowOff>
    </xdr:from>
    <xdr:ext cx="469744" cy="259045"/>
    <xdr:sp macro="" textlink="">
      <xdr:nvSpPr>
        <xdr:cNvPr id="457" name="【市民会館】&#10;一人当たり面積最小値テキスト"/>
        <xdr:cNvSpPr txBox="1"/>
      </xdr:nvSpPr>
      <xdr:spPr>
        <a:xfrm>
          <a:off x="10515600" y="1861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99061</xdr:rowOff>
    </xdr:from>
    <xdr:to>
      <xdr:col>55</xdr:col>
      <xdr:colOff>88900</xdr:colOff>
      <xdr:row>108</xdr:row>
      <xdr:rowOff>99061</xdr:rowOff>
    </xdr:to>
    <xdr:cxnSp macro="">
      <xdr:nvCxnSpPr>
        <xdr:cNvPr id="458" name="直線コネクタ 457"/>
        <xdr:cNvCxnSpPr/>
      </xdr:nvCxnSpPr>
      <xdr:spPr>
        <a:xfrm>
          <a:off x="10388600" y="1861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45738</xdr:rowOff>
    </xdr:from>
    <xdr:ext cx="469744" cy="259045"/>
    <xdr:sp macro="" textlink="">
      <xdr:nvSpPr>
        <xdr:cNvPr id="459" name="【市民会館】&#10;一人当たり面積最大値テキスト"/>
        <xdr:cNvSpPr txBox="1"/>
      </xdr:nvSpPr>
      <xdr:spPr>
        <a:xfrm>
          <a:off x="10515600" y="16847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99061</xdr:rowOff>
    </xdr:from>
    <xdr:to>
      <xdr:col>55</xdr:col>
      <xdr:colOff>88900</xdr:colOff>
      <xdr:row>99</xdr:row>
      <xdr:rowOff>99061</xdr:rowOff>
    </xdr:to>
    <xdr:cxnSp macro="">
      <xdr:nvCxnSpPr>
        <xdr:cNvPr id="460" name="直線コネクタ 459"/>
        <xdr:cNvCxnSpPr/>
      </xdr:nvCxnSpPr>
      <xdr:spPr>
        <a:xfrm>
          <a:off x="10388600" y="17072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166388</xdr:rowOff>
    </xdr:from>
    <xdr:ext cx="469744" cy="259045"/>
    <xdr:sp macro="" textlink="">
      <xdr:nvSpPr>
        <xdr:cNvPr id="461" name="【市民会館】&#10;一人当たり面積平均値テキスト"/>
        <xdr:cNvSpPr txBox="1"/>
      </xdr:nvSpPr>
      <xdr:spPr>
        <a:xfrm>
          <a:off x="10515600" y="17997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462" name="フローチャート: 判断 461"/>
        <xdr:cNvSpPr/>
      </xdr:nvSpPr>
      <xdr:spPr>
        <a:xfrm>
          <a:off x="104267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63" name="フローチャート: 判断 462"/>
        <xdr:cNvSpPr/>
      </xdr:nvSpPr>
      <xdr:spPr>
        <a:xfrm>
          <a:off x="9588500" y="181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464" name="フローチャート: 判断 463"/>
        <xdr:cNvSpPr/>
      </xdr:nvSpPr>
      <xdr:spPr>
        <a:xfrm>
          <a:off x="8699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166370</xdr:rowOff>
    </xdr:from>
    <xdr:to>
      <xdr:col>41</xdr:col>
      <xdr:colOff>101600</xdr:colOff>
      <xdr:row>106</xdr:row>
      <xdr:rowOff>96520</xdr:rowOff>
    </xdr:to>
    <xdr:sp macro="" textlink="">
      <xdr:nvSpPr>
        <xdr:cNvPr id="465" name="フローチャート: 判断 464"/>
        <xdr:cNvSpPr/>
      </xdr:nvSpPr>
      <xdr:spPr>
        <a:xfrm>
          <a:off x="7810500" y="1816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143511</xdr:rowOff>
    </xdr:from>
    <xdr:to>
      <xdr:col>36</xdr:col>
      <xdr:colOff>165100</xdr:colOff>
      <xdr:row>106</xdr:row>
      <xdr:rowOff>73661</xdr:rowOff>
    </xdr:to>
    <xdr:sp macro="" textlink="">
      <xdr:nvSpPr>
        <xdr:cNvPr id="466" name="フローチャート: 判断 465"/>
        <xdr:cNvSpPr/>
      </xdr:nvSpPr>
      <xdr:spPr>
        <a:xfrm>
          <a:off x="69215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48261</xdr:rowOff>
    </xdr:from>
    <xdr:to>
      <xdr:col>55</xdr:col>
      <xdr:colOff>50800</xdr:colOff>
      <xdr:row>108</xdr:row>
      <xdr:rowOff>149861</xdr:rowOff>
    </xdr:to>
    <xdr:sp macro="" textlink="">
      <xdr:nvSpPr>
        <xdr:cNvPr id="472" name="楕円 471"/>
        <xdr:cNvSpPr/>
      </xdr:nvSpPr>
      <xdr:spPr>
        <a:xfrm>
          <a:off x="104267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134638</xdr:rowOff>
    </xdr:from>
    <xdr:ext cx="469744" cy="259045"/>
    <xdr:sp macro="" textlink="">
      <xdr:nvSpPr>
        <xdr:cNvPr id="473" name="【市民会館】&#10;一人当たり面積該当値テキスト"/>
        <xdr:cNvSpPr txBox="1"/>
      </xdr:nvSpPr>
      <xdr:spPr>
        <a:xfrm>
          <a:off x="10515600" y="1847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48261</xdr:rowOff>
    </xdr:from>
    <xdr:to>
      <xdr:col>50</xdr:col>
      <xdr:colOff>165100</xdr:colOff>
      <xdr:row>108</xdr:row>
      <xdr:rowOff>149861</xdr:rowOff>
    </xdr:to>
    <xdr:sp macro="" textlink="">
      <xdr:nvSpPr>
        <xdr:cNvPr id="474" name="楕円 473"/>
        <xdr:cNvSpPr/>
      </xdr:nvSpPr>
      <xdr:spPr>
        <a:xfrm>
          <a:off x="9588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99061</xdr:rowOff>
    </xdr:from>
    <xdr:to>
      <xdr:col>55</xdr:col>
      <xdr:colOff>0</xdr:colOff>
      <xdr:row>108</xdr:row>
      <xdr:rowOff>99061</xdr:rowOff>
    </xdr:to>
    <xdr:cxnSp macro="">
      <xdr:nvCxnSpPr>
        <xdr:cNvPr id="475" name="直線コネクタ 474"/>
        <xdr:cNvCxnSpPr/>
      </xdr:nvCxnSpPr>
      <xdr:spPr>
        <a:xfrm>
          <a:off x="9639300" y="186156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48261</xdr:rowOff>
    </xdr:from>
    <xdr:to>
      <xdr:col>46</xdr:col>
      <xdr:colOff>38100</xdr:colOff>
      <xdr:row>108</xdr:row>
      <xdr:rowOff>149861</xdr:rowOff>
    </xdr:to>
    <xdr:sp macro="" textlink="">
      <xdr:nvSpPr>
        <xdr:cNvPr id="476" name="楕円 475"/>
        <xdr:cNvSpPr/>
      </xdr:nvSpPr>
      <xdr:spPr>
        <a:xfrm>
          <a:off x="8699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99061</xdr:rowOff>
    </xdr:from>
    <xdr:to>
      <xdr:col>50</xdr:col>
      <xdr:colOff>114300</xdr:colOff>
      <xdr:row>108</xdr:row>
      <xdr:rowOff>99061</xdr:rowOff>
    </xdr:to>
    <xdr:cxnSp macro="">
      <xdr:nvCxnSpPr>
        <xdr:cNvPr id="477" name="直線コネクタ 476"/>
        <xdr:cNvCxnSpPr/>
      </xdr:nvCxnSpPr>
      <xdr:spPr>
        <a:xfrm>
          <a:off x="8750300" y="186156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48261</xdr:rowOff>
    </xdr:from>
    <xdr:to>
      <xdr:col>41</xdr:col>
      <xdr:colOff>101600</xdr:colOff>
      <xdr:row>108</xdr:row>
      <xdr:rowOff>149861</xdr:rowOff>
    </xdr:to>
    <xdr:sp macro="" textlink="">
      <xdr:nvSpPr>
        <xdr:cNvPr id="478" name="楕円 477"/>
        <xdr:cNvSpPr/>
      </xdr:nvSpPr>
      <xdr:spPr>
        <a:xfrm>
          <a:off x="7810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99061</xdr:rowOff>
    </xdr:from>
    <xdr:to>
      <xdr:col>45</xdr:col>
      <xdr:colOff>177800</xdr:colOff>
      <xdr:row>108</xdr:row>
      <xdr:rowOff>99061</xdr:rowOff>
    </xdr:to>
    <xdr:cxnSp macro="">
      <xdr:nvCxnSpPr>
        <xdr:cNvPr id="479" name="直線コネクタ 478"/>
        <xdr:cNvCxnSpPr/>
      </xdr:nvCxnSpPr>
      <xdr:spPr>
        <a:xfrm>
          <a:off x="7861300" y="186156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48261</xdr:rowOff>
    </xdr:from>
    <xdr:to>
      <xdr:col>36</xdr:col>
      <xdr:colOff>165100</xdr:colOff>
      <xdr:row>108</xdr:row>
      <xdr:rowOff>149861</xdr:rowOff>
    </xdr:to>
    <xdr:sp macro="" textlink="">
      <xdr:nvSpPr>
        <xdr:cNvPr id="480" name="楕円 479"/>
        <xdr:cNvSpPr/>
      </xdr:nvSpPr>
      <xdr:spPr>
        <a:xfrm>
          <a:off x="6921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99061</xdr:rowOff>
    </xdr:from>
    <xdr:to>
      <xdr:col>41</xdr:col>
      <xdr:colOff>50800</xdr:colOff>
      <xdr:row>108</xdr:row>
      <xdr:rowOff>99061</xdr:rowOff>
    </xdr:to>
    <xdr:cxnSp macro="">
      <xdr:nvCxnSpPr>
        <xdr:cNvPr id="481" name="直線コネクタ 480"/>
        <xdr:cNvCxnSpPr/>
      </xdr:nvCxnSpPr>
      <xdr:spPr>
        <a:xfrm>
          <a:off x="6972300" y="186156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105427</xdr:rowOff>
    </xdr:from>
    <xdr:ext cx="469744" cy="259045"/>
    <xdr:sp macro="" textlink="">
      <xdr:nvSpPr>
        <xdr:cNvPr id="482" name="n_1aveValue【市民会館】&#10;一人当たり面積"/>
        <xdr:cNvSpPr txBox="1"/>
      </xdr:nvSpPr>
      <xdr:spPr>
        <a:xfrm>
          <a:off x="9391727" y="1793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109238</xdr:rowOff>
    </xdr:from>
    <xdr:ext cx="469744" cy="259045"/>
    <xdr:sp macro="" textlink="">
      <xdr:nvSpPr>
        <xdr:cNvPr id="483" name="n_2aveValue【市民会館】&#10;一人当たり面積"/>
        <xdr:cNvSpPr txBox="1"/>
      </xdr:nvSpPr>
      <xdr:spPr>
        <a:xfrm>
          <a:off x="8515427" y="179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113047</xdr:rowOff>
    </xdr:from>
    <xdr:ext cx="469744" cy="259045"/>
    <xdr:sp macro="" textlink="">
      <xdr:nvSpPr>
        <xdr:cNvPr id="484" name="n_3aveValue【市民会館】&#10;一人当たり面積"/>
        <xdr:cNvSpPr txBox="1"/>
      </xdr:nvSpPr>
      <xdr:spPr>
        <a:xfrm>
          <a:off x="7626427" y="1794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90188</xdr:rowOff>
    </xdr:from>
    <xdr:ext cx="469744" cy="259045"/>
    <xdr:sp macro="" textlink="">
      <xdr:nvSpPr>
        <xdr:cNvPr id="485" name="n_4aveValue【市民会館】&#10;一人当たり面積"/>
        <xdr:cNvSpPr txBox="1"/>
      </xdr:nvSpPr>
      <xdr:spPr>
        <a:xfrm>
          <a:off x="6737427" y="179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140988</xdr:rowOff>
    </xdr:from>
    <xdr:ext cx="469744" cy="259045"/>
    <xdr:sp macro="" textlink="">
      <xdr:nvSpPr>
        <xdr:cNvPr id="486" name="n_1mainValue【市民会館】&#10;一人当たり面積"/>
        <xdr:cNvSpPr txBox="1"/>
      </xdr:nvSpPr>
      <xdr:spPr>
        <a:xfrm>
          <a:off x="9391727" y="1865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140988</xdr:rowOff>
    </xdr:from>
    <xdr:ext cx="469744" cy="259045"/>
    <xdr:sp macro="" textlink="">
      <xdr:nvSpPr>
        <xdr:cNvPr id="487" name="n_2mainValue【市民会館】&#10;一人当たり面積"/>
        <xdr:cNvSpPr txBox="1"/>
      </xdr:nvSpPr>
      <xdr:spPr>
        <a:xfrm>
          <a:off x="8515427" y="1865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140988</xdr:rowOff>
    </xdr:from>
    <xdr:ext cx="469744" cy="259045"/>
    <xdr:sp macro="" textlink="">
      <xdr:nvSpPr>
        <xdr:cNvPr id="488" name="n_3mainValue【市民会館】&#10;一人当たり面積"/>
        <xdr:cNvSpPr txBox="1"/>
      </xdr:nvSpPr>
      <xdr:spPr>
        <a:xfrm>
          <a:off x="7626427" y="1865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140988</xdr:rowOff>
    </xdr:from>
    <xdr:ext cx="469744" cy="259045"/>
    <xdr:sp macro="" textlink="">
      <xdr:nvSpPr>
        <xdr:cNvPr id="489" name="n_4mainValue【市民会館】&#10;一人当たり面積"/>
        <xdr:cNvSpPr txBox="1"/>
      </xdr:nvSpPr>
      <xdr:spPr>
        <a:xfrm>
          <a:off x="6737427" y="1865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20683</xdr:rowOff>
    </xdr:from>
    <xdr:to>
      <xdr:col>85</xdr:col>
      <xdr:colOff>126364</xdr:colOff>
      <xdr:row>41</xdr:row>
      <xdr:rowOff>50074</xdr:rowOff>
    </xdr:to>
    <xdr:cxnSp macro="">
      <xdr:nvCxnSpPr>
        <xdr:cNvPr id="515" name="直線コネクタ 514"/>
        <xdr:cNvCxnSpPr/>
      </xdr:nvCxnSpPr>
      <xdr:spPr>
        <a:xfrm flipV="1">
          <a:off x="16318864" y="5849983"/>
          <a:ext cx="0" cy="122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53901</xdr:rowOff>
    </xdr:from>
    <xdr:ext cx="405111" cy="259045"/>
    <xdr:sp macro="" textlink="">
      <xdr:nvSpPr>
        <xdr:cNvPr id="516" name="【一般廃棄物処理施設】&#10;有形固定資産減価償却率最小値テキスト"/>
        <xdr:cNvSpPr txBox="1"/>
      </xdr:nvSpPr>
      <xdr:spPr>
        <a:xfrm>
          <a:off x="16357600" y="708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50074</xdr:rowOff>
    </xdr:from>
    <xdr:to>
      <xdr:col>86</xdr:col>
      <xdr:colOff>25400</xdr:colOff>
      <xdr:row>41</xdr:row>
      <xdr:rowOff>50074</xdr:rowOff>
    </xdr:to>
    <xdr:cxnSp macro="">
      <xdr:nvCxnSpPr>
        <xdr:cNvPr id="517" name="直線コネクタ 516"/>
        <xdr:cNvCxnSpPr/>
      </xdr:nvCxnSpPr>
      <xdr:spPr>
        <a:xfrm>
          <a:off x="16230600" y="7079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138810</xdr:rowOff>
    </xdr:from>
    <xdr:ext cx="405111" cy="259045"/>
    <xdr:sp macro="" textlink="">
      <xdr:nvSpPr>
        <xdr:cNvPr id="518" name="【一般廃棄物処理施設】&#10;有形固定資産減価償却率最大値テキスト"/>
        <xdr:cNvSpPr txBox="1"/>
      </xdr:nvSpPr>
      <xdr:spPr>
        <a:xfrm>
          <a:off x="16357600" y="5625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20683</xdr:rowOff>
    </xdr:from>
    <xdr:to>
      <xdr:col>86</xdr:col>
      <xdr:colOff>25400</xdr:colOff>
      <xdr:row>34</xdr:row>
      <xdr:rowOff>20683</xdr:rowOff>
    </xdr:to>
    <xdr:cxnSp macro="">
      <xdr:nvCxnSpPr>
        <xdr:cNvPr id="519" name="直線コネクタ 518"/>
        <xdr:cNvCxnSpPr/>
      </xdr:nvCxnSpPr>
      <xdr:spPr>
        <a:xfrm>
          <a:off x="16230600" y="5849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102161</xdr:rowOff>
    </xdr:from>
    <xdr:ext cx="405111" cy="259045"/>
    <xdr:sp macro="" textlink="">
      <xdr:nvSpPr>
        <xdr:cNvPr id="520" name="【一般廃棄物処理施設】&#10;有形固定資産減価償却率平均値テキスト"/>
        <xdr:cNvSpPr txBox="1"/>
      </xdr:nvSpPr>
      <xdr:spPr>
        <a:xfrm>
          <a:off x="16357600" y="6445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79284</xdr:rowOff>
    </xdr:from>
    <xdr:to>
      <xdr:col>85</xdr:col>
      <xdr:colOff>177800</xdr:colOff>
      <xdr:row>39</xdr:row>
      <xdr:rowOff>9434</xdr:rowOff>
    </xdr:to>
    <xdr:sp macro="" textlink="">
      <xdr:nvSpPr>
        <xdr:cNvPr id="521" name="フローチャート: 判断 520"/>
        <xdr:cNvSpPr/>
      </xdr:nvSpPr>
      <xdr:spPr>
        <a:xfrm>
          <a:off x="16268700" y="659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134801</xdr:rowOff>
    </xdr:from>
    <xdr:to>
      <xdr:col>81</xdr:col>
      <xdr:colOff>101600</xdr:colOff>
      <xdr:row>39</xdr:row>
      <xdr:rowOff>64951</xdr:rowOff>
    </xdr:to>
    <xdr:sp macro="" textlink="">
      <xdr:nvSpPr>
        <xdr:cNvPr id="522" name="フローチャート: 判断 521"/>
        <xdr:cNvSpPr/>
      </xdr:nvSpPr>
      <xdr:spPr>
        <a:xfrm>
          <a:off x="15430500" y="664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92347</xdr:rowOff>
    </xdr:from>
    <xdr:to>
      <xdr:col>76</xdr:col>
      <xdr:colOff>165100</xdr:colOff>
      <xdr:row>39</xdr:row>
      <xdr:rowOff>22497</xdr:rowOff>
    </xdr:to>
    <xdr:sp macro="" textlink="">
      <xdr:nvSpPr>
        <xdr:cNvPr id="523" name="フローチャート: 判断 522"/>
        <xdr:cNvSpPr/>
      </xdr:nvSpPr>
      <xdr:spPr>
        <a:xfrm>
          <a:off x="14541500" y="66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41728</xdr:rowOff>
    </xdr:from>
    <xdr:to>
      <xdr:col>72</xdr:col>
      <xdr:colOff>38100</xdr:colOff>
      <xdr:row>38</xdr:row>
      <xdr:rowOff>143328</xdr:rowOff>
    </xdr:to>
    <xdr:sp macro="" textlink="">
      <xdr:nvSpPr>
        <xdr:cNvPr id="524" name="フローチャート: 判断 523"/>
        <xdr:cNvSpPr/>
      </xdr:nvSpPr>
      <xdr:spPr>
        <a:xfrm>
          <a:off x="13652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139700</xdr:rowOff>
    </xdr:from>
    <xdr:to>
      <xdr:col>67</xdr:col>
      <xdr:colOff>101600</xdr:colOff>
      <xdr:row>38</xdr:row>
      <xdr:rowOff>69850</xdr:rowOff>
    </xdr:to>
    <xdr:sp macro="" textlink="">
      <xdr:nvSpPr>
        <xdr:cNvPr id="525" name="フローチャート: 判断 524"/>
        <xdr:cNvSpPr/>
      </xdr:nvSpPr>
      <xdr:spPr>
        <a:xfrm>
          <a:off x="12763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79284</xdr:rowOff>
    </xdr:from>
    <xdr:to>
      <xdr:col>85</xdr:col>
      <xdr:colOff>177800</xdr:colOff>
      <xdr:row>41</xdr:row>
      <xdr:rowOff>9434</xdr:rowOff>
    </xdr:to>
    <xdr:sp macro="" textlink="">
      <xdr:nvSpPr>
        <xdr:cNvPr id="531" name="楕円 530"/>
        <xdr:cNvSpPr/>
      </xdr:nvSpPr>
      <xdr:spPr>
        <a:xfrm>
          <a:off x="16268700" y="693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165661</xdr:rowOff>
    </xdr:from>
    <xdr:ext cx="405111" cy="259045"/>
    <xdr:sp macro="" textlink="">
      <xdr:nvSpPr>
        <xdr:cNvPr id="532" name="【一般廃棄物処理施設】&#10;有形固定資産減価償却率該当値テキスト"/>
        <xdr:cNvSpPr txBox="1"/>
      </xdr:nvSpPr>
      <xdr:spPr>
        <a:xfrm>
          <a:off x="16357600" y="6852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49893</xdr:rowOff>
    </xdr:from>
    <xdr:to>
      <xdr:col>81</xdr:col>
      <xdr:colOff>101600</xdr:colOff>
      <xdr:row>40</xdr:row>
      <xdr:rowOff>151493</xdr:rowOff>
    </xdr:to>
    <xdr:sp macro="" textlink="">
      <xdr:nvSpPr>
        <xdr:cNvPr id="533" name="楕円 532"/>
        <xdr:cNvSpPr/>
      </xdr:nvSpPr>
      <xdr:spPr>
        <a:xfrm>
          <a:off x="15430500" y="690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100693</xdr:rowOff>
    </xdr:from>
    <xdr:to>
      <xdr:col>85</xdr:col>
      <xdr:colOff>127000</xdr:colOff>
      <xdr:row>40</xdr:row>
      <xdr:rowOff>130084</xdr:rowOff>
    </xdr:to>
    <xdr:cxnSp macro="">
      <xdr:nvCxnSpPr>
        <xdr:cNvPr id="534" name="直線コネクタ 533"/>
        <xdr:cNvCxnSpPr/>
      </xdr:nvCxnSpPr>
      <xdr:spPr>
        <a:xfrm>
          <a:off x="15481300" y="6958693"/>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18869</xdr:rowOff>
    </xdr:from>
    <xdr:to>
      <xdr:col>76</xdr:col>
      <xdr:colOff>165100</xdr:colOff>
      <xdr:row>40</xdr:row>
      <xdr:rowOff>120469</xdr:rowOff>
    </xdr:to>
    <xdr:sp macro="" textlink="">
      <xdr:nvSpPr>
        <xdr:cNvPr id="535" name="楕円 534"/>
        <xdr:cNvSpPr/>
      </xdr:nvSpPr>
      <xdr:spPr>
        <a:xfrm>
          <a:off x="14541500" y="687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69669</xdr:rowOff>
    </xdr:from>
    <xdr:to>
      <xdr:col>81</xdr:col>
      <xdr:colOff>50800</xdr:colOff>
      <xdr:row>40</xdr:row>
      <xdr:rowOff>100693</xdr:rowOff>
    </xdr:to>
    <xdr:cxnSp macro="">
      <xdr:nvCxnSpPr>
        <xdr:cNvPr id="536" name="直線コネクタ 535"/>
        <xdr:cNvCxnSpPr/>
      </xdr:nvCxnSpPr>
      <xdr:spPr>
        <a:xfrm>
          <a:off x="14592300" y="692766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160927</xdr:rowOff>
    </xdr:from>
    <xdr:to>
      <xdr:col>72</xdr:col>
      <xdr:colOff>38100</xdr:colOff>
      <xdr:row>40</xdr:row>
      <xdr:rowOff>91077</xdr:rowOff>
    </xdr:to>
    <xdr:sp macro="" textlink="">
      <xdr:nvSpPr>
        <xdr:cNvPr id="537" name="楕円 536"/>
        <xdr:cNvSpPr/>
      </xdr:nvSpPr>
      <xdr:spPr>
        <a:xfrm>
          <a:off x="13652500" y="6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40277</xdr:rowOff>
    </xdr:from>
    <xdr:to>
      <xdr:col>76</xdr:col>
      <xdr:colOff>114300</xdr:colOff>
      <xdr:row>40</xdr:row>
      <xdr:rowOff>69669</xdr:rowOff>
    </xdr:to>
    <xdr:cxnSp macro="">
      <xdr:nvCxnSpPr>
        <xdr:cNvPr id="538" name="直線コネクタ 537"/>
        <xdr:cNvCxnSpPr/>
      </xdr:nvCxnSpPr>
      <xdr:spPr>
        <a:xfrm>
          <a:off x="13703300" y="689827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129903</xdr:rowOff>
    </xdr:from>
    <xdr:to>
      <xdr:col>67</xdr:col>
      <xdr:colOff>101600</xdr:colOff>
      <xdr:row>40</xdr:row>
      <xdr:rowOff>60053</xdr:rowOff>
    </xdr:to>
    <xdr:sp macro="" textlink="">
      <xdr:nvSpPr>
        <xdr:cNvPr id="539" name="楕円 538"/>
        <xdr:cNvSpPr/>
      </xdr:nvSpPr>
      <xdr:spPr>
        <a:xfrm>
          <a:off x="12763500" y="681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9253</xdr:rowOff>
    </xdr:from>
    <xdr:to>
      <xdr:col>71</xdr:col>
      <xdr:colOff>177800</xdr:colOff>
      <xdr:row>40</xdr:row>
      <xdr:rowOff>40277</xdr:rowOff>
    </xdr:to>
    <xdr:cxnSp macro="">
      <xdr:nvCxnSpPr>
        <xdr:cNvPr id="540" name="直線コネクタ 539"/>
        <xdr:cNvCxnSpPr/>
      </xdr:nvCxnSpPr>
      <xdr:spPr>
        <a:xfrm>
          <a:off x="12814300" y="686725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81478</xdr:rowOff>
    </xdr:from>
    <xdr:ext cx="405111" cy="259045"/>
    <xdr:sp macro="" textlink="">
      <xdr:nvSpPr>
        <xdr:cNvPr id="541" name="n_1aveValue【一般廃棄物処理施設】&#10;有形固定資産減価償却率"/>
        <xdr:cNvSpPr txBox="1"/>
      </xdr:nvSpPr>
      <xdr:spPr>
        <a:xfrm>
          <a:off x="15266044" y="642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39024</xdr:rowOff>
    </xdr:from>
    <xdr:ext cx="405111" cy="259045"/>
    <xdr:sp macro="" textlink="">
      <xdr:nvSpPr>
        <xdr:cNvPr id="542" name="n_2aveValue【一般廃棄物処理施設】&#10;有形固定資産減価償却率"/>
        <xdr:cNvSpPr txBox="1"/>
      </xdr:nvSpPr>
      <xdr:spPr>
        <a:xfrm>
          <a:off x="14389744" y="638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159855</xdr:rowOff>
    </xdr:from>
    <xdr:ext cx="405111" cy="259045"/>
    <xdr:sp macro="" textlink="">
      <xdr:nvSpPr>
        <xdr:cNvPr id="543" name="n_3aveValue【一般廃棄物処理施設】&#10;有形固定資産減価償却率"/>
        <xdr:cNvSpPr txBox="1"/>
      </xdr:nvSpPr>
      <xdr:spPr>
        <a:xfrm>
          <a:off x="13500744" y="633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86377</xdr:rowOff>
    </xdr:from>
    <xdr:ext cx="405111" cy="259045"/>
    <xdr:sp macro="" textlink="">
      <xdr:nvSpPr>
        <xdr:cNvPr id="544" name="n_4aveValue【一般廃棄物処理施設】&#10;有形固定資産減価償却率"/>
        <xdr:cNvSpPr txBox="1"/>
      </xdr:nvSpPr>
      <xdr:spPr>
        <a:xfrm>
          <a:off x="12611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142620</xdr:rowOff>
    </xdr:from>
    <xdr:ext cx="405111" cy="259045"/>
    <xdr:sp macro="" textlink="">
      <xdr:nvSpPr>
        <xdr:cNvPr id="545" name="n_1mainValue【一般廃棄物処理施設】&#10;有形固定資産減価償却率"/>
        <xdr:cNvSpPr txBox="1"/>
      </xdr:nvSpPr>
      <xdr:spPr>
        <a:xfrm>
          <a:off x="15266044" y="700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111596</xdr:rowOff>
    </xdr:from>
    <xdr:ext cx="405111" cy="259045"/>
    <xdr:sp macro="" textlink="">
      <xdr:nvSpPr>
        <xdr:cNvPr id="546" name="n_2mainValue【一般廃棄物処理施設】&#10;有形固定資産減価償却率"/>
        <xdr:cNvSpPr txBox="1"/>
      </xdr:nvSpPr>
      <xdr:spPr>
        <a:xfrm>
          <a:off x="14389744" y="696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82204</xdr:rowOff>
    </xdr:from>
    <xdr:ext cx="405111" cy="259045"/>
    <xdr:sp macro="" textlink="">
      <xdr:nvSpPr>
        <xdr:cNvPr id="547" name="n_3mainValue【一般廃棄物処理施設】&#10;有形固定資産減価償却率"/>
        <xdr:cNvSpPr txBox="1"/>
      </xdr:nvSpPr>
      <xdr:spPr>
        <a:xfrm>
          <a:off x="13500744" y="694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51180</xdr:rowOff>
    </xdr:from>
    <xdr:ext cx="405111" cy="259045"/>
    <xdr:sp macro="" textlink="">
      <xdr:nvSpPr>
        <xdr:cNvPr id="548" name="n_4mainValue【一般廃棄物処理施設】&#10;有形固定資産減価償却率"/>
        <xdr:cNvSpPr txBox="1"/>
      </xdr:nvSpPr>
      <xdr:spPr>
        <a:xfrm>
          <a:off x="12611744" y="6909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33900</xdr:rowOff>
    </xdr:from>
    <xdr:to>
      <xdr:col>116</xdr:col>
      <xdr:colOff>62864</xdr:colOff>
      <xdr:row>41</xdr:row>
      <xdr:rowOff>129857</xdr:rowOff>
    </xdr:to>
    <xdr:cxnSp macro="">
      <xdr:nvCxnSpPr>
        <xdr:cNvPr id="570" name="直線コネクタ 569"/>
        <xdr:cNvCxnSpPr/>
      </xdr:nvCxnSpPr>
      <xdr:spPr>
        <a:xfrm flipV="1">
          <a:off x="22160864" y="5691750"/>
          <a:ext cx="0" cy="1467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133684</xdr:rowOff>
    </xdr:from>
    <xdr:ext cx="378565" cy="259045"/>
    <xdr:sp macro="" textlink="">
      <xdr:nvSpPr>
        <xdr:cNvPr id="571" name="【一般廃棄物処理施設】&#10;一人当たり有形固定資産（償却資産）額最小値テキスト"/>
        <xdr:cNvSpPr txBox="1"/>
      </xdr:nvSpPr>
      <xdr:spPr>
        <a:xfrm>
          <a:off x="22199600" y="7163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129857</xdr:rowOff>
    </xdr:from>
    <xdr:to>
      <xdr:col>116</xdr:col>
      <xdr:colOff>152400</xdr:colOff>
      <xdr:row>41</xdr:row>
      <xdr:rowOff>129857</xdr:rowOff>
    </xdr:to>
    <xdr:cxnSp macro="">
      <xdr:nvCxnSpPr>
        <xdr:cNvPr id="572" name="直線コネクタ 571"/>
        <xdr:cNvCxnSpPr/>
      </xdr:nvCxnSpPr>
      <xdr:spPr>
        <a:xfrm>
          <a:off x="22072600" y="7159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152027</xdr:rowOff>
    </xdr:from>
    <xdr:ext cx="599010" cy="259045"/>
    <xdr:sp macro="" textlink="">
      <xdr:nvSpPr>
        <xdr:cNvPr id="573" name="【一般廃棄物処理施設】&#10;一人当たり有形固定資産（償却資産）額最大値テキスト"/>
        <xdr:cNvSpPr txBox="1"/>
      </xdr:nvSpPr>
      <xdr:spPr>
        <a:xfrm>
          <a:off x="22199600" y="5466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33900</xdr:rowOff>
    </xdr:from>
    <xdr:to>
      <xdr:col>116</xdr:col>
      <xdr:colOff>152400</xdr:colOff>
      <xdr:row>33</xdr:row>
      <xdr:rowOff>33900</xdr:rowOff>
    </xdr:to>
    <xdr:cxnSp macro="">
      <xdr:nvCxnSpPr>
        <xdr:cNvPr id="574" name="直線コネクタ 573"/>
        <xdr:cNvCxnSpPr/>
      </xdr:nvCxnSpPr>
      <xdr:spPr>
        <a:xfrm>
          <a:off x="22072600" y="56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159797</xdr:rowOff>
    </xdr:from>
    <xdr:ext cx="534377" cy="259045"/>
    <xdr:sp macro="" textlink="">
      <xdr:nvSpPr>
        <xdr:cNvPr id="575" name="【一般廃棄物処理施設】&#10;一人当たり有形固定資産（償却資産）額平均値テキスト"/>
        <xdr:cNvSpPr txBox="1"/>
      </xdr:nvSpPr>
      <xdr:spPr>
        <a:xfrm>
          <a:off x="22199600" y="6331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136920</xdr:rowOff>
    </xdr:from>
    <xdr:to>
      <xdr:col>116</xdr:col>
      <xdr:colOff>114300</xdr:colOff>
      <xdr:row>38</xdr:row>
      <xdr:rowOff>67070</xdr:rowOff>
    </xdr:to>
    <xdr:sp macro="" textlink="">
      <xdr:nvSpPr>
        <xdr:cNvPr id="576" name="フローチャート: 判断 575"/>
        <xdr:cNvSpPr/>
      </xdr:nvSpPr>
      <xdr:spPr>
        <a:xfrm>
          <a:off x="22110700" y="648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123469</xdr:rowOff>
    </xdr:from>
    <xdr:to>
      <xdr:col>112</xdr:col>
      <xdr:colOff>38100</xdr:colOff>
      <xdr:row>38</xdr:row>
      <xdr:rowOff>53619</xdr:rowOff>
    </xdr:to>
    <xdr:sp macro="" textlink="">
      <xdr:nvSpPr>
        <xdr:cNvPr id="577" name="フローチャート: 判断 576"/>
        <xdr:cNvSpPr/>
      </xdr:nvSpPr>
      <xdr:spPr>
        <a:xfrm>
          <a:off x="21272500" y="646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130885</xdr:rowOff>
    </xdr:from>
    <xdr:to>
      <xdr:col>107</xdr:col>
      <xdr:colOff>101600</xdr:colOff>
      <xdr:row>38</xdr:row>
      <xdr:rowOff>61035</xdr:rowOff>
    </xdr:to>
    <xdr:sp macro="" textlink="">
      <xdr:nvSpPr>
        <xdr:cNvPr id="578" name="フローチャート: 判断 577"/>
        <xdr:cNvSpPr/>
      </xdr:nvSpPr>
      <xdr:spPr>
        <a:xfrm>
          <a:off x="20383500" y="6474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132897</xdr:rowOff>
    </xdr:from>
    <xdr:to>
      <xdr:col>102</xdr:col>
      <xdr:colOff>165100</xdr:colOff>
      <xdr:row>38</xdr:row>
      <xdr:rowOff>63047</xdr:rowOff>
    </xdr:to>
    <xdr:sp macro="" textlink="">
      <xdr:nvSpPr>
        <xdr:cNvPr id="579" name="フローチャート: 判断 578"/>
        <xdr:cNvSpPr/>
      </xdr:nvSpPr>
      <xdr:spPr>
        <a:xfrm>
          <a:off x="19494500" y="647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133464</xdr:rowOff>
    </xdr:from>
    <xdr:to>
      <xdr:col>98</xdr:col>
      <xdr:colOff>38100</xdr:colOff>
      <xdr:row>38</xdr:row>
      <xdr:rowOff>63614</xdr:rowOff>
    </xdr:to>
    <xdr:sp macro="" textlink="">
      <xdr:nvSpPr>
        <xdr:cNvPr id="580" name="フローチャート: 判断 579"/>
        <xdr:cNvSpPr/>
      </xdr:nvSpPr>
      <xdr:spPr>
        <a:xfrm>
          <a:off x="18605500" y="6477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60010</xdr:rowOff>
    </xdr:from>
    <xdr:to>
      <xdr:col>116</xdr:col>
      <xdr:colOff>114300</xdr:colOff>
      <xdr:row>41</xdr:row>
      <xdr:rowOff>161610</xdr:rowOff>
    </xdr:to>
    <xdr:sp macro="" textlink="">
      <xdr:nvSpPr>
        <xdr:cNvPr id="586" name="楕円 585"/>
        <xdr:cNvSpPr/>
      </xdr:nvSpPr>
      <xdr:spPr>
        <a:xfrm>
          <a:off x="22110700" y="708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146387</xdr:rowOff>
    </xdr:from>
    <xdr:ext cx="469744" cy="259045"/>
    <xdr:sp macro="" textlink="">
      <xdr:nvSpPr>
        <xdr:cNvPr id="587" name="【一般廃棄物処理施設】&#10;一人当たり有形固定資産（償却資産）額該当値テキスト"/>
        <xdr:cNvSpPr txBox="1"/>
      </xdr:nvSpPr>
      <xdr:spPr>
        <a:xfrm>
          <a:off x="22199600" y="700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60193</xdr:rowOff>
    </xdr:from>
    <xdr:to>
      <xdr:col>112</xdr:col>
      <xdr:colOff>38100</xdr:colOff>
      <xdr:row>41</xdr:row>
      <xdr:rowOff>161793</xdr:rowOff>
    </xdr:to>
    <xdr:sp macro="" textlink="">
      <xdr:nvSpPr>
        <xdr:cNvPr id="588" name="楕円 587"/>
        <xdr:cNvSpPr/>
      </xdr:nvSpPr>
      <xdr:spPr>
        <a:xfrm>
          <a:off x="21272500" y="708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110810</xdr:rowOff>
    </xdr:from>
    <xdr:to>
      <xdr:col>116</xdr:col>
      <xdr:colOff>63500</xdr:colOff>
      <xdr:row>41</xdr:row>
      <xdr:rowOff>110993</xdr:rowOff>
    </xdr:to>
    <xdr:cxnSp macro="">
      <xdr:nvCxnSpPr>
        <xdr:cNvPr id="589" name="直線コネクタ 588"/>
        <xdr:cNvCxnSpPr/>
      </xdr:nvCxnSpPr>
      <xdr:spPr>
        <a:xfrm flipV="1">
          <a:off x="21323300" y="7140260"/>
          <a:ext cx="8382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60413</xdr:rowOff>
    </xdr:from>
    <xdr:to>
      <xdr:col>107</xdr:col>
      <xdr:colOff>101600</xdr:colOff>
      <xdr:row>41</xdr:row>
      <xdr:rowOff>162013</xdr:rowOff>
    </xdr:to>
    <xdr:sp macro="" textlink="">
      <xdr:nvSpPr>
        <xdr:cNvPr id="590" name="楕円 589"/>
        <xdr:cNvSpPr/>
      </xdr:nvSpPr>
      <xdr:spPr>
        <a:xfrm>
          <a:off x="20383500" y="70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110993</xdr:rowOff>
    </xdr:from>
    <xdr:to>
      <xdr:col>111</xdr:col>
      <xdr:colOff>177800</xdr:colOff>
      <xdr:row>41</xdr:row>
      <xdr:rowOff>111213</xdr:rowOff>
    </xdr:to>
    <xdr:cxnSp macro="">
      <xdr:nvCxnSpPr>
        <xdr:cNvPr id="591" name="直線コネクタ 590"/>
        <xdr:cNvCxnSpPr/>
      </xdr:nvCxnSpPr>
      <xdr:spPr>
        <a:xfrm flipV="1">
          <a:off x="20434300" y="7140443"/>
          <a:ext cx="889000" cy="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60596</xdr:rowOff>
    </xdr:from>
    <xdr:to>
      <xdr:col>102</xdr:col>
      <xdr:colOff>165100</xdr:colOff>
      <xdr:row>41</xdr:row>
      <xdr:rowOff>162196</xdr:rowOff>
    </xdr:to>
    <xdr:sp macro="" textlink="">
      <xdr:nvSpPr>
        <xdr:cNvPr id="592" name="楕円 591"/>
        <xdr:cNvSpPr/>
      </xdr:nvSpPr>
      <xdr:spPr>
        <a:xfrm>
          <a:off x="19494500" y="7090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111213</xdr:rowOff>
    </xdr:from>
    <xdr:to>
      <xdr:col>107</xdr:col>
      <xdr:colOff>50800</xdr:colOff>
      <xdr:row>41</xdr:row>
      <xdr:rowOff>111396</xdr:rowOff>
    </xdr:to>
    <xdr:cxnSp macro="">
      <xdr:nvCxnSpPr>
        <xdr:cNvPr id="593" name="直線コネクタ 592"/>
        <xdr:cNvCxnSpPr/>
      </xdr:nvCxnSpPr>
      <xdr:spPr>
        <a:xfrm flipV="1">
          <a:off x="19545300" y="7140663"/>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60678</xdr:rowOff>
    </xdr:from>
    <xdr:to>
      <xdr:col>98</xdr:col>
      <xdr:colOff>38100</xdr:colOff>
      <xdr:row>41</xdr:row>
      <xdr:rowOff>162278</xdr:rowOff>
    </xdr:to>
    <xdr:sp macro="" textlink="">
      <xdr:nvSpPr>
        <xdr:cNvPr id="594" name="楕円 593"/>
        <xdr:cNvSpPr/>
      </xdr:nvSpPr>
      <xdr:spPr>
        <a:xfrm>
          <a:off x="18605500" y="709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111396</xdr:rowOff>
    </xdr:from>
    <xdr:to>
      <xdr:col>102</xdr:col>
      <xdr:colOff>114300</xdr:colOff>
      <xdr:row>41</xdr:row>
      <xdr:rowOff>111478</xdr:rowOff>
    </xdr:to>
    <xdr:cxnSp macro="">
      <xdr:nvCxnSpPr>
        <xdr:cNvPr id="595" name="直線コネクタ 594"/>
        <xdr:cNvCxnSpPr/>
      </xdr:nvCxnSpPr>
      <xdr:spPr>
        <a:xfrm flipV="1">
          <a:off x="18656300" y="7140846"/>
          <a:ext cx="889000" cy="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70146</xdr:rowOff>
    </xdr:from>
    <xdr:ext cx="534377" cy="259045"/>
    <xdr:sp macro="" textlink="">
      <xdr:nvSpPr>
        <xdr:cNvPr id="596" name="n_1aveValue【一般廃棄物処理施設】&#10;一人当たり有形固定資産（償却資産）額"/>
        <xdr:cNvSpPr txBox="1"/>
      </xdr:nvSpPr>
      <xdr:spPr>
        <a:xfrm>
          <a:off x="21043411" y="624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77562</xdr:rowOff>
    </xdr:from>
    <xdr:ext cx="534377" cy="259045"/>
    <xdr:sp macro="" textlink="">
      <xdr:nvSpPr>
        <xdr:cNvPr id="597" name="n_2aveValue【一般廃棄物処理施設】&#10;一人当たり有形固定資産（償却資産）額"/>
        <xdr:cNvSpPr txBox="1"/>
      </xdr:nvSpPr>
      <xdr:spPr>
        <a:xfrm>
          <a:off x="20167111" y="6249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79574</xdr:rowOff>
    </xdr:from>
    <xdr:ext cx="534377" cy="259045"/>
    <xdr:sp macro="" textlink="">
      <xdr:nvSpPr>
        <xdr:cNvPr id="598" name="n_3aveValue【一般廃棄物処理施設】&#10;一人当たり有形固定資産（償却資産）額"/>
        <xdr:cNvSpPr txBox="1"/>
      </xdr:nvSpPr>
      <xdr:spPr>
        <a:xfrm>
          <a:off x="19278111" y="6251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80141</xdr:rowOff>
    </xdr:from>
    <xdr:ext cx="534377" cy="259045"/>
    <xdr:sp macro="" textlink="">
      <xdr:nvSpPr>
        <xdr:cNvPr id="599" name="n_4aveValue【一般廃棄物処理施設】&#10;一人当たり有形固定資産（償却資産）額"/>
        <xdr:cNvSpPr txBox="1"/>
      </xdr:nvSpPr>
      <xdr:spPr>
        <a:xfrm>
          <a:off x="18389111" y="625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41</xdr:row>
      <xdr:rowOff>152920</xdr:rowOff>
    </xdr:from>
    <xdr:ext cx="469744" cy="259045"/>
    <xdr:sp macro="" textlink="">
      <xdr:nvSpPr>
        <xdr:cNvPr id="600" name="n_1mainValue【一般廃棄物処理施設】&#10;一人当たり有形固定資産（償却資産）額"/>
        <xdr:cNvSpPr txBox="1"/>
      </xdr:nvSpPr>
      <xdr:spPr>
        <a:xfrm>
          <a:off x="21075728" y="7182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153140</xdr:rowOff>
    </xdr:from>
    <xdr:ext cx="469744" cy="259045"/>
    <xdr:sp macro="" textlink="">
      <xdr:nvSpPr>
        <xdr:cNvPr id="601" name="n_2mainValue【一般廃棄物処理施設】&#10;一人当たり有形固定資産（償却資産）額"/>
        <xdr:cNvSpPr txBox="1"/>
      </xdr:nvSpPr>
      <xdr:spPr>
        <a:xfrm>
          <a:off x="20199428" y="7182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41</xdr:row>
      <xdr:rowOff>153323</xdr:rowOff>
    </xdr:from>
    <xdr:ext cx="469744" cy="259045"/>
    <xdr:sp macro="" textlink="">
      <xdr:nvSpPr>
        <xdr:cNvPr id="602" name="n_3mainValue【一般廃棄物処理施設】&#10;一人当たり有形固定資産（償却資産）額"/>
        <xdr:cNvSpPr txBox="1"/>
      </xdr:nvSpPr>
      <xdr:spPr>
        <a:xfrm>
          <a:off x="19310428" y="7182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153405</xdr:rowOff>
    </xdr:from>
    <xdr:ext cx="469744" cy="259045"/>
    <xdr:sp macro="" textlink="">
      <xdr:nvSpPr>
        <xdr:cNvPr id="603" name="n_4mainValue【一般廃棄物処理施設】&#10;一人当たり有形固定資産（償却資産）額"/>
        <xdr:cNvSpPr txBox="1"/>
      </xdr:nvSpPr>
      <xdr:spPr>
        <a:xfrm>
          <a:off x="18421428" y="7182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4" name="テキスト ボックス 613"/>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5" name="直線コネクタ 614"/>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6" name="テキスト ボックス 615"/>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7" name="直線コネクタ 616"/>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8" name="テキスト ボックス 617"/>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9" name="直線コネクタ 618"/>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0" name="テキスト ボックス 619"/>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1" name="直線コネクタ 620"/>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2" name="テキスト ボックス 621"/>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3" name="直線コネクタ 62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4" name="テキスト ボックス 623"/>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5"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43434</xdr:rowOff>
    </xdr:from>
    <xdr:to>
      <xdr:col>85</xdr:col>
      <xdr:colOff>126364</xdr:colOff>
      <xdr:row>64</xdr:row>
      <xdr:rowOff>96012</xdr:rowOff>
    </xdr:to>
    <xdr:cxnSp macro="">
      <xdr:nvCxnSpPr>
        <xdr:cNvPr id="626" name="直線コネクタ 625"/>
        <xdr:cNvCxnSpPr/>
      </xdr:nvCxnSpPr>
      <xdr:spPr>
        <a:xfrm flipV="1">
          <a:off x="16318864" y="9473184"/>
          <a:ext cx="0" cy="1595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99839</xdr:rowOff>
    </xdr:from>
    <xdr:ext cx="405111" cy="259045"/>
    <xdr:sp macro="" textlink="">
      <xdr:nvSpPr>
        <xdr:cNvPr id="627" name="【保健センター・保健所】&#10;有形固定資産減価償却率最小値テキスト"/>
        <xdr:cNvSpPr txBox="1"/>
      </xdr:nvSpPr>
      <xdr:spPr>
        <a:xfrm>
          <a:off x="16357600" y="1107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96012</xdr:rowOff>
    </xdr:from>
    <xdr:to>
      <xdr:col>86</xdr:col>
      <xdr:colOff>25400</xdr:colOff>
      <xdr:row>64</xdr:row>
      <xdr:rowOff>96012</xdr:rowOff>
    </xdr:to>
    <xdr:cxnSp macro="">
      <xdr:nvCxnSpPr>
        <xdr:cNvPr id="628" name="直線コネクタ 627"/>
        <xdr:cNvCxnSpPr/>
      </xdr:nvCxnSpPr>
      <xdr:spPr>
        <a:xfrm>
          <a:off x="16230600" y="11068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161561</xdr:rowOff>
    </xdr:from>
    <xdr:ext cx="405111" cy="259045"/>
    <xdr:sp macro="" textlink="">
      <xdr:nvSpPr>
        <xdr:cNvPr id="629" name="【保健センター・保健所】&#10;有形固定資産減価償却率最大値テキスト"/>
        <xdr:cNvSpPr txBox="1"/>
      </xdr:nvSpPr>
      <xdr:spPr>
        <a:xfrm>
          <a:off x="16357600" y="9248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43434</xdr:rowOff>
    </xdr:from>
    <xdr:to>
      <xdr:col>86</xdr:col>
      <xdr:colOff>25400</xdr:colOff>
      <xdr:row>55</xdr:row>
      <xdr:rowOff>43434</xdr:rowOff>
    </xdr:to>
    <xdr:cxnSp macro="">
      <xdr:nvCxnSpPr>
        <xdr:cNvPr id="630" name="直線コネクタ 629"/>
        <xdr:cNvCxnSpPr/>
      </xdr:nvCxnSpPr>
      <xdr:spPr>
        <a:xfrm>
          <a:off x="16230600" y="9473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13225</xdr:rowOff>
    </xdr:from>
    <xdr:ext cx="405111" cy="259045"/>
    <xdr:sp macro="" textlink="">
      <xdr:nvSpPr>
        <xdr:cNvPr id="631" name="【保健センター・保健所】&#10;有形固定資産減価償却率平均値テキスト"/>
        <xdr:cNvSpPr txBox="1"/>
      </xdr:nvSpPr>
      <xdr:spPr>
        <a:xfrm>
          <a:off x="16357600" y="97858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161798</xdr:rowOff>
    </xdr:from>
    <xdr:to>
      <xdr:col>85</xdr:col>
      <xdr:colOff>177800</xdr:colOff>
      <xdr:row>58</xdr:row>
      <xdr:rowOff>91948</xdr:rowOff>
    </xdr:to>
    <xdr:sp macro="" textlink="">
      <xdr:nvSpPr>
        <xdr:cNvPr id="632" name="フローチャート: 判断 631"/>
        <xdr:cNvSpPr/>
      </xdr:nvSpPr>
      <xdr:spPr>
        <a:xfrm>
          <a:off x="16268700" y="993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74930</xdr:rowOff>
    </xdr:from>
    <xdr:to>
      <xdr:col>81</xdr:col>
      <xdr:colOff>101600</xdr:colOff>
      <xdr:row>58</xdr:row>
      <xdr:rowOff>5080</xdr:rowOff>
    </xdr:to>
    <xdr:sp macro="" textlink="">
      <xdr:nvSpPr>
        <xdr:cNvPr id="633" name="フローチャート: 判断 632"/>
        <xdr:cNvSpPr/>
      </xdr:nvSpPr>
      <xdr:spPr>
        <a:xfrm>
          <a:off x="15430500" y="984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56</xdr:row>
      <xdr:rowOff>168656</xdr:rowOff>
    </xdr:from>
    <xdr:to>
      <xdr:col>76</xdr:col>
      <xdr:colOff>165100</xdr:colOff>
      <xdr:row>57</xdr:row>
      <xdr:rowOff>98806</xdr:rowOff>
    </xdr:to>
    <xdr:sp macro="" textlink="">
      <xdr:nvSpPr>
        <xdr:cNvPr id="634" name="フローチャート: 判断 633"/>
        <xdr:cNvSpPr/>
      </xdr:nvSpPr>
      <xdr:spPr>
        <a:xfrm>
          <a:off x="14541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56</xdr:row>
      <xdr:rowOff>127508</xdr:rowOff>
    </xdr:from>
    <xdr:to>
      <xdr:col>72</xdr:col>
      <xdr:colOff>38100</xdr:colOff>
      <xdr:row>57</xdr:row>
      <xdr:rowOff>57658</xdr:rowOff>
    </xdr:to>
    <xdr:sp macro="" textlink="">
      <xdr:nvSpPr>
        <xdr:cNvPr id="635" name="フローチャート: 判断 634"/>
        <xdr:cNvSpPr/>
      </xdr:nvSpPr>
      <xdr:spPr>
        <a:xfrm>
          <a:off x="13652500" y="9728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127508</xdr:rowOff>
    </xdr:from>
    <xdr:to>
      <xdr:col>67</xdr:col>
      <xdr:colOff>101600</xdr:colOff>
      <xdr:row>57</xdr:row>
      <xdr:rowOff>57658</xdr:rowOff>
    </xdr:to>
    <xdr:sp macro="" textlink="">
      <xdr:nvSpPr>
        <xdr:cNvPr id="636" name="フローチャート: 判断 635"/>
        <xdr:cNvSpPr/>
      </xdr:nvSpPr>
      <xdr:spPr>
        <a:xfrm>
          <a:off x="12763500" y="9728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7" name="テキスト ボックス 63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8" name="テキスト ボックス 63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9" name="テキスト ボックス 63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0" name="テキスト ボックス 63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1" name="テキスト ボックス 64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642" name="楕円 641"/>
        <xdr:cNvSpPr/>
      </xdr:nvSpPr>
      <xdr:spPr>
        <a:xfrm>
          <a:off x="162687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87647</xdr:rowOff>
    </xdr:from>
    <xdr:ext cx="405111" cy="259045"/>
    <xdr:sp macro="" textlink="">
      <xdr:nvSpPr>
        <xdr:cNvPr id="643" name="【保健センター・保健所】&#10;有形固定資産減価償却率該当値テキスト"/>
        <xdr:cNvSpPr txBox="1"/>
      </xdr:nvSpPr>
      <xdr:spPr>
        <a:xfrm>
          <a:off x="16357600"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40640</xdr:rowOff>
    </xdr:from>
    <xdr:to>
      <xdr:col>81</xdr:col>
      <xdr:colOff>101600</xdr:colOff>
      <xdr:row>60</xdr:row>
      <xdr:rowOff>142240</xdr:rowOff>
    </xdr:to>
    <xdr:sp macro="" textlink="">
      <xdr:nvSpPr>
        <xdr:cNvPr id="644" name="楕円 643"/>
        <xdr:cNvSpPr/>
      </xdr:nvSpPr>
      <xdr:spPr>
        <a:xfrm>
          <a:off x="15430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91440</xdr:rowOff>
    </xdr:from>
    <xdr:to>
      <xdr:col>85</xdr:col>
      <xdr:colOff>127000</xdr:colOff>
      <xdr:row>60</xdr:row>
      <xdr:rowOff>160020</xdr:rowOff>
    </xdr:to>
    <xdr:cxnSp macro="">
      <xdr:nvCxnSpPr>
        <xdr:cNvPr id="645" name="直線コネクタ 644"/>
        <xdr:cNvCxnSpPr/>
      </xdr:nvCxnSpPr>
      <xdr:spPr>
        <a:xfrm>
          <a:off x="15481300" y="103784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120650</xdr:rowOff>
    </xdr:from>
    <xdr:to>
      <xdr:col>76</xdr:col>
      <xdr:colOff>165100</xdr:colOff>
      <xdr:row>60</xdr:row>
      <xdr:rowOff>50800</xdr:rowOff>
    </xdr:to>
    <xdr:sp macro="" textlink="">
      <xdr:nvSpPr>
        <xdr:cNvPr id="646" name="楕円 645"/>
        <xdr:cNvSpPr/>
      </xdr:nvSpPr>
      <xdr:spPr>
        <a:xfrm>
          <a:off x="14541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0</xdr:rowOff>
    </xdr:from>
    <xdr:to>
      <xdr:col>81</xdr:col>
      <xdr:colOff>50800</xdr:colOff>
      <xdr:row>60</xdr:row>
      <xdr:rowOff>91440</xdr:rowOff>
    </xdr:to>
    <xdr:cxnSp macro="">
      <xdr:nvCxnSpPr>
        <xdr:cNvPr id="647" name="直線コネクタ 646"/>
        <xdr:cNvCxnSpPr/>
      </xdr:nvCxnSpPr>
      <xdr:spPr>
        <a:xfrm>
          <a:off x="14592300" y="102870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29210</xdr:rowOff>
    </xdr:from>
    <xdr:to>
      <xdr:col>72</xdr:col>
      <xdr:colOff>38100</xdr:colOff>
      <xdr:row>59</xdr:row>
      <xdr:rowOff>130810</xdr:rowOff>
    </xdr:to>
    <xdr:sp macro="" textlink="">
      <xdr:nvSpPr>
        <xdr:cNvPr id="648" name="楕円 647"/>
        <xdr:cNvSpPr/>
      </xdr:nvSpPr>
      <xdr:spPr>
        <a:xfrm>
          <a:off x="13652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80010</xdr:rowOff>
    </xdr:from>
    <xdr:to>
      <xdr:col>76</xdr:col>
      <xdr:colOff>114300</xdr:colOff>
      <xdr:row>60</xdr:row>
      <xdr:rowOff>0</xdr:rowOff>
    </xdr:to>
    <xdr:cxnSp macro="">
      <xdr:nvCxnSpPr>
        <xdr:cNvPr id="649" name="直線コネクタ 648"/>
        <xdr:cNvCxnSpPr/>
      </xdr:nvCxnSpPr>
      <xdr:spPr>
        <a:xfrm>
          <a:off x="13703300" y="101955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47498</xdr:rowOff>
    </xdr:from>
    <xdr:to>
      <xdr:col>67</xdr:col>
      <xdr:colOff>101600</xdr:colOff>
      <xdr:row>59</xdr:row>
      <xdr:rowOff>149098</xdr:rowOff>
    </xdr:to>
    <xdr:sp macro="" textlink="">
      <xdr:nvSpPr>
        <xdr:cNvPr id="650" name="楕円 649"/>
        <xdr:cNvSpPr/>
      </xdr:nvSpPr>
      <xdr:spPr>
        <a:xfrm>
          <a:off x="12763500" y="1016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80010</xdr:rowOff>
    </xdr:from>
    <xdr:to>
      <xdr:col>71</xdr:col>
      <xdr:colOff>177800</xdr:colOff>
      <xdr:row>59</xdr:row>
      <xdr:rowOff>98298</xdr:rowOff>
    </xdr:to>
    <xdr:cxnSp macro="">
      <xdr:nvCxnSpPr>
        <xdr:cNvPr id="651" name="直線コネクタ 650"/>
        <xdr:cNvCxnSpPr/>
      </xdr:nvCxnSpPr>
      <xdr:spPr>
        <a:xfrm flipV="1">
          <a:off x="12814300" y="1019556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21607</xdr:rowOff>
    </xdr:from>
    <xdr:ext cx="405111" cy="259045"/>
    <xdr:sp macro="" textlink="">
      <xdr:nvSpPr>
        <xdr:cNvPr id="652" name="n_1aveValue【保健センター・保健所】&#10;有形固定資産減価償却率"/>
        <xdr:cNvSpPr txBox="1"/>
      </xdr:nvSpPr>
      <xdr:spPr>
        <a:xfrm>
          <a:off x="152660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115333</xdr:rowOff>
    </xdr:from>
    <xdr:ext cx="405111" cy="259045"/>
    <xdr:sp macro="" textlink="">
      <xdr:nvSpPr>
        <xdr:cNvPr id="653" name="n_2aveValue【保健センター・保健所】&#10;有形固定資産減価償却率"/>
        <xdr:cNvSpPr txBox="1"/>
      </xdr:nvSpPr>
      <xdr:spPr>
        <a:xfrm>
          <a:off x="143897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74185</xdr:rowOff>
    </xdr:from>
    <xdr:ext cx="405111" cy="259045"/>
    <xdr:sp macro="" textlink="">
      <xdr:nvSpPr>
        <xdr:cNvPr id="654" name="n_3aveValue【保健センター・保健所】&#10;有形固定資産減価償却率"/>
        <xdr:cNvSpPr txBox="1"/>
      </xdr:nvSpPr>
      <xdr:spPr>
        <a:xfrm>
          <a:off x="13500744" y="950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74185</xdr:rowOff>
    </xdr:from>
    <xdr:ext cx="405111" cy="259045"/>
    <xdr:sp macro="" textlink="">
      <xdr:nvSpPr>
        <xdr:cNvPr id="655" name="n_4aveValue【保健センター・保健所】&#10;有形固定資産減価償却率"/>
        <xdr:cNvSpPr txBox="1"/>
      </xdr:nvSpPr>
      <xdr:spPr>
        <a:xfrm>
          <a:off x="12611744" y="950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133367</xdr:rowOff>
    </xdr:from>
    <xdr:ext cx="405111" cy="259045"/>
    <xdr:sp macro="" textlink="">
      <xdr:nvSpPr>
        <xdr:cNvPr id="656" name="n_1mainValue【保健センター・保健所】&#10;有形固定資産減価償却率"/>
        <xdr:cNvSpPr txBox="1"/>
      </xdr:nvSpPr>
      <xdr:spPr>
        <a:xfrm>
          <a:off x="152660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41927</xdr:rowOff>
    </xdr:from>
    <xdr:ext cx="405111" cy="259045"/>
    <xdr:sp macro="" textlink="">
      <xdr:nvSpPr>
        <xdr:cNvPr id="657" name="n_2mainValue【保健センター・保健所】&#10;有形固定資産減価償却率"/>
        <xdr:cNvSpPr txBox="1"/>
      </xdr:nvSpPr>
      <xdr:spPr>
        <a:xfrm>
          <a:off x="14389744"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121937</xdr:rowOff>
    </xdr:from>
    <xdr:ext cx="405111" cy="259045"/>
    <xdr:sp macro="" textlink="">
      <xdr:nvSpPr>
        <xdr:cNvPr id="658" name="n_3mainValue【保健センター・保健所】&#10;有形固定資産減価償却率"/>
        <xdr:cNvSpPr txBox="1"/>
      </xdr:nvSpPr>
      <xdr:spPr>
        <a:xfrm>
          <a:off x="13500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140225</xdr:rowOff>
    </xdr:from>
    <xdr:ext cx="405111" cy="259045"/>
    <xdr:sp macro="" textlink="">
      <xdr:nvSpPr>
        <xdr:cNvPr id="659" name="n_4mainValue【保健センター・保健所】&#10;有形固定資産減価償却率"/>
        <xdr:cNvSpPr txBox="1"/>
      </xdr:nvSpPr>
      <xdr:spPr>
        <a:xfrm>
          <a:off x="12611744" y="1025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0" name="正方形/長方形 65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1" name="正方形/長方形 66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2" name="正方形/長方形 66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3" name="正方形/長方形 66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4" name="正方形/長方形 66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5" name="正方形/長方形 66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6" name="正方形/長方形 66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7" name="正方形/長方形 66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8" name="テキスト ボックス 66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9" name="直線コネクタ 66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0" name="直線コネクタ 669"/>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1" name="テキスト ボックス 670"/>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2" name="直線コネクタ 671"/>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3" name="テキスト ボックス 672"/>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4" name="直線コネクタ 673"/>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5" name="テキスト ボックス 674"/>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6" name="直線コネクタ 675"/>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7" name="テキスト ボックス 676"/>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8" name="直線コネクタ 677"/>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9" name="テキスト ボックス 678"/>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0" name="直線コネクタ 679"/>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1" name="テキスト ボックス 680"/>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2" name="直線コネクタ 68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3" name="テキスト ボックス 682"/>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4"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43543</xdr:rowOff>
    </xdr:from>
    <xdr:to>
      <xdr:col>116</xdr:col>
      <xdr:colOff>62864</xdr:colOff>
      <xdr:row>64</xdr:row>
      <xdr:rowOff>32657</xdr:rowOff>
    </xdr:to>
    <xdr:cxnSp macro="">
      <xdr:nvCxnSpPr>
        <xdr:cNvPr id="685" name="直線コネクタ 684"/>
        <xdr:cNvCxnSpPr/>
      </xdr:nvCxnSpPr>
      <xdr:spPr>
        <a:xfrm flipV="1">
          <a:off x="22160864" y="9644743"/>
          <a:ext cx="0" cy="136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36484</xdr:rowOff>
    </xdr:from>
    <xdr:ext cx="469744" cy="259045"/>
    <xdr:sp macro="" textlink="">
      <xdr:nvSpPr>
        <xdr:cNvPr id="686" name="【保健センター・保健所】&#10;一人当たり面積最小値テキスト"/>
        <xdr:cNvSpPr txBox="1"/>
      </xdr:nvSpPr>
      <xdr:spPr>
        <a:xfrm>
          <a:off x="22199600" y="1100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32657</xdr:rowOff>
    </xdr:from>
    <xdr:to>
      <xdr:col>116</xdr:col>
      <xdr:colOff>152400</xdr:colOff>
      <xdr:row>64</xdr:row>
      <xdr:rowOff>32657</xdr:rowOff>
    </xdr:to>
    <xdr:cxnSp macro="">
      <xdr:nvCxnSpPr>
        <xdr:cNvPr id="687" name="直線コネクタ 686"/>
        <xdr:cNvCxnSpPr/>
      </xdr:nvCxnSpPr>
      <xdr:spPr>
        <a:xfrm>
          <a:off x="22072600" y="1100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161670</xdr:rowOff>
    </xdr:from>
    <xdr:ext cx="469744" cy="259045"/>
    <xdr:sp macro="" textlink="">
      <xdr:nvSpPr>
        <xdr:cNvPr id="688" name="【保健センター・保健所】&#10;一人当たり面積最大値テキスト"/>
        <xdr:cNvSpPr txBox="1"/>
      </xdr:nvSpPr>
      <xdr:spPr>
        <a:xfrm>
          <a:off x="22199600" y="941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43543</xdr:rowOff>
    </xdr:from>
    <xdr:to>
      <xdr:col>116</xdr:col>
      <xdr:colOff>152400</xdr:colOff>
      <xdr:row>56</xdr:row>
      <xdr:rowOff>43543</xdr:rowOff>
    </xdr:to>
    <xdr:cxnSp macro="">
      <xdr:nvCxnSpPr>
        <xdr:cNvPr id="689" name="直線コネクタ 688"/>
        <xdr:cNvCxnSpPr/>
      </xdr:nvCxnSpPr>
      <xdr:spPr>
        <a:xfrm>
          <a:off x="22072600" y="9644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75492</xdr:rowOff>
    </xdr:from>
    <xdr:ext cx="469744" cy="259045"/>
    <xdr:sp macro="" textlink="">
      <xdr:nvSpPr>
        <xdr:cNvPr id="690" name="【保健センター・保健所】&#10;一人当たり面積平均値テキスト"/>
        <xdr:cNvSpPr txBox="1"/>
      </xdr:nvSpPr>
      <xdr:spPr>
        <a:xfrm>
          <a:off x="22199600" y="10533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52615</xdr:rowOff>
    </xdr:from>
    <xdr:to>
      <xdr:col>116</xdr:col>
      <xdr:colOff>114300</xdr:colOff>
      <xdr:row>62</xdr:row>
      <xdr:rowOff>154215</xdr:rowOff>
    </xdr:to>
    <xdr:sp macro="" textlink="">
      <xdr:nvSpPr>
        <xdr:cNvPr id="691" name="フローチャート: 判断 690"/>
        <xdr:cNvSpPr/>
      </xdr:nvSpPr>
      <xdr:spPr>
        <a:xfrm>
          <a:off x="22110700" y="1068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41728</xdr:rowOff>
    </xdr:from>
    <xdr:to>
      <xdr:col>112</xdr:col>
      <xdr:colOff>38100</xdr:colOff>
      <xdr:row>62</xdr:row>
      <xdr:rowOff>143328</xdr:rowOff>
    </xdr:to>
    <xdr:sp macro="" textlink="">
      <xdr:nvSpPr>
        <xdr:cNvPr id="692" name="フローチャート: 判断 691"/>
        <xdr:cNvSpPr/>
      </xdr:nvSpPr>
      <xdr:spPr>
        <a:xfrm>
          <a:off x="21272500" y="1067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52615</xdr:rowOff>
    </xdr:from>
    <xdr:to>
      <xdr:col>107</xdr:col>
      <xdr:colOff>101600</xdr:colOff>
      <xdr:row>62</xdr:row>
      <xdr:rowOff>154215</xdr:rowOff>
    </xdr:to>
    <xdr:sp macro="" textlink="">
      <xdr:nvSpPr>
        <xdr:cNvPr id="693" name="フローチャート: 判断 692"/>
        <xdr:cNvSpPr/>
      </xdr:nvSpPr>
      <xdr:spPr>
        <a:xfrm>
          <a:off x="20383500" y="1068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52615</xdr:rowOff>
    </xdr:from>
    <xdr:to>
      <xdr:col>102</xdr:col>
      <xdr:colOff>165100</xdr:colOff>
      <xdr:row>62</xdr:row>
      <xdr:rowOff>154215</xdr:rowOff>
    </xdr:to>
    <xdr:sp macro="" textlink="">
      <xdr:nvSpPr>
        <xdr:cNvPr id="694" name="フローチャート: 判断 693"/>
        <xdr:cNvSpPr/>
      </xdr:nvSpPr>
      <xdr:spPr>
        <a:xfrm>
          <a:off x="19494500" y="1068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139700</xdr:rowOff>
    </xdr:from>
    <xdr:to>
      <xdr:col>98</xdr:col>
      <xdr:colOff>38100</xdr:colOff>
      <xdr:row>63</xdr:row>
      <xdr:rowOff>69850</xdr:rowOff>
    </xdr:to>
    <xdr:sp macro="" textlink="">
      <xdr:nvSpPr>
        <xdr:cNvPr id="695" name="フローチャート: 判断 694"/>
        <xdr:cNvSpPr/>
      </xdr:nvSpPr>
      <xdr:spPr>
        <a:xfrm>
          <a:off x="186055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6" name="テキスト ボックス 69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7" name="テキスト ボックス 69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8" name="テキスト ボックス 69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9" name="テキスト ボックス 69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0" name="テキスト ボックス 69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77107</xdr:rowOff>
    </xdr:from>
    <xdr:to>
      <xdr:col>116</xdr:col>
      <xdr:colOff>114300</xdr:colOff>
      <xdr:row>64</xdr:row>
      <xdr:rowOff>7257</xdr:rowOff>
    </xdr:to>
    <xdr:sp macro="" textlink="">
      <xdr:nvSpPr>
        <xdr:cNvPr id="701" name="楕円 700"/>
        <xdr:cNvSpPr/>
      </xdr:nvSpPr>
      <xdr:spPr>
        <a:xfrm>
          <a:off x="22110700" y="1087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163484</xdr:rowOff>
    </xdr:from>
    <xdr:ext cx="469744" cy="259045"/>
    <xdr:sp macro="" textlink="">
      <xdr:nvSpPr>
        <xdr:cNvPr id="702" name="【保健センター・保健所】&#10;一人当たり面積該当値テキスト"/>
        <xdr:cNvSpPr txBox="1"/>
      </xdr:nvSpPr>
      <xdr:spPr>
        <a:xfrm>
          <a:off x="22199600" y="10793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77107</xdr:rowOff>
    </xdr:from>
    <xdr:to>
      <xdr:col>112</xdr:col>
      <xdr:colOff>38100</xdr:colOff>
      <xdr:row>64</xdr:row>
      <xdr:rowOff>7257</xdr:rowOff>
    </xdr:to>
    <xdr:sp macro="" textlink="">
      <xdr:nvSpPr>
        <xdr:cNvPr id="703" name="楕円 702"/>
        <xdr:cNvSpPr/>
      </xdr:nvSpPr>
      <xdr:spPr>
        <a:xfrm>
          <a:off x="21272500" y="1087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127907</xdr:rowOff>
    </xdr:from>
    <xdr:to>
      <xdr:col>116</xdr:col>
      <xdr:colOff>63500</xdr:colOff>
      <xdr:row>63</xdr:row>
      <xdr:rowOff>127907</xdr:rowOff>
    </xdr:to>
    <xdr:cxnSp macro="">
      <xdr:nvCxnSpPr>
        <xdr:cNvPr id="704" name="直線コネクタ 703"/>
        <xdr:cNvCxnSpPr/>
      </xdr:nvCxnSpPr>
      <xdr:spPr>
        <a:xfrm>
          <a:off x="21323300" y="109292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77107</xdr:rowOff>
    </xdr:from>
    <xdr:to>
      <xdr:col>107</xdr:col>
      <xdr:colOff>101600</xdr:colOff>
      <xdr:row>64</xdr:row>
      <xdr:rowOff>7257</xdr:rowOff>
    </xdr:to>
    <xdr:sp macro="" textlink="">
      <xdr:nvSpPr>
        <xdr:cNvPr id="705" name="楕円 704"/>
        <xdr:cNvSpPr/>
      </xdr:nvSpPr>
      <xdr:spPr>
        <a:xfrm>
          <a:off x="20383500" y="1087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127907</xdr:rowOff>
    </xdr:from>
    <xdr:to>
      <xdr:col>111</xdr:col>
      <xdr:colOff>177800</xdr:colOff>
      <xdr:row>63</xdr:row>
      <xdr:rowOff>127907</xdr:rowOff>
    </xdr:to>
    <xdr:cxnSp macro="">
      <xdr:nvCxnSpPr>
        <xdr:cNvPr id="706" name="直線コネクタ 705"/>
        <xdr:cNvCxnSpPr/>
      </xdr:nvCxnSpPr>
      <xdr:spPr>
        <a:xfrm>
          <a:off x="20434300" y="10929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77107</xdr:rowOff>
    </xdr:from>
    <xdr:to>
      <xdr:col>102</xdr:col>
      <xdr:colOff>165100</xdr:colOff>
      <xdr:row>64</xdr:row>
      <xdr:rowOff>7257</xdr:rowOff>
    </xdr:to>
    <xdr:sp macro="" textlink="">
      <xdr:nvSpPr>
        <xdr:cNvPr id="707" name="楕円 706"/>
        <xdr:cNvSpPr/>
      </xdr:nvSpPr>
      <xdr:spPr>
        <a:xfrm>
          <a:off x="19494500" y="1087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127907</xdr:rowOff>
    </xdr:from>
    <xdr:to>
      <xdr:col>107</xdr:col>
      <xdr:colOff>50800</xdr:colOff>
      <xdr:row>63</xdr:row>
      <xdr:rowOff>127907</xdr:rowOff>
    </xdr:to>
    <xdr:cxnSp macro="">
      <xdr:nvCxnSpPr>
        <xdr:cNvPr id="708" name="直線コネクタ 707"/>
        <xdr:cNvCxnSpPr/>
      </xdr:nvCxnSpPr>
      <xdr:spPr>
        <a:xfrm>
          <a:off x="19545300" y="10929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77107</xdr:rowOff>
    </xdr:from>
    <xdr:to>
      <xdr:col>98</xdr:col>
      <xdr:colOff>38100</xdr:colOff>
      <xdr:row>64</xdr:row>
      <xdr:rowOff>7257</xdr:rowOff>
    </xdr:to>
    <xdr:sp macro="" textlink="">
      <xdr:nvSpPr>
        <xdr:cNvPr id="709" name="楕円 708"/>
        <xdr:cNvSpPr/>
      </xdr:nvSpPr>
      <xdr:spPr>
        <a:xfrm>
          <a:off x="18605500" y="1087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127907</xdr:rowOff>
    </xdr:from>
    <xdr:to>
      <xdr:col>102</xdr:col>
      <xdr:colOff>114300</xdr:colOff>
      <xdr:row>63</xdr:row>
      <xdr:rowOff>127907</xdr:rowOff>
    </xdr:to>
    <xdr:cxnSp macro="">
      <xdr:nvCxnSpPr>
        <xdr:cNvPr id="710" name="直線コネクタ 709"/>
        <xdr:cNvCxnSpPr/>
      </xdr:nvCxnSpPr>
      <xdr:spPr>
        <a:xfrm>
          <a:off x="18656300" y="10929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159855</xdr:rowOff>
    </xdr:from>
    <xdr:ext cx="469744" cy="259045"/>
    <xdr:sp macro="" textlink="">
      <xdr:nvSpPr>
        <xdr:cNvPr id="711" name="n_1aveValue【保健センター・保健所】&#10;一人当たり面積"/>
        <xdr:cNvSpPr txBox="1"/>
      </xdr:nvSpPr>
      <xdr:spPr>
        <a:xfrm>
          <a:off x="21075727" y="1044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170742</xdr:rowOff>
    </xdr:from>
    <xdr:ext cx="469744" cy="259045"/>
    <xdr:sp macro="" textlink="">
      <xdr:nvSpPr>
        <xdr:cNvPr id="712" name="n_2aveValue【保健センター・保健所】&#10;一人当たり面積"/>
        <xdr:cNvSpPr txBox="1"/>
      </xdr:nvSpPr>
      <xdr:spPr>
        <a:xfrm>
          <a:off x="20199427" y="1045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170742</xdr:rowOff>
    </xdr:from>
    <xdr:ext cx="469744" cy="259045"/>
    <xdr:sp macro="" textlink="">
      <xdr:nvSpPr>
        <xdr:cNvPr id="713" name="n_3aveValue【保健センター・保健所】&#10;一人当たり面積"/>
        <xdr:cNvSpPr txBox="1"/>
      </xdr:nvSpPr>
      <xdr:spPr>
        <a:xfrm>
          <a:off x="19310427" y="1045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86377</xdr:rowOff>
    </xdr:from>
    <xdr:ext cx="469744" cy="259045"/>
    <xdr:sp macro="" textlink="">
      <xdr:nvSpPr>
        <xdr:cNvPr id="714" name="n_4aveValue【保健センター・保健所】&#10;一人当たり面積"/>
        <xdr:cNvSpPr txBox="1"/>
      </xdr:nvSpPr>
      <xdr:spPr>
        <a:xfrm>
          <a:off x="18421427" y="105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169834</xdr:rowOff>
    </xdr:from>
    <xdr:ext cx="469744" cy="259045"/>
    <xdr:sp macro="" textlink="">
      <xdr:nvSpPr>
        <xdr:cNvPr id="715" name="n_1mainValue【保健センター・保健所】&#10;一人当たり面積"/>
        <xdr:cNvSpPr txBox="1"/>
      </xdr:nvSpPr>
      <xdr:spPr>
        <a:xfrm>
          <a:off x="21075727" y="1097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169834</xdr:rowOff>
    </xdr:from>
    <xdr:ext cx="469744" cy="259045"/>
    <xdr:sp macro="" textlink="">
      <xdr:nvSpPr>
        <xdr:cNvPr id="716" name="n_2mainValue【保健センター・保健所】&#10;一人当たり面積"/>
        <xdr:cNvSpPr txBox="1"/>
      </xdr:nvSpPr>
      <xdr:spPr>
        <a:xfrm>
          <a:off x="20199427" y="1097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169834</xdr:rowOff>
    </xdr:from>
    <xdr:ext cx="469744" cy="259045"/>
    <xdr:sp macro="" textlink="">
      <xdr:nvSpPr>
        <xdr:cNvPr id="717" name="n_3mainValue【保健センター・保健所】&#10;一人当たり面積"/>
        <xdr:cNvSpPr txBox="1"/>
      </xdr:nvSpPr>
      <xdr:spPr>
        <a:xfrm>
          <a:off x="19310427" y="1097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169834</xdr:rowOff>
    </xdr:from>
    <xdr:ext cx="469744" cy="259045"/>
    <xdr:sp macro="" textlink="">
      <xdr:nvSpPr>
        <xdr:cNvPr id="718" name="n_4mainValue【保健センター・保健所】&#10;一人当たり面積"/>
        <xdr:cNvSpPr txBox="1"/>
      </xdr:nvSpPr>
      <xdr:spPr>
        <a:xfrm>
          <a:off x="18421427" y="1097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9" name="正方形/長方形 71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0" name="正方形/長方形 71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1" name="正方形/長方形 72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2" name="正方形/長方形 72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3" name="正方形/長方形 72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4" name="正方形/長方形 72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5" name="正方形/長方形 72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6" name="正方形/長方形 725"/>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7" name="テキスト ボックス 726"/>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8" name="直線コネクタ 727"/>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9" name="テキスト ボックス 728"/>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0" name="直線コネクタ 729"/>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1" name="テキスト ボックス 730"/>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2" name="直線コネクタ 731"/>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3" name="テキスト ボックス 732"/>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4" name="直線コネクタ 733"/>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5" name="テキスト ボックス 734"/>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6" name="直線コネクタ 735"/>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7" name="テキスト ボックス 736"/>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8" name="直線コネクタ 737"/>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9" name="テキスト ボックス 738"/>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1" name="テキスト ボックス 740"/>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2"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85</xdr:row>
      <xdr:rowOff>150495</xdr:rowOff>
    </xdr:to>
    <xdr:cxnSp macro="">
      <xdr:nvCxnSpPr>
        <xdr:cNvPr id="743" name="直線コネクタ 742"/>
        <xdr:cNvCxnSpPr/>
      </xdr:nvCxnSpPr>
      <xdr:spPr>
        <a:xfrm flipV="1">
          <a:off x="16318864" y="1337119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154322</xdr:rowOff>
    </xdr:from>
    <xdr:ext cx="405111" cy="259045"/>
    <xdr:sp macro="" textlink="">
      <xdr:nvSpPr>
        <xdr:cNvPr id="744" name="【消防施設】&#10;有形固定資産減価償却率最小値テキスト"/>
        <xdr:cNvSpPr txBox="1"/>
      </xdr:nvSpPr>
      <xdr:spPr>
        <a:xfrm>
          <a:off x="16357600" y="1472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745" name="直線コネクタ 744"/>
        <xdr:cNvCxnSpPr/>
      </xdr:nvCxnSpPr>
      <xdr:spPr>
        <a:xfrm>
          <a:off x="16230600" y="14723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746" name="【消防施設】&#10;有形固定資産減価償却率最大値テキスト"/>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747" name="直線コネクタ 746"/>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78757</xdr:rowOff>
    </xdr:from>
    <xdr:ext cx="405111" cy="259045"/>
    <xdr:sp macro="" textlink="">
      <xdr:nvSpPr>
        <xdr:cNvPr id="748" name="【消防施設】&#10;有形固定資産減価償却率平均値テキスト"/>
        <xdr:cNvSpPr txBox="1"/>
      </xdr:nvSpPr>
      <xdr:spPr>
        <a:xfrm>
          <a:off x="16357600" y="13794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749" name="フローチャート: 判断 748"/>
        <xdr:cNvSpPr/>
      </xdr:nvSpPr>
      <xdr:spPr>
        <a:xfrm>
          <a:off x="162687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750" name="フローチャート: 判断 749"/>
        <xdr:cNvSpPr/>
      </xdr:nvSpPr>
      <xdr:spPr>
        <a:xfrm>
          <a:off x="15430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133986</xdr:rowOff>
    </xdr:from>
    <xdr:to>
      <xdr:col>76</xdr:col>
      <xdr:colOff>165100</xdr:colOff>
      <xdr:row>82</xdr:row>
      <xdr:rowOff>64136</xdr:rowOff>
    </xdr:to>
    <xdr:sp macro="" textlink="">
      <xdr:nvSpPr>
        <xdr:cNvPr id="751" name="フローチャート: 判断 750"/>
        <xdr:cNvSpPr/>
      </xdr:nvSpPr>
      <xdr:spPr>
        <a:xfrm>
          <a:off x="14541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52" name="フローチャート: 判断 751"/>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33020</xdr:rowOff>
    </xdr:from>
    <xdr:to>
      <xdr:col>67</xdr:col>
      <xdr:colOff>101600</xdr:colOff>
      <xdr:row>81</xdr:row>
      <xdr:rowOff>134620</xdr:rowOff>
    </xdr:to>
    <xdr:sp macro="" textlink="">
      <xdr:nvSpPr>
        <xdr:cNvPr id="753" name="フローチャート: 判断 752"/>
        <xdr:cNvSpPr/>
      </xdr:nvSpPr>
      <xdr:spPr>
        <a:xfrm>
          <a:off x="12763500" y="1392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73025</xdr:rowOff>
    </xdr:from>
    <xdr:to>
      <xdr:col>85</xdr:col>
      <xdr:colOff>177800</xdr:colOff>
      <xdr:row>84</xdr:row>
      <xdr:rowOff>3175</xdr:rowOff>
    </xdr:to>
    <xdr:sp macro="" textlink="">
      <xdr:nvSpPr>
        <xdr:cNvPr id="759" name="楕円 758"/>
        <xdr:cNvSpPr/>
      </xdr:nvSpPr>
      <xdr:spPr>
        <a:xfrm>
          <a:off x="16268700" y="1430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51452</xdr:rowOff>
    </xdr:from>
    <xdr:ext cx="405111" cy="259045"/>
    <xdr:sp macro="" textlink="">
      <xdr:nvSpPr>
        <xdr:cNvPr id="760" name="【消防施設】&#10;有形固定資産減価償却率該当値テキスト"/>
        <xdr:cNvSpPr txBox="1"/>
      </xdr:nvSpPr>
      <xdr:spPr>
        <a:xfrm>
          <a:off x="16357600"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38736</xdr:rowOff>
    </xdr:from>
    <xdr:to>
      <xdr:col>81</xdr:col>
      <xdr:colOff>101600</xdr:colOff>
      <xdr:row>83</xdr:row>
      <xdr:rowOff>140336</xdr:rowOff>
    </xdr:to>
    <xdr:sp macro="" textlink="">
      <xdr:nvSpPr>
        <xdr:cNvPr id="761" name="楕円 760"/>
        <xdr:cNvSpPr/>
      </xdr:nvSpPr>
      <xdr:spPr>
        <a:xfrm>
          <a:off x="15430500" y="1426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89536</xdr:rowOff>
    </xdr:from>
    <xdr:to>
      <xdr:col>85</xdr:col>
      <xdr:colOff>127000</xdr:colOff>
      <xdr:row>83</xdr:row>
      <xdr:rowOff>123825</xdr:rowOff>
    </xdr:to>
    <xdr:cxnSp macro="">
      <xdr:nvCxnSpPr>
        <xdr:cNvPr id="762" name="直線コネクタ 761"/>
        <xdr:cNvCxnSpPr/>
      </xdr:nvCxnSpPr>
      <xdr:spPr>
        <a:xfrm>
          <a:off x="15481300" y="14319886"/>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12064</xdr:rowOff>
    </xdr:from>
    <xdr:to>
      <xdr:col>76</xdr:col>
      <xdr:colOff>165100</xdr:colOff>
      <xdr:row>83</xdr:row>
      <xdr:rowOff>113664</xdr:rowOff>
    </xdr:to>
    <xdr:sp macro="" textlink="">
      <xdr:nvSpPr>
        <xdr:cNvPr id="763" name="楕円 762"/>
        <xdr:cNvSpPr/>
      </xdr:nvSpPr>
      <xdr:spPr>
        <a:xfrm>
          <a:off x="14541500" y="1424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62864</xdr:rowOff>
    </xdr:from>
    <xdr:to>
      <xdr:col>81</xdr:col>
      <xdr:colOff>50800</xdr:colOff>
      <xdr:row>83</xdr:row>
      <xdr:rowOff>89536</xdr:rowOff>
    </xdr:to>
    <xdr:cxnSp macro="">
      <xdr:nvCxnSpPr>
        <xdr:cNvPr id="764" name="直線コネクタ 763"/>
        <xdr:cNvCxnSpPr/>
      </xdr:nvCxnSpPr>
      <xdr:spPr>
        <a:xfrm>
          <a:off x="14592300" y="14293214"/>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151130</xdr:rowOff>
    </xdr:from>
    <xdr:to>
      <xdr:col>72</xdr:col>
      <xdr:colOff>38100</xdr:colOff>
      <xdr:row>83</xdr:row>
      <xdr:rowOff>81280</xdr:rowOff>
    </xdr:to>
    <xdr:sp macro="" textlink="">
      <xdr:nvSpPr>
        <xdr:cNvPr id="765" name="楕円 764"/>
        <xdr:cNvSpPr/>
      </xdr:nvSpPr>
      <xdr:spPr>
        <a:xfrm>
          <a:off x="13652500" y="1421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30480</xdr:rowOff>
    </xdr:from>
    <xdr:to>
      <xdr:col>76</xdr:col>
      <xdr:colOff>114300</xdr:colOff>
      <xdr:row>83</xdr:row>
      <xdr:rowOff>62864</xdr:rowOff>
    </xdr:to>
    <xdr:cxnSp macro="">
      <xdr:nvCxnSpPr>
        <xdr:cNvPr id="766" name="直線コネクタ 765"/>
        <xdr:cNvCxnSpPr/>
      </xdr:nvCxnSpPr>
      <xdr:spPr>
        <a:xfrm>
          <a:off x="13703300" y="1426083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116839</xdr:rowOff>
    </xdr:from>
    <xdr:to>
      <xdr:col>67</xdr:col>
      <xdr:colOff>101600</xdr:colOff>
      <xdr:row>83</xdr:row>
      <xdr:rowOff>46989</xdr:rowOff>
    </xdr:to>
    <xdr:sp macro="" textlink="">
      <xdr:nvSpPr>
        <xdr:cNvPr id="767" name="楕円 766"/>
        <xdr:cNvSpPr/>
      </xdr:nvSpPr>
      <xdr:spPr>
        <a:xfrm>
          <a:off x="12763500" y="1417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167639</xdr:rowOff>
    </xdr:from>
    <xdr:to>
      <xdr:col>71</xdr:col>
      <xdr:colOff>177800</xdr:colOff>
      <xdr:row>83</xdr:row>
      <xdr:rowOff>30480</xdr:rowOff>
    </xdr:to>
    <xdr:cxnSp macro="">
      <xdr:nvCxnSpPr>
        <xdr:cNvPr id="768" name="直線コネクタ 767"/>
        <xdr:cNvCxnSpPr/>
      </xdr:nvCxnSpPr>
      <xdr:spPr>
        <a:xfrm>
          <a:off x="12814300" y="1422653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107332</xdr:rowOff>
    </xdr:from>
    <xdr:ext cx="405111" cy="259045"/>
    <xdr:sp macro="" textlink="">
      <xdr:nvSpPr>
        <xdr:cNvPr id="769" name="n_1aveValue【消防施設】&#10;有形固定資産減価償却率"/>
        <xdr:cNvSpPr txBox="1"/>
      </xdr:nvSpPr>
      <xdr:spPr>
        <a:xfrm>
          <a:off x="152660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80663</xdr:rowOff>
    </xdr:from>
    <xdr:ext cx="405111" cy="259045"/>
    <xdr:sp macro="" textlink="">
      <xdr:nvSpPr>
        <xdr:cNvPr id="770" name="n_2aveValue【消防施設】&#10;有形固定資産減価償却率"/>
        <xdr:cNvSpPr txBox="1"/>
      </xdr:nvSpPr>
      <xdr:spPr>
        <a:xfrm>
          <a:off x="14389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71" name="n_3aveValue【消防施設】&#10;有形固定資産減価償却率"/>
        <xdr:cNvSpPr txBox="1"/>
      </xdr:nvSpPr>
      <xdr:spPr>
        <a:xfrm>
          <a:off x="13500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151147</xdr:rowOff>
    </xdr:from>
    <xdr:ext cx="405111" cy="259045"/>
    <xdr:sp macro="" textlink="">
      <xdr:nvSpPr>
        <xdr:cNvPr id="772" name="n_4aveValue【消防施設】&#10;有形固定資産減価償却率"/>
        <xdr:cNvSpPr txBox="1"/>
      </xdr:nvSpPr>
      <xdr:spPr>
        <a:xfrm>
          <a:off x="126117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131463</xdr:rowOff>
    </xdr:from>
    <xdr:ext cx="405111" cy="259045"/>
    <xdr:sp macro="" textlink="">
      <xdr:nvSpPr>
        <xdr:cNvPr id="773" name="n_1mainValue【消防施設】&#10;有形固定資産減価償却率"/>
        <xdr:cNvSpPr txBox="1"/>
      </xdr:nvSpPr>
      <xdr:spPr>
        <a:xfrm>
          <a:off x="15266044" y="1436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104791</xdr:rowOff>
    </xdr:from>
    <xdr:ext cx="405111" cy="259045"/>
    <xdr:sp macro="" textlink="">
      <xdr:nvSpPr>
        <xdr:cNvPr id="774" name="n_2mainValue【消防施設】&#10;有形固定資産減価償却率"/>
        <xdr:cNvSpPr txBox="1"/>
      </xdr:nvSpPr>
      <xdr:spPr>
        <a:xfrm>
          <a:off x="14389744" y="1433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72407</xdr:rowOff>
    </xdr:from>
    <xdr:ext cx="405111" cy="259045"/>
    <xdr:sp macro="" textlink="">
      <xdr:nvSpPr>
        <xdr:cNvPr id="775" name="n_3mainValue【消防施設】&#10;有形固定資産減価償却率"/>
        <xdr:cNvSpPr txBox="1"/>
      </xdr:nvSpPr>
      <xdr:spPr>
        <a:xfrm>
          <a:off x="135007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38116</xdr:rowOff>
    </xdr:from>
    <xdr:ext cx="405111" cy="259045"/>
    <xdr:sp macro="" textlink="">
      <xdr:nvSpPr>
        <xdr:cNvPr id="776" name="n_4mainValue【消防施設】&#10;有形固定資産減価償却率"/>
        <xdr:cNvSpPr txBox="1"/>
      </xdr:nvSpPr>
      <xdr:spPr>
        <a:xfrm>
          <a:off x="12611744" y="1426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87" name="直線コネクタ 786"/>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88" name="テキスト ボックス 787"/>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9" name="直線コネクタ 788"/>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0" name="テキスト ボックス 789"/>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1" name="直線コネクタ 790"/>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92" name="テキスト ボックス 791"/>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84</xdr:row>
      <xdr:rowOff>158114</xdr:rowOff>
    </xdr:to>
    <xdr:cxnSp macro="">
      <xdr:nvCxnSpPr>
        <xdr:cNvPr id="796" name="直線コネクタ 795"/>
        <xdr:cNvCxnSpPr/>
      </xdr:nvCxnSpPr>
      <xdr:spPr>
        <a:xfrm flipV="1">
          <a:off x="22160864" y="13354050"/>
          <a:ext cx="0" cy="1205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161941</xdr:rowOff>
    </xdr:from>
    <xdr:ext cx="469744" cy="259045"/>
    <xdr:sp macro="" textlink="">
      <xdr:nvSpPr>
        <xdr:cNvPr id="797" name="【消防施設】&#10;一人当たり面積最小値テキスト"/>
        <xdr:cNvSpPr txBox="1"/>
      </xdr:nvSpPr>
      <xdr:spPr>
        <a:xfrm>
          <a:off x="22199600" y="14563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158114</xdr:rowOff>
    </xdr:from>
    <xdr:to>
      <xdr:col>116</xdr:col>
      <xdr:colOff>152400</xdr:colOff>
      <xdr:row>84</xdr:row>
      <xdr:rowOff>158114</xdr:rowOff>
    </xdr:to>
    <xdr:cxnSp macro="">
      <xdr:nvCxnSpPr>
        <xdr:cNvPr id="798" name="直線コネクタ 797"/>
        <xdr:cNvCxnSpPr/>
      </xdr:nvCxnSpPr>
      <xdr:spPr>
        <a:xfrm>
          <a:off x="22072600" y="14559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799" name="【消防施設】&#10;一人当たり面積最大値テキスト"/>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00" name="直線コネクタ 799"/>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95902</xdr:rowOff>
    </xdr:from>
    <xdr:ext cx="469744" cy="259045"/>
    <xdr:sp macro="" textlink="">
      <xdr:nvSpPr>
        <xdr:cNvPr id="801" name="【消防施設】&#10;一人当たり面積平均値テキスト"/>
        <xdr:cNvSpPr txBox="1"/>
      </xdr:nvSpPr>
      <xdr:spPr>
        <a:xfrm>
          <a:off x="22199600" y="13983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802" name="フローチャート: 判断 801"/>
        <xdr:cNvSpPr/>
      </xdr:nvSpPr>
      <xdr:spPr>
        <a:xfrm>
          <a:off x="22110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130175</xdr:rowOff>
    </xdr:from>
    <xdr:to>
      <xdr:col>112</xdr:col>
      <xdr:colOff>38100</xdr:colOff>
      <xdr:row>83</xdr:row>
      <xdr:rowOff>60325</xdr:rowOff>
    </xdr:to>
    <xdr:sp macro="" textlink="">
      <xdr:nvSpPr>
        <xdr:cNvPr id="803" name="フローチャート: 判断 802"/>
        <xdr:cNvSpPr/>
      </xdr:nvSpPr>
      <xdr:spPr>
        <a:xfrm>
          <a:off x="21272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135889</xdr:rowOff>
    </xdr:from>
    <xdr:to>
      <xdr:col>107</xdr:col>
      <xdr:colOff>101600</xdr:colOff>
      <xdr:row>83</xdr:row>
      <xdr:rowOff>66039</xdr:rowOff>
    </xdr:to>
    <xdr:sp macro="" textlink="">
      <xdr:nvSpPr>
        <xdr:cNvPr id="804" name="フローチャート: 判断 803"/>
        <xdr:cNvSpPr/>
      </xdr:nvSpPr>
      <xdr:spPr>
        <a:xfrm>
          <a:off x="2038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135889</xdr:rowOff>
    </xdr:from>
    <xdr:to>
      <xdr:col>102</xdr:col>
      <xdr:colOff>165100</xdr:colOff>
      <xdr:row>83</xdr:row>
      <xdr:rowOff>66039</xdr:rowOff>
    </xdr:to>
    <xdr:sp macro="" textlink="">
      <xdr:nvSpPr>
        <xdr:cNvPr id="805" name="フローチャート: 判断 804"/>
        <xdr:cNvSpPr/>
      </xdr:nvSpPr>
      <xdr:spPr>
        <a:xfrm>
          <a:off x="19494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158750</xdr:rowOff>
    </xdr:from>
    <xdr:to>
      <xdr:col>98</xdr:col>
      <xdr:colOff>38100</xdr:colOff>
      <xdr:row>83</xdr:row>
      <xdr:rowOff>88900</xdr:rowOff>
    </xdr:to>
    <xdr:sp macro="" textlink="">
      <xdr:nvSpPr>
        <xdr:cNvPr id="806" name="フローチャート: 判断 805"/>
        <xdr:cNvSpPr/>
      </xdr:nvSpPr>
      <xdr:spPr>
        <a:xfrm>
          <a:off x="18605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170180</xdr:rowOff>
    </xdr:from>
    <xdr:to>
      <xdr:col>116</xdr:col>
      <xdr:colOff>114300</xdr:colOff>
      <xdr:row>83</xdr:row>
      <xdr:rowOff>100330</xdr:rowOff>
    </xdr:to>
    <xdr:sp macro="" textlink="">
      <xdr:nvSpPr>
        <xdr:cNvPr id="812" name="楕円 811"/>
        <xdr:cNvSpPr/>
      </xdr:nvSpPr>
      <xdr:spPr>
        <a:xfrm>
          <a:off x="221107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148607</xdr:rowOff>
    </xdr:from>
    <xdr:ext cx="469744" cy="259045"/>
    <xdr:sp macro="" textlink="">
      <xdr:nvSpPr>
        <xdr:cNvPr id="813" name="【消防施設】&#10;一人当たり面積該当値テキスト"/>
        <xdr:cNvSpPr txBox="1"/>
      </xdr:nvSpPr>
      <xdr:spPr>
        <a:xfrm>
          <a:off x="22199600"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4445</xdr:rowOff>
    </xdr:from>
    <xdr:to>
      <xdr:col>112</xdr:col>
      <xdr:colOff>38100</xdr:colOff>
      <xdr:row>83</xdr:row>
      <xdr:rowOff>106045</xdr:rowOff>
    </xdr:to>
    <xdr:sp macro="" textlink="">
      <xdr:nvSpPr>
        <xdr:cNvPr id="814" name="楕円 813"/>
        <xdr:cNvSpPr/>
      </xdr:nvSpPr>
      <xdr:spPr>
        <a:xfrm>
          <a:off x="21272500" y="1423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49530</xdr:rowOff>
    </xdr:from>
    <xdr:to>
      <xdr:col>116</xdr:col>
      <xdr:colOff>63500</xdr:colOff>
      <xdr:row>83</xdr:row>
      <xdr:rowOff>55245</xdr:rowOff>
    </xdr:to>
    <xdr:cxnSp macro="">
      <xdr:nvCxnSpPr>
        <xdr:cNvPr id="815" name="直線コネクタ 814"/>
        <xdr:cNvCxnSpPr/>
      </xdr:nvCxnSpPr>
      <xdr:spPr>
        <a:xfrm flipV="1">
          <a:off x="21323300" y="1427988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10161</xdr:rowOff>
    </xdr:from>
    <xdr:to>
      <xdr:col>107</xdr:col>
      <xdr:colOff>101600</xdr:colOff>
      <xdr:row>83</xdr:row>
      <xdr:rowOff>111761</xdr:rowOff>
    </xdr:to>
    <xdr:sp macro="" textlink="">
      <xdr:nvSpPr>
        <xdr:cNvPr id="816" name="楕円 815"/>
        <xdr:cNvSpPr/>
      </xdr:nvSpPr>
      <xdr:spPr>
        <a:xfrm>
          <a:off x="20383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55245</xdr:rowOff>
    </xdr:from>
    <xdr:to>
      <xdr:col>111</xdr:col>
      <xdr:colOff>177800</xdr:colOff>
      <xdr:row>83</xdr:row>
      <xdr:rowOff>60961</xdr:rowOff>
    </xdr:to>
    <xdr:cxnSp macro="">
      <xdr:nvCxnSpPr>
        <xdr:cNvPr id="817" name="直線コネクタ 816"/>
        <xdr:cNvCxnSpPr/>
      </xdr:nvCxnSpPr>
      <xdr:spPr>
        <a:xfrm flipV="1">
          <a:off x="20434300" y="1428559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10161</xdr:rowOff>
    </xdr:from>
    <xdr:to>
      <xdr:col>102</xdr:col>
      <xdr:colOff>165100</xdr:colOff>
      <xdr:row>83</xdr:row>
      <xdr:rowOff>111761</xdr:rowOff>
    </xdr:to>
    <xdr:sp macro="" textlink="">
      <xdr:nvSpPr>
        <xdr:cNvPr id="818" name="楕円 817"/>
        <xdr:cNvSpPr/>
      </xdr:nvSpPr>
      <xdr:spPr>
        <a:xfrm>
          <a:off x="19494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60961</xdr:rowOff>
    </xdr:from>
    <xdr:to>
      <xdr:col>107</xdr:col>
      <xdr:colOff>50800</xdr:colOff>
      <xdr:row>83</xdr:row>
      <xdr:rowOff>60961</xdr:rowOff>
    </xdr:to>
    <xdr:cxnSp macro="">
      <xdr:nvCxnSpPr>
        <xdr:cNvPr id="819" name="直線コネクタ 818"/>
        <xdr:cNvCxnSpPr/>
      </xdr:nvCxnSpPr>
      <xdr:spPr>
        <a:xfrm>
          <a:off x="19545300" y="142913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10161</xdr:rowOff>
    </xdr:from>
    <xdr:to>
      <xdr:col>98</xdr:col>
      <xdr:colOff>38100</xdr:colOff>
      <xdr:row>83</xdr:row>
      <xdr:rowOff>111761</xdr:rowOff>
    </xdr:to>
    <xdr:sp macro="" textlink="">
      <xdr:nvSpPr>
        <xdr:cNvPr id="820" name="楕円 819"/>
        <xdr:cNvSpPr/>
      </xdr:nvSpPr>
      <xdr:spPr>
        <a:xfrm>
          <a:off x="18605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60961</xdr:rowOff>
    </xdr:from>
    <xdr:to>
      <xdr:col>102</xdr:col>
      <xdr:colOff>114300</xdr:colOff>
      <xdr:row>83</xdr:row>
      <xdr:rowOff>60961</xdr:rowOff>
    </xdr:to>
    <xdr:cxnSp macro="">
      <xdr:nvCxnSpPr>
        <xdr:cNvPr id="821" name="直線コネクタ 820"/>
        <xdr:cNvCxnSpPr/>
      </xdr:nvCxnSpPr>
      <xdr:spPr>
        <a:xfrm>
          <a:off x="18656300" y="142913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76852</xdr:rowOff>
    </xdr:from>
    <xdr:ext cx="469744" cy="259045"/>
    <xdr:sp macro="" textlink="">
      <xdr:nvSpPr>
        <xdr:cNvPr id="822" name="n_1aveValue【消防施設】&#10;一人当たり面積"/>
        <xdr:cNvSpPr txBox="1"/>
      </xdr:nvSpPr>
      <xdr:spPr>
        <a:xfrm>
          <a:off x="21075727" y="1396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82566</xdr:rowOff>
    </xdr:from>
    <xdr:ext cx="469744" cy="259045"/>
    <xdr:sp macro="" textlink="">
      <xdr:nvSpPr>
        <xdr:cNvPr id="823" name="n_2aveValue【消防施設】&#10;一人当たり面積"/>
        <xdr:cNvSpPr txBox="1"/>
      </xdr:nvSpPr>
      <xdr:spPr>
        <a:xfrm>
          <a:off x="20199427" y="1397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82566</xdr:rowOff>
    </xdr:from>
    <xdr:ext cx="469744" cy="259045"/>
    <xdr:sp macro="" textlink="">
      <xdr:nvSpPr>
        <xdr:cNvPr id="824" name="n_3aveValue【消防施設】&#10;一人当たり面積"/>
        <xdr:cNvSpPr txBox="1"/>
      </xdr:nvSpPr>
      <xdr:spPr>
        <a:xfrm>
          <a:off x="19310427" y="1397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105427</xdr:rowOff>
    </xdr:from>
    <xdr:ext cx="469744" cy="259045"/>
    <xdr:sp macro="" textlink="">
      <xdr:nvSpPr>
        <xdr:cNvPr id="825" name="n_4aveValue【消防施設】&#10;一人当たり面積"/>
        <xdr:cNvSpPr txBox="1"/>
      </xdr:nvSpPr>
      <xdr:spPr>
        <a:xfrm>
          <a:off x="18421427" y="1399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97172</xdr:rowOff>
    </xdr:from>
    <xdr:ext cx="469744" cy="259045"/>
    <xdr:sp macro="" textlink="">
      <xdr:nvSpPr>
        <xdr:cNvPr id="826" name="n_1mainValue【消防施設】&#10;一人当たり面積"/>
        <xdr:cNvSpPr txBox="1"/>
      </xdr:nvSpPr>
      <xdr:spPr>
        <a:xfrm>
          <a:off x="21075727" y="1432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102888</xdr:rowOff>
    </xdr:from>
    <xdr:ext cx="469744" cy="259045"/>
    <xdr:sp macro="" textlink="">
      <xdr:nvSpPr>
        <xdr:cNvPr id="827" name="n_2mainValue【消防施設】&#10;一人当たり面積"/>
        <xdr:cNvSpPr txBox="1"/>
      </xdr:nvSpPr>
      <xdr:spPr>
        <a:xfrm>
          <a:off x="20199427" y="1433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102888</xdr:rowOff>
    </xdr:from>
    <xdr:ext cx="469744" cy="259045"/>
    <xdr:sp macro="" textlink="">
      <xdr:nvSpPr>
        <xdr:cNvPr id="828" name="n_3mainValue【消防施設】&#10;一人当たり面積"/>
        <xdr:cNvSpPr txBox="1"/>
      </xdr:nvSpPr>
      <xdr:spPr>
        <a:xfrm>
          <a:off x="19310427" y="1433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102888</xdr:rowOff>
    </xdr:from>
    <xdr:ext cx="469744" cy="259045"/>
    <xdr:sp macro="" textlink="">
      <xdr:nvSpPr>
        <xdr:cNvPr id="829" name="n_4mainValue【消防施設】&#10;一人当たり面積"/>
        <xdr:cNvSpPr txBox="1"/>
      </xdr:nvSpPr>
      <xdr:spPr>
        <a:xfrm>
          <a:off x="18421427" y="1433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1" name="直線コネクタ 840"/>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2" name="テキスト ボックス 841"/>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3" name="直線コネクタ 842"/>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4" name="テキスト ボックス 843"/>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5" name="直線コネクタ 844"/>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6" name="テキスト ボックス 845"/>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7" name="直線コネクタ 846"/>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8" name="テキスト ボックス 847"/>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9" name="直線コネクタ 848"/>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0" name="テキスト ボックス 849"/>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2" name="テキスト ボックス 851"/>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54" name="直線コネクタ 853"/>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5" name="【庁舎】&#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6" name="直線コネクタ 855"/>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57" name="【庁舎】&#10;有形固定資産減価償却率最大値テキスト"/>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58" name="直線コネクタ 857"/>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33038</xdr:rowOff>
    </xdr:from>
    <xdr:ext cx="405111" cy="259045"/>
    <xdr:sp macro="" textlink="">
      <xdr:nvSpPr>
        <xdr:cNvPr id="859" name="【庁舎】&#10;有形固定資産減価償却率平均値テキスト"/>
        <xdr:cNvSpPr txBox="1"/>
      </xdr:nvSpPr>
      <xdr:spPr>
        <a:xfrm>
          <a:off x="16357600" y="17520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10161</xdr:rowOff>
    </xdr:from>
    <xdr:to>
      <xdr:col>85</xdr:col>
      <xdr:colOff>177800</xdr:colOff>
      <xdr:row>103</xdr:row>
      <xdr:rowOff>111761</xdr:rowOff>
    </xdr:to>
    <xdr:sp macro="" textlink="">
      <xdr:nvSpPr>
        <xdr:cNvPr id="860" name="フローチャート: 判断 859"/>
        <xdr:cNvSpPr/>
      </xdr:nvSpPr>
      <xdr:spPr>
        <a:xfrm>
          <a:off x="162687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xdr:rowOff>
    </xdr:from>
    <xdr:to>
      <xdr:col>81</xdr:col>
      <xdr:colOff>101600</xdr:colOff>
      <xdr:row>103</xdr:row>
      <xdr:rowOff>106045</xdr:rowOff>
    </xdr:to>
    <xdr:sp macro="" textlink="">
      <xdr:nvSpPr>
        <xdr:cNvPr id="861" name="フローチャート: 判断 860"/>
        <xdr:cNvSpPr/>
      </xdr:nvSpPr>
      <xdr:spPr>
        <a:xfrm>
          <a:off x="15430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149225</xdr:rowOff>
    </xdr:from>
    <xdr:to>
      <xdr:col>76</xdr:col>
      <xdr:colOff>165100</xdr:colOff>
      <xdr:row>103</xdr:row>
      <xdr:rowOff>79375</xdr:rowOff>
    </xdr:to>
    <xdr:sp macro="" textlink="">
      <xdr:nvSpPr>
        <xdr:cNvPr id="862" name="フローチャート: 判断 861"/>
        <xdr:cNvSpPr/>
      </xdr:nvSpPr>
      <xdr:spPr>
        <a:xfrm>
          <a:off x="14541500" y="1763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164464</xdr:rowOff>
    </xdr:from>
    <xdr:to>
      <xdr:col>72</xdr:col>
      <xdr:colOff>38100</xdr:colOff>
      <xdr:row>103</xdr:row>
      <xdr:rowOff>94614</xdr:rowOff>
    </xdr:to>
    <xdr:sp macro="" textlink="">
      <xdr:nvSpPr>
        <xdr:cNvPr id="863" name="フローチャート: 判断 862"/>
        <xdr:cNvSpPr/>
      </xdr:nvSpPr>
      <xdr:spPr>
        <a:xfrm>
          <a:off x="13652500" y="1765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64" name="フローチャート: 判断 863"/>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139700</xdr:rowOff>
    </xdr:from>
    <xdr:to>
      <xdr:col>85</xdr:col>
      <xdr:colOff>177800</xdr:colOff>
      <xdr:row>107</xdr:row>
      <xdr:rowOff>69850</xdr:rowOff>
    </xdr:to>
    <xdr:sp macro="" textlink="">
      <xdr:nvSpPr>
        <xdr:cNvPr id="870" name="楕円 869"/>
        <xdr:cNvSpPr/>
      </xdr:nvSpPr>
      <xdr:spPr>
        <a:xfrm>
          <a:off x="162687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118127</xdr:rowOff>
    </xdr:from>
    <xdr:ext cx="405111" cy="259045"/>
    <xdr:sp macro="" textlink="">
      <xdr:nvSpPr>
        <xdr:cNvPr id="871" name="【庁舎】&#10;有形固定資産減価償却率該当値テキスト"/>
        <xdr:cNvSpPr txBox="1"/>
      </xdr:nvSpPr>
      <xdr:spPr>
        <a:xfrm>
          <a:off x="16357600"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118745</xdr:rowOff>
    </xdr:from>
    <xdr:to>
      <xdr:col>81</xdr:col>
      <xdr:colOff>101600</xdr:colOff>
      <xdr:row>107</xdr:row>
      <xdr:rowOff>48895</xdr:rowOff>
    </xdr:to>
    <xdr:sp macro="" textlink="">
      <xdr:nvSpPr>
        <xdr:cNvPr id="872" name="楕円 871"/>
        <xdr:cNvSpPr/>
      </xdr:nvSpPr>
      <xdr:spPr>
        <a:xfrm>
          <a:off x="15430500" y="1829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169545</xdr:rowOff>
    </xdr:from>
    <xdr:to>
      <xdr:col>85</xdr:col>
      <xdr:colOff>127000</xdr:colOff>
      <xdr:row>107</xdr:row>
      <xdr:rowOff>19050</xdr:rowOff>
    </xdr:to>
    <xdr:cxnSp macro="">
      <xdr:nvCxnSpPr>
        <xdr:cNvPr id="873" name="直線コネクタ 872"/>
        <xdr:cNvCxnSpPr/>
      </xdr:nvCxnSpPr>
      <xdr:spPr>
        <a:xfrm>
          <a:off x="15481300" y="1834324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105411</xdr:rowOff>
    </xdr:from>
    <xdr:to>
      <xdr:col>76</xdr:col>
      <xdr:colOff>165100</xdr:colOff>
      <xdr:row>107</xdr:row>
      <xdr:rowOff>35561</xdr:rowOff>
    </xdr:to>
    <xdr:sp macro="" textlink="">
      <xdr:nvSpPr>
        <xdr:cNvPr id="874" name="楕円 873"/>
        <xdr:cNvSpPr/>
      </xdr:nvSpPr>
      <xdr:spPr>
        <a:xfrm>
          <a:off x="14541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156211</xdr:rowOff>
    </xdr:from>
    <xdr:to>
      <xdr:col>81</xdr:col>
      <xdr:colOff>50800</xdr:colOff>
      <xdr:row>106</xdr:row>
      <xdr:rowOff>169545</xdr:rowOff>
    </xdr:to>
    <xdr:cxnSp macro="">
      <xdr:nvCxnSpPr>
        <xdr:cNvPr id="875" name="直線コネクタ 874"/>
        <xdr:cNvCxnSpPr/>
      </xdr:nvCxnSpPr>
      <xdr:spPr>
        <a:xfrm>
          <a:off x="14592300" y="18329911"/>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69214</xdr:rowOff>
    </xdr:from>
    <xdr:to>
      <xdr:col>72</xdr:col>
      <xdr:colOff>38100</xdr:colOff>
      <xdr:row>106</xdr:row>
      <xdr:rowOff>170814</xdr:rowOff>
    </xdr:to>
    <xdr:sp macro="" textlink="">
      <xdr:nvSpPr>
        <xdr:cNvPr id="876" name="楕円 875"/>
        <xdr:cNvSpPr/>
      </xdr:nvSpPr>
      <xdr:spPr>
        <a:xfrm>
          <a:off x="13652500" y="1824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120014</xdr:rowOff>
    </xdr:from>
    <xdr:to>
      <xdr:col>76</xdr:col>
      <xdr:colOff>114300</xdr:colOff>
      <xdr:row>106</xdr:row>
      <xdr:rowOff>156211</xdr:rowOff>
    </xdr:to>
    <xdr:cxnSp macro="">
      <xdr:nvCxnSpPr>
        <xdr:cNvPr id="877" name="直線コネクタ 876"/>
        <xdr:cNvCxnSpPr/>
      </xdr:nvCxnSpPr>
      <xdr:spPr>
        <a:xfrm>
          <a:off x="13703300" y="1829371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40639</xdr:rowOff>
    </xdr:from>
    <xdr:to>
      <xdr:col>67</xdr:col>
      <xdr:colOff>101600</xdr:colOff>
      <xdr:row>106</xdr:row>
      <xdr:rowOff>142239</xdr:rowOff>
    </xdr:to>
    <xdr:sp macro="" textlink="">
      <xdr:nvSpPr>
        <xdr:cNvPr id="878" name="楕円 877"/>
        <xdr:cNvSpPr/>
      </xdr:nvSpPr>
      <xdr:spPr>
        <a:xfrm>
          <a:off x="12763500" y="1821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91439</xdr:rowOff>
    </xdr:from>
    <xdr:to>
      <xdr:col>71</xdr:col>
      <xdr:colOff>177800</xdr:colOff>
      <xdr:row>106</xdr:row>
      <xdr:rowOff>120014</xdr:rowOff>
    </xdr:to>
    <xdr:cxnSp macro="">
      <xdr:nvCxnSpPr>
        <xdr:cNvPr id="879" name="直線コネクタ 878"/>
        <xdr:cNvCxnSpPr/>
      </xdr:nvCxnSpPr>
      <xdr:spPr>
        <a:xfrm>
          <a:off x="12814300" y="18265139"/>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122572</xdr:rowOff>
    </xdr:from>
    <xdr:ext cx="405111" cy="259045"/>
    <xdr:sp macro="" textlink="">
      <xdr:nvSpPr>
        <xdr:cNvPr id="880" name="n_1aveValue【庁舎】&#10;有形固定資産減価償却率"/>
        <xdr:cNvSpPr txBox="1"/>
      </xdr:nvSpPr>
      <xdr:spPr>
        <a:xfrm>
          <a:off x="15266044" y="1743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95902</xdr:rowOff>
    </xdr:from>
    <xdr:ext cx="405111" cy="259045"/>
    <xdr:sp macro="" textlink="">
      <xdr:nvSpPr>
        <xdr:cNvPr id="881" name="n_2aveValue【庁舎】&#10;有形固定資産減価償却率"/>
        <xdr:cNvSpPr txBox="1"/>
      </xdr:nvSpPr>
      <xdr:spPr>
        <a:xfrm>
          <a:off x="14389744" y="1741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111141</xdr:rowOff>
    </xdr:from>
    <xdr:ext cx="405111" cy="259045"/>
    <xdr:sp macro="" textlink="">
      <xdr:nvSpPr>
        <xdr:cNvPr id="882" name="n_3aveValue【庁舎】&#10;有形固定資産減価償却率"/>
        <xdr:cNvSpPr txBox="1"/>
      </xdr:nvSpPr>
      <xdr:spPr>
        <a:xfrm>
          <a:off x="13500744" y="1742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83" name="n_4aveValue【庁舎】&#10;有形固定資産減価償却率"/>
        <xdr:cNvSpPr txBox="1"/>
      </xdr:nvSpPr>
      <xdr:spPr>
        <a:xfrm>
          <a:off x="1261174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40022</xdr:rowOff>
    </xdr:from>
    <xdr:ext cx="405111" cy="259045"/>
    <xdr:sp macro="" textlink="">
      <xdr:nvSpPr>
        <xdr:cNvPr id="884" name="n_1mainValue【庁舎】&#10;有形固定資産減価償却率"/>
        <xdr:cNvSpPr txBox="1"/>
      </xdr:nvSpPr>
      <xdr:spPr>
        <a:xfrm>
          <a:off x="15266044" y="1838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26688</xdr:rowOff>
    </xdr:from>
    <xdr:ext cx="405111" cy="259045"/>
    <xdr:sp macro="" textlink="">
      <xdr:nvSpPr>
        <xdr:cNvPr id="885" name="n_2mainValue【庁舎】&#10;有形固定資産減価償却率"/>
        <xdr:cNvSpPr txBox="1"/>
      </xdr:nvSpPr>
      <xdr:spPr>
        <a:xfrm>
          <a:off x="14389744" y="1837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161941</xdr:rowOff>
    </xdr:from>
    <xdr:ext cx="405111" cy="259045"/>
    <xdr:sp macro="" textlink="">
      <xdr:nvSpPr>
        <xdr:cNvPr id="886" name="n_3mainValue【庁舎】&#10;有形固定資産減価償却率"/>
        <xdr:cNvSpPr txBox="1"/>
      </xdr:nvSpPr>
      <xdr:spPr>
        <a:xfrm>
          <a:off x="13500744" y="18335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133366</xdr:rowOff>
    </xdr:from>
    <xdr:ext cx="405111" cy="259045"/>
    <xdr:sp macro="" textlink="">
      <xdr:nvSpPr>
        <xdr:cNvPr id="887" name="n_4mainValue【庁舎】&#10;有形固定資産減価償却率"/>
        <xdr:cNvSpPr txBox="1"/>
      </xdr:nvSpPr>
      <xdr:spPr>
        <a:xfrm>
          <a:off x="12611744" y="1830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8" name="テキスト ボックス 897"/>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0" name="テキスト ボックス 899"/>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2" name="テキスト ボックス 901"/>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4" name="テキスト ボックス 903"/>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6" name="テキスト ボックス 905"/>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12192</xdr:rowOff>
    </xdr:from>
    <xdr:to>
      <xdr:col>116</xdr:col>
      <xdr:colOff>62864</xdr:colOff>
      <xdr:row>108</xdr:row>
      <xdr:rowOff>21337</xdr:rowOff>
    </xdr:to>
    <xdr:cxnSp macro="">
      <xdr:nvCxnSpPr>
        <xdr:cNvPr id="910" name="直線コネクタ 909"/>
        <xdr:cNvCxnSpPr/>
      </xdr:nvCxnSpPr>
      <xdr:spPr>
        <a:xfrm flipV="1">
          <a:off x="22160864" y="17157192"/>
          <a:ext cx="0" cy="138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25164</xdr:rowOff>
    </xdr:from>
    <xdr:ext cx="469744" cy="259045"/>
    <xdr:sp macro="" textlink="">
      <xdr:nvSpPr>
        <xdr:cNvPr id="911" name="【庁舎】&#10;一人当たり面積最小値テキスト"/>
        <xdr:cNvSpPr txBox="1"/>
      </xdr:nvSpPr>
      <xdr:spPr>
        <a:xfrm>
          <a:off x="22199600" y="1854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21337</xdr:rowOff>
    </xdr:from>
    <xdr:to>
      <xdr:col>116</xdr:col>
      <xdr:colOff>152400</xdr:colOff>
      <xdr:row>108</xdr:row>
      <xdr:rowOff>21337</xdr:rowOff>
    </xdr:to>
    <xdr:cxnSp macro="">
      <xdr:nvCxnSpPr>
        <xdr:cNvPr id="912" name="直線コネクタ 911"/>
        <xdr:cNvCxnSpPr/>
      </xdr:nvCxnSpPr>
      <xdr:spPr>
        <a:xfrm>
          <a:off x="22072600" y="18537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130319</xdr:rowOff>
    </xdr:from>
    <xdr:ext cx="469744" cy="259045"/>
    <xdr:sp macro="" textlink="">
      <xdr:nvSpPr>
        <xdr:cNvPr id="913" name="【庁舎】&#10;一人当たり面積最大値テキスト"/>
        <xdr:cNvSpPr txBox="1"/>
      </xdr:nvSpPr>
      <xdr:spPr>
        <a:xfrm>
          <a:off x="22199600" y="1693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12192</xdr:rowOff>
    </xdr:from>
    <xdr:to>
      <xdr:col>116</xdr:col>
      <xdr:colOff>152400</xdr:colOff>
      <xdr:row>100</xdr:row>
      <xdr:rowOff>12192</xdr:rowOff>
    </xdr:to>
    <xdr:cxnSp macro="">
      <xdr:nvCxnSpPr>
        <xdr:cNvPr id="914" name="直線コネクタ 913"/>
        <xdr:cNvCxnSpPr/>
      </xdr:nvCxnSpPr>
      <xdr:spPr>
        <a:xfrm>
          <a:off x="22072600" y="1715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55135</xdr:rowOff>
    </xdr:from>
    <xdr:ext cx="469744" cy="259045"/>
    <xdr:sp macro="" textlink="">
      <xdr:nvSpPr>
        <xdr:cNvPr id="915" name="【庁舎】&#10;一人当たり面積平均値テキスト"/>
        <xdr:cNvSpPr txBox="1"/>
      </xdr:nvSpPr>
      <xdr:spPr>
        <a:xfrm>
          <a:off x="22199600" y="178859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32258</xdr:rowOff>
    </xdr:from>
    <xdr:to>
      <xdr:col>116</xdr:col>
      <xdr:colOff>114300</xdr:colOff>
      <xdr:row>105</xdr:row>
      <xdr:rowOff>133858</xdr:rowOff>
    </xdr:to>
    <xdr:sp macro="" textlink="">
      <xdr:nvSpPr>
        <xdr:cNvPr id="916" name="フローチャート: 判断 915"/>
        <xdr:cNvSpPr/>
      </xdr:nvSpPr>
      <xdr:spPr>
        <a:xfrm>
          <a:off x="22110700" y="1803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917" name="フローチャート: 判断 916"/>
        <xdr:cNvSpPr/>
      </xdr:nvSpPr>
      <xdr:spPr>
        <a:xfrm>
          <a:off x="21272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8" name="フローチャート: 判断 917"/>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64263</xdr:rowOff>
    </xdr:from>
    <xdr:to>
      <xdr:col>102</xdr:col>
      <xdr:colOff>165100</xdr:colOff>
      <xdr:row>105</xdr:row>
      <xdr:rowOff>165863</xdr:rowOff>
    </xdr:to>
    <xdr:sp macro="" textlink="">
      <xdr:nvSpPr>
        <xdr:cNvPr id="919" name="フローチャート: 判断 918"/>
        <xdr:cNvSpPr/>
      </xdr:nvSpPr>
      <xdr:spPr>
        <a:xfrm>
          <a:off x="19494500" y="1806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109982</xdr:rowOff>
    </xdr:from>
    <xdr:to>
      <xdr:col>98</xdr:col>
      <xdr:colOff>38100</xdr:colOff>
      <xdr:row>106</xdr:row>
      <xdr:rowOff>40132</xdr:rowOff>
    </xdr:to>
    <xdr:sp macro="" textlink="">
      <xdr:nvSpPr>
        <xdr:cNvPr id="920" name="フローチャート: 判断 919"/>
        <xdr:cNvSpPr/>
      </xdr:nvSpPr>
      <xdr:spPr>
        <a:xfrm>
          <a:off x="18605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64263</xdr:rowOff>
    </xdr:from>
    <xdr:to>
      <xdr:col>116</xdr:col>
      <xdr:colOff>114300</xdr:colOff>
      <xdr:row>107</xdr:row>
      <xdr:rowOff>165863</xdr:rowOff>
    </xdr:to>
    <xdr:sp macro="" textlink="">
      <xdr:nvSpPr>
        <xdr:cNvPr id="926" name="楕円 925"/>
        <xdr:cNvSpPr/>
      </xdr:nvSpPr>
      <xdr:spPr>
        <a:xfrm>
          <a:off x="22110700" y="1840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150640</xdr:rowOff>
    </xdr:from>
    <xdr:ext cx="469744" cy="259045"/>
    <xdr:sp macro="" textlink="">
      <xdr:nvSpPr>
        <xdr:cNvPr id="927" name="【庁舎】&#10;一人当たり面積該当値テキスト"/>
        <xdr:cNvSpPr txBox="1"/>
      </xdr:nvSpPr>
      <xdr:spPr>
        <a:xfrm>
          <a:off x="22199600" y="18324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68835</xdr:rowOff>
    </xdr:from>
    <xdr:to>
      <xdr:col>112</xdr:col>
      <xdr:colOff>38100</xdr:colOff>
      <xdr:row>107</xdr:row>
      <xdr:rowOff>170435</xdr:rowOff>
    </xdr:to>
    <xdr:sp macro="" textlink="">
      <xdr:nvSpPr>
        <xdr:cNvPr id="928" name="楕円 927"/>
        <xdr:cNvSpPr/>
      </xdr:nvSpPr>
      <xdr:spPr>
        <a:xfrm>
          <a:off x="21272500" y="1841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115063</xdr:rowOff>
    </xdr:from>
    <xdr:to>
      <xdr:col>116</xdr:col>
      <xdr:colOff>63500</xdr:colOff>
      <xdr:row>107</xdr:row>
      <xdr:rowOff>119635</xdr:rowOff>
    </xdr:to>
    <xdr:cxnSp macro="">
      <xdr:nvCxnSpPr>
        <xdr:cNvPr id="929" name="直線コネクタ 928"/>
        <xdr:cNvCxnSpPr/>
      </xdr:nvCxnSpPr>
      <xdr:spPr>
        <a:xfrm flipV="1">
          <a:off x="21323300" y="18460213"/>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73406</xdr:rowOff>
    </xdr:from>
    <xdr:to>
      <xdr:col>107</xdr:col>
      <xdr:colOff>101600</xdr:colOff>
      <xdr:row>108</xdr:row>
      <xdr:rowOff>3556</xdr:rowOff>
    </xdr:to>
    <xdr:sp macro="" textlink="">
      <xdr:nvSpPr>
        <xdr:cNvPr id="930" name="楕円 929"/>
        <xdr:cNvSpPr/>
      </xdr:nvSpPr>
      <xdr:spPr>
        <a:xfrm>
          <a:off x="20383500" y="1841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119635</xdr:rowOff>
    </xdr:from>
    <xdr:to>
      <xdr:col>111</xdr:col>
      <xdr:colOff>177800</xdr:colOff>
      <xdr:row>107</xdr:row>
      <xdr:rowOff>124206</xdr:rowOff>
    </xdr:to>
    <xdr:cxnSp macro="">
      <xdr:nvCxnSpPr>
        <xdr:cNvPr id="931" name="直線コネクタ 930"/>
        <xdr:cNvCxnSpPr/>
      </xdr:nvCxnSpPr>
      <xdr:spPr>
        <a:xfrm flipV="1">
          <a:off x="20434300" y="1846478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77978</xdr:rowOff>
    </xdr:from>
    <xdr:to>
      <xdr:col>102</xdr:col>
      <xdr:colOff>165100</xdr:colOff>
      <xdr:row>108</xdr:row>
      <xdr:rowOff>8128</xdr:rowOff>
    </xdr:to>
    <xdr:sp macro="" textlink="">
      <xdr:nvSpPr>
        <xdr:cNvPr id="932" name="楕円 931"/>
        <xdr:cNvSpPr/>
      </xdr:nvSpPr>
      <xdr:spPr>
        <a:xfrm>
          <a:off x="19494500" y="1842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124206</xdr:rowOff>
    </xdr:from>
    <xdr:to>
      <xdr:col>107</xdr:col>
      <xdr:colOff>50800</xdr:colOff>
      <xdr:row>107</xdr:row>
      <xdr:rowOff>128778</xdr:rowOff>
    </xdr:to>
    <xdr:cxnSp macro="">
      <xdr:nvCxnSpPr>
        <xdr:cNvPr id="933" name="直線コネクタ 932"/>
        <xdr:cNvCxnSpPr/>
      </xdr:nvCxnSpPr>
      <xdr:spPr>
        <a:xfrm flipV="1">
          <a:off x="19545300" y="184693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77978</xdr:rowOff>
    </xdr:from>
    <xdr:to>
      <xdr:col>98</xdr:col>
      <xdr:colOff>38100</xdr:colOff>
      <xdr:row>108</xdr:row>
      <xdr:rowOff>8128</xdr:rowOff>
    </xdr:to>
    <xdr:sp macro="" textlink="">
      <xdr:nvSpPr>
        <xdr:cNvPr id="934" name="楕円 933"/>
        <xdr:cNvSpPr/>
      </xdr:nvSpPr>
      <xdr:spPr>
        <a:xfrm>
          <a:off x="18605500" y="1842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128778</xdr:rowOff>
    </xdr:from>
    <xdr:to>
      <xdr:col>102</xdr:col>
      <xdr:colOff>114300</xdr:colOff>
      <xdr:row>107</xdr:row>
      <xdr:rowOff>128778</xdr:rowOff>
    </xdr:to>
    <xdr:cxnSp macro="">
      <xdr:nvCxnSpPr>
        <xdr:cNvPr id="935" name="直線コネクタ 934"/>
        <xdr:cNvCxnSpPr/>
      </xdr:nvCxnSpPr>
      <xdr:spPr>
        <a:xfrm>
          <a:off x="18656300" y="18473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29227</xdr:rowOff>
    </xdr:from>
    <xdr:ext cx="469744" cy="259045"/>
    <xdr:sp macro="" textlink="">
      <xdr:nvSpPr>
        <xdr:cNvPr id="936" name="n_1aveValue【庁舎】&#10;一人当たり面積"/>
        <xdr:cNvSpPr txBox="1"/>
      </xdr:nvSpPr>
      <xdr:spPr>
        <a:xfrm>
          <a:off x="210757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7" name="n_2aveValue【庁舎】&#10;一人当たり面積"/>
        <xdr:cNvSpPr txBox="1"/>
      </xdr:nvSpPr>
      <xdr:spPr>
        <a:xfrm>
          <a:off x="20199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10940</xdr:rowOff>
    </xdr:from>
    <xdr:ext cx="469744" cy="259045"/>
    <xdr:sp macro="" textlink="">
      <xdr:nvSpPr>
        <xdr:cNvPr id="938" name="n_3aveValue【庁舎】&#10;一人当たり面積"/>
        <xdr:cNvSpPr txBox="1"/>
      </xdr:nvSpPr>
      <xdr:spPr>
        <a:xfrm>
          <a:off x="19310427" y="1784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56659</xdr:rowOff>
    </xdr:from>
    <xdr:ext cx="469744" cy="259045"/>
    <xdr:sp macro="" textlink="">
      <xdr:nvSpPr>
        <xdr:cNvPr id="939" name="n_4aveValue【庁舎】&#10;一人当たり面積"/>
        <xdr:cNvSpPr txBox="1"/>
      </xdr:nvSpPr>
      <xdr:spPr>
        <a:xfrm>
          <a:off x="18421427" y="1788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161562</xdr:rowOff>
    </xdr:from>
    <xdr:ext cx="469744" cy="259045"/>
    <xdr:sp macro="" textlink="">
      <xdr:nvSpPr>
        <xdr:cNvPr id="940" name="n_1mainValue【庁舎】&#10;一人当たり面積"/>
        <xdr:cNvSpPr txBox="1"/>
      </xdr:nvSpPr>
      <xdr:spPr>
        <a:xfrm>
          <a:off x="21075727" y="1850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166133</xdr:rowOff>
    </xdr:from>
    <xdr:ext cx="469744" cy="259045"/>
    <xdr:sp macro="" textlink="">
      <xdr:nvSpPr>
        <xdr:cNvPr id="941" name="n_2mainValue【庁舎】&#10;一人当たり面積"/>
        <xdr:cNvSpPr txBox="1"/>
      </xdr:nvSpPr>
      <xdr:spPr>
        <a:xfrm>
          <a:off x="20199427" y="1851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170705</xdr:rowOff>
    </xdr:from>
    <xdr:ext cx="469744" cy="259045"/>
    <xdr:sp macro="" textlink="">
      <xdr:nvSpPr>
        <xdr:cNvPr id="942" name="n_3mainValue【庁舎】&#10;一人当たり面積"/>
        <xdr:cNvSpPr txBox="1"/>
      </xdr:nvSpPr>
      <xdr:spPr>
        <a:xfrm>
          <a:off x="19310427" y="1851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170705</xdr:rowOff>
    </xdr:from>
    <xdr:ext cx="469744" cy="259045"/>
    <xdr:sp macro="" textlink="">
      <xdr:nvSpPr>
        <xdr:cNvPr id="943" name="n_4mainValue【庁舎】&#10;一人当たり面積"/>
        <xdr:cNvSpPr txBox="1"/>
      </xdr:nvSpPr>
      <xdr:spPr>
        <a:xfrm>
          <a:off x="18421427" y="1851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体育館・プールを除く全ての施設類型において、本市の有形固定資産減価償却率は類似団体内平均値を上回っている。特に、図書館と庁舎については、類似団体内平均値との差が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を超えており、大きく乖離した状態となっている。本市の図書館は稼働年数が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年から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の施設であるが、いずれの施設においても耐震補強が完了しており、藤枝市アセットマネジメント基本方針に基づく計画により維持管理を行っている。また、一般廃棄物処理施設、消防施設、保健センター・保健所は、有形固定資産減価償却率が類似団体内平均値を</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程度上回っており、引き続き長寿命化を図っていく必要がある。市民会館については稼働年数が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ほどの施設であるが、耐震リニューアル工事を実施済みであり、有形固定資産減価償却率は類似団体内平均値と同程度となっている。福祉施設については、藤枝市アセットマネジメント基本方針に基づく計画により適切な維持管理や改修の結果、有形固定資産減価償却率は類似団体内平均値と同程度となっている。多くの施設で老朽化が進んでいる状態ではあるが、適切な維持管理により、長寿命化を図っ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人当たり面積については、全ての施設類型において類似団体内平均値を下回っており、市民会館や図書館、福祉施設では、類似団体内平均値との差が特に大きくなっている。施設の利用状況や本市の財政状況を勘案し、施設の在り方を検討し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63424834</v>
      </c>
      <c r="BO4" s="407"/>
      <c r="BP4" s="407"/>
      <c r="BQ4" s="407"/>
      <c r="BR4" s="407"/>
      <c r="BS4" s="407"/>
      <c r="BT4" s="407"/>
      <c r="BU4" s="408"/>
      <c r="BV4" s="406">
        <v>62699558</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3.9</v>
      </c>
      <c r="CU4" s="413"/>
      <c r="CV4" s="413"/>
      <c r="CW4" s="413"/>
      <c r="CX4" s="413"/>
      <c r="CY4" s="413"/>
      <c r="CZ4" s="413"/>
      <c r="DA4" s="414"/>
      <c r="DB4" s="412">
        <v>8.1</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61591678</v>
      </c>
      <c r="BO5" s="444"/>
      <c r="BP5" s="444"/>
      <c r="BQ5" s="444"/>
      <c r="BR5" s="444"/>
      <c r="BS5" s="444"/>
      <c r="BT5" s="444"/>
      <c r="BU5" s="445"/>
      <c r="BV5" s="443">
        <v>60147020</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91.5</v>
      </c>
      <c r="CU5" s="441"/>
      <c r="CV5" s="441"/>
      <c r="CW5" s="441"/>
      <c r="CX5" s="441"/>
      <c r="CY5" s="441"/>
      <c r="CZ5" s="441"/>
      <c r="DA5" s="442"/>
      <c r="DB5" s="440">
        <v>88.9</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1833156</v>
      </c>
      <c r="BO6" s="444"/>
      <c r="BP6" s="444"/>
      <c r="BQ6" s="444"/>
      <c r="BR6" s="444"/>
      <c r="BS6" s="444"/>
      <c r="BT6" s="444"/>
      <c r="BU6" s="445"/>
      <c r="BV6" s="443">
        <v>2552538</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92</v>
      </c>
      <c r="CU6" s="481"/>
      <c r="CV6" s="481"/>
      <c r="CW6" s="481"/>
      <c r="CX6" s="481"/>
      <c r="CY6" s="481"/>
      <c r="CZ6" s="481"/>
      <c r="DA6" s="482"/>
      <c r="DB6" s="480">
        <v>89.9</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632723</v>
      </c>
      <c r="BO7" s="444"/>
      <c r="BP7" s="444"/>
      <c r="BQ7" s="444"/>
      <c r="BR7" s="444"/>
      <c r="BS7" s="444"/>
      <c r="BT7" s="444"/>
      <c r="BU7" s="445"/>
      <c r="BV7" s="443">
        <v>94448</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30874244</v>
      </c>
      <c r="CU7" s="444"/>
      <c r="CV7" s="444"/>
      <c r="CW7" s="444"/>
      <c r="CX7" s="444"/>
      <c r="CY7" s="444"/>
      <c r="CZ7" s="444"/>
      <c r="DA7" s="445"/>
      <c r="DB7" s="443">
        <v>30261579</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1200433</v>
      </c>
      <c r="BO8" s="444"/>
      <c r="BP8" s="444"/>
      <c r="BQ8" s="444"/>
      <c r="BR8" s="444"/>
      <c r="BS8" s="444"/>
      <c r="BT8" s="444"/>
      <c r="BU8" s="445"/>
      <c r="BV8" s="443">
        <v>2458090</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0.81</v>
      </c>
      <c r="CU8" s="484"/>
      <c r="CV8" s="484"/>
      <c r="CW8" s="484"/>
      <c r="CX8" s="484"/>
      <c r="CY8" s="484"/>
      <c r="CZ8" s="484"/>
      <c r="DA8" s="485"/>
      <c r="DB8" s="483">
        <v>0.82</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141342</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110</v>
      </c>
      <c r="AV9" s="476"/>
      <c r="AW9" s="476"/>
      <c r="AX9" s="476"/>
      <c r="AY9" s="477" t="s">
        <v>111</v>
      </c>
      <c r="AZ9" s="478"/>
      <c r="BA9" s="478"/>
      <c r="BB9" s="478"/>
      <c r="BC9" s="478"/>
      <c r="BD9" s="478"/>
      <c r="BE9" s="478"/>
      <c r="BF9" s="478"/>
      <c r="BG9" s="478"/>
      <c r="BH9" s="478"/>
      <c r="BI9" s="478"/>
      <c r="BJ9" s="478"/>
      <c r="BK9" s="478"/>
      <c r="BL9" s="478"/>
      <c r="BM9" s="479"/>
      <c r="BN9" s="443">
        <v>-1257657</v>
      </c>
      <c r="BO9" s="444"/>
      <c r="BP9" s="444"/>
      <c r="BQ9" s="444"/>
      <c r="BR9" s="444"/>
      <c r="BS9" s="444"/>
      <c r="BT9" s="444"/>
      <c r="BU9" s="445"/>
      <c r="BV9" s="443">
        <v>-152037</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8.9</v>
      </c>
      <c r="CU9" s="441"/>
      <c r="CV9" s="441"/>
      <c r="CW9" s="441"/>
      <c r="CX9" s="441"/>
      <c r="CY9" s="441"/>
      <c r="CZ9" s="441"/>
      <c r="DA9" s="442"/>
      <c r="DB9" s="440">
        <v>9.6999999999999993</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113</v>
      </c>
      <c r="M10" s="473"/>
      <c r="N10" s="473"/>
      <c r="O10" s="473"/>
      <c r="P10" s="473"/>
      <c r="Q10" s="474"/>
      <c r="R10" s="494">
        <v>143605</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90</v>
      </c>
      <c r="AV10" s="476"/>
      <c r="AW10" s="476"/>
      <c r="AX10" s="476"/>
      <c r="AY10" s="477" t="s">
        <v>115</v>
      </c>
      <c r="AZ10" s="478"/>
      <c r="BA10" s="478"/>
      <c r="BB10" s="478"/>
      <c r="BC10" s="478"/>
      <c r="BD10" s="478"/>
      <c r="BE10" s="478"/>
      <c r="BF10" s="478"/>
      <c r="BG10" s="478"/>
      <c r="BH10" s="478"/>
      <c r="BI10" s="478"/>
      <c r="BJ10" s="478"/>
      <c r="BK10" s="478"/>
      <c r="BL10" s="478"/>
      <c r="BM10" s="479"/>
      <c r="BN10" s="443">
        <v>90886</v>
      </c>
      <c r="BO10" s="444"/>
      <c r="BP10" s="444"/>
      <c r="BQ10" s="444"/>
      <c r="BR10" s="444"/>
      <c r="BS10" s="444"/>
      <c r="BT10" s="444"/>
      <c r="BU10" s="445"/>
      <c r="BV10" s="443">
        <v>36893</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139870</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500000</v>
      </c>
      <c r="BO12" s="444"/>
      <c r="BP12" s="444"/>
      <c r="BQ12" s="444"/>
      <c r="BR12" s="444"/>
      <c r="BS12" s="444"/>
      <c r="BT12" s="444"/>
      <c r="BU12" s="445"/>
      <c r="BV12" s="443">
        <v>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137616</v>
      </c>
      <c r="S13" s="528"/>
      <c r="T13" s="528"/>
      <c r="U13" s="528"/>
      <c r="V13" s="529"/>
      <c r="W13" s="459" t="s">
        <v>131</v>
      </c>
      <c r="X13" s="460"/>
      <c r="Y13" s="460"/>
      <c r="Z13" s="460"/>
      <c r="AA13" s="460"/>
      <c r="AB13" s="450"/>
      <c r="AC13" s="494">
        <v>2293</v>
      </c>
      <c r="AD13" s="495"/>
      <c r="AE13" s="495"/>
      <c r="AF13" s="495"/>
      <c r="AG13" s="537"/>
      <c r="AH13" s="494">
        <v>2583</v>
      </c>
      <c r="AI13" s="495"/>
      <c r="AJ13" s="495"/>
      <c r="AK13" s="495"/>
      <c r="AL13" s="496"/>
      <c r="AM13" s="472" t="s">
        <v>132</v>
      </c>
      <c r="AN13" s="473"/>
      <c r="AO13" s="473"/>
      <c r="AP13" s="473"/>
      <c r="AQ13" s="473"/>
      <c r="AR13" s="473"/>
      <c r="AS13" s="473"/>
      <c r="AT13" s="474"/>
      <c r="AU13" s="475" t="s">
        <v>110</v>
      </c>
      <c r="AV13" s="476"/>
      <c r="AW13" s="476"/>
      <c r="AX13" s="476"/>
      <c r="AY13" s="477" t="s">
        <v>133</v>
      </c>
      <c r="AZ13" s="478"/>
      <c r="BA13" s="478"/>
      <c r="BB13" s="478"/>
      <c r="BC13" s="478"/>
      <c r="BD13" s="478"/>
      <c r="BE13" s="478"/>
      <c r="BF13" s="478"/>
      <c r="BG13" s="478"/>
      <c r="BH13" s="478"/>
      <c r="BI13" s="478"/>
      <c r="BJ13" s="478"/>
      <c r="BK13" s="478"/>
      <c r="BL13" s="478"/>
      <c r="BM13" s="479"/>
      <c r="BN13" s="443">
        <v>-1666771</v>
      </c>
      <c r="BO13" s="444"/>
      <c r="BP13" s="444"/>
      <c r="BQ13" s="444"/>
      <c r="BR13" s="444"/>
      <c r="BS13" s="444"/>
      <c r="BT13" s="444"/>
      <c r="BU13" s="445"/>
      <c r="BV13" s="443">
        <v>-115144</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4.7</v>
      </c>
      <c r="CU13" s="441"/>
      <c r="CV13" s="441"/>
      <c r="CW13" s="441"/>
      <c r="CX13" s="441"/>
      <c r="CY13" s="441"/>
      <c r="CZ13" s="441"/>
      <c r="DA13" s="442"/>
      <c r="DB13" s="440">
        <v>5</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140979</v>
      </c>
      <c r="S14" s="528"/>
      <c r="T14" s="528"/>
      <c r="U14" s="528"/>
      <c r="V14" s="529"/>
      <c r="W14" s="433"/>
      <c r="X14" s="434"/>
      <c r="Y14" s="434"/>
      <c r="Z14" s="434"/>
      <c r="AA14" s="434"/>
      <c r="AB14" s="423"/>
      <c r="AC14" s="530">
        <v>3.3</v>
      </c>
      <c r="AD14" s="531"/>
      <c r="AE14" s="531"/>
      <c r="AF14" s="531"/>
      <c r="AG14" s="532"/>
      <c r="AH14" s="530">
        <v>3.6</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138920</v>
      </c>
      <c r="S15" s="528"/>
      <c r="T15" s="528"/>
      <c r="U15" s="528"/>
      <c r="V15" s="529"/>
      <c r="W15" s="459" t="s">
        <v>137</v>
      </c>
      <c r="X15" s="460"/>
      <c r="Y15" s="460"/>
      <c r="Z15" s="460"/>
      <c r="AA15" s="460"/>
      <c r="AB15" s="450"/>
      <c r="AC15" s="494">
        <v>22383</v>
      </c>
      <c r="AD15" s="495"/>
      <c r="AE15" s="495"/>
      <c r="AF15" s="495"/>
      <c r="AG15" s="537"/>
      <c r="AH15" s="494">
        <v>23419</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20023191</v>
      </c>
      <c r="BO15" s="407"/>
      <c r="BP15" s="407"/>
      <c r="BQ15" s="407"/>
      <c r="BR15" s="407"/>
      <c r="BS15" s="407"/>
      <c r="BT15" s="407"/>
      <c r="BU15" s="408"/>
      <c r="BV15" s="406">
        <v>19846594</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32</v>
      </c>
      <c r="AD16" s="531"/>
      <c r="AE16" s="531"/>
      <c r="AF16" s="531"/>
      <c r="AG16" s="532"/>
      <c r="AH16" s="530">
        <v>32.9</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25315030</v>
      </c>
      <c r="BO16" s="444"/>
      <c r="BP16" s="444"/>
      <c r="BQ16" s="444"/>
      <c r="BR16" s="444"/>
      <c r="BS16" s="444"/>
      <c r="BT16" s="444"/>
      <c r="BU16" s="445"/>
      <c r="BV16" s="443">
        <v>24621266</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45277</v>
      </c>
      <c r="AD17" s="495"/>
      <c r="AE17" s="495"/>
      <c r="AF17" s="495"/>
      <c r="AG17" s="537"/>
      <c r="AH17" s="494">
        <v>45096</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25412330</v>
      </c>
      <c r="BO17" s="444"/>
      <c r="BP17" s="444"/>
      <c r="BQ17" s="444"/>
      <c r="BR17" s="444"/>
      <c r="BS17" s="444"/>
      <c r="BT17" s="444"/>
      <c r="BU17" s="445"/>
      <c r="BV17" s="443">
        <v>25161764</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194.06</v>
      </c>
      <c r="M18" s="567"/>
      <c r="N18" s="567"/>
      <c r="O18" s="567"/>
      <c r="P18" s="567"/>
      <c r="Q18" s="567"/>
      <c r="R18" s="568"/>
      <c r="S18" s="568"/>
      <c r="T18" s="568"/>
      <c r="U18" s="568"/>
      <c r="V18" s="569"/>
      <c r="W18" s="461"/>
      <c r="X18" s="462"/>
      <c r="Y18" s="462"/>
      <c r="Z18" s="462"/>
      <c r="AA18" s="462"/>
      <c r="AB18" s="453"/>
      <c r="AC18" s="570">
        <v>64.7</v>
      </c>
      <c r="AD18" s="571"/>
      <c r="AE18" s="571"/>
      <c r="AF18" s="571"/>
      <c r="AG18" s="572"/>
      <c r="AH18" s="570">
        <v>63.4</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29150981</v>
      </c>
      <c r="BO18" s="444"/>
      <c r="BP18" s="444"/>
      <c r="BQ18" s="444"/>
      <c r="BR18" s="444"/>
      <c r="BS18" s="444"/>
      <c r="BT18" s="444"/>
      <c r="BU18" s="445"/>
      <c r="BV18" s="443">
        <v>27323493</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728</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40689635</v>
      </c>
      <c r="BO19" s="444"/>
      <c r="BP19" s="444"/>
      <c r="BQ19" s="444"/>
      <c r="BR19" s="444"/>
      <c r="BS19" s="444"/>
      <c r="BT19" s="444"/>
      <c r="BU19" s="445"/>
      <c r="BV19" s="443">
        <v>40280837</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53974</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40767011</v>
      </c>
      <c r="BO22" s="407"/>
      <c r="BP22" s="407"/>
      <c r="BQ22" s="407"/>
      <c r="BR22" s="407"/>
      <c r="BS22" s="407"/>
      <c r="BT22" s="407"/>
      <c r="BU22" s="408"/>
      <c r="BV22" s="406">
        <v>39951288</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33110276</v>
      </c>
      <c r="BO23" s="444"/>
      <c r="BP23" s="444"/>
      <c r="BQ23" s="444"/>
      <c r="BR23" s="444"/>
      <c r="BS23" s="444"/>
      <c r="BT23" s="444"/>
      <c r="BU23" s="445"/>
      <c r="BV23" s="443">
        <v>33146580</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9000</v>
      </c>
      <c r="R24" s="495"/>
      <c r="S24" s="495"/>
      <c r="T24" s="495"/>
      <c r="U24" s="495"/>
      <c r="V24" s="537"/>
      <c r="W24" s="589"/>
      <c r="X24" s="590"/>
      <c r="Y24" s="591"/>
      <c r="Z24" s="493" t="s">
        <v>162</v>
      </c>
      <c r="AA24" s="473"/>
      <c r="AB24" s="473"/>
      <c r="AC24" s="473"/>
      <c r="AD24" s="473"/>
      <c r="AE24" s="473"/>
      <c r="AF24" s="473"/>
      <c r="AG24" s="474"/>
      <c r="AH24" s="494">
        <v>717</v>
      </c>
      <c r="AI24" s="495"/>
      <c r="AJ24" s="495"/>
      <c r="AK24" s="495"/>
      <c r="AL24" s="537"/>
      <c r="AM24" s="494">
        <v>2267871</v>
      </c>
      <c r="AN24" s="495"/>
      <c r="AO24" s="495"/>
      <c r="AP24" s="495"/>
      <c r="AQ24" s="495"/>
      <c r="AR24" s="537"/>
      <c r="AS24" s="494">
        <v>3163</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22319506</v>
      </c>
      <c r="BO24" s="444"/>
      <c r="BP24" s="444"/>
      <c r="BQ24" s="444"/>
      <c r="BR24" s="444"/>
      <c r="BS24" s="444"/>
      <c r="BT24" s="444"/>
      <c r="BU24" s="445"/>
      <c r="BV24" s="443">
        <v>19869242</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2</v>
      </c>
      <c r="M25" s="495"/>
      <c r="N25" s="495"/>
      <c r="O25" s="495"/>
      <c r="P25" s="537"/>
      <c r="Q25" s="494">
        <v>7200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1842506</v>
      </c>
      <c r="BO25" s="407"/>
      <c r="BP25" s="407"/>
      <c r="BQ25" s="407"/>
      <c r="BR25" s="407"/>
      <c r="BS25" s="407"/>
      <c r="BT25" s="407"/>
      <c r="BU25" s="408"/>
      <c r="BV25" s="406">
        <v>1992636</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6650</v>
      </c>
      <c r="R26" s="495"/>
      <c r="S26" s="495"/>
      <c r="T26" s="495"/>
      <c r="U26" s="495"/>
      <c r="V26" s="537"/>
      <c r="W26" s="589"/>
      <c r="X26" s="590"/>
      <c r="Y26" s="591"/>
      <c r="Z26" s="493" t="s">
        <v>168</v>
      </c>
      <c r="AA26" s="595"/>
      <c r="AB26" s="595"/>
      <c r="AC26" s="595"/>
      <c r="AD26" s="595"/>
      <c r="AE26" s="595"/>
      <c r="AF26" s="595"/>
      <c r="AG26" s="596"/>
      <c r="AH26" s="494">
        <v>46</v>
      </c>
      <c r="AI26" s="495"/>
      <c r="AJ26" s="495"/>
      <c r="AK26" s="495"/>
      <c r="AL26" s="537"/>
      <c r="AM26" s="494">
        <v>168222</v>
      </c>
      <c r="AN26" s="495"/>
      <c r="AO26" s="495"/>
      <c r="AP26" s="495"/>
      <c r="AQ26" s="495"/>
      <c r="AR26" s="537"/>
      <c r="AS26" s="494">
        <v>3657</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5000</v>
      </c>
      <c r="R27" s="495"/>
      <c r="S27" s="495"/>
      <c r="T27" s="495"/>
      <c r="U27" s="495"/>
      <c r="V27" s="537"/>
      <c r="W27" s="589"/>
      <c r="X27" s="590"/>
      <c r="Y27" s="591"/>
      <c r="Z27" s="493" t="s">
        <v>171</v>
      </c>
      <c r="AA27" s="473"/>
      <c r="AB27" s="473"/>
      <c r="AC27" s="473"/>
      <c r="AD27" s="473"/>
      <c r="AE27" s="473"/>
      <c r="AF27" s="473"/>
      <c r="AG27" s="474"/>
      <c r="AH27" s="494">
        <v>7</v>
      </c>
      <c r="AI27" s="495"/>
      <c r="AJ27" s="495"/>
      <c r="AK27" s="495"/>
      <c r="AL27" s="537"/>
      <c r="AM27" s="494">
        <v>29561</v>
      </c>
      <c r="AN27" s="495"/>
      <c r="AO27" s="495"/>
      <c r="AP27" s="495"/>
      <c r="AQ27" s="495"/>
      <c r="AR27" s="537"/>
      <c r="AS27" s="494">
        <v>4223</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92294</v>
      </c>
      <c r="BO27" s="563"/>
      <c r="BP27" s="563"/>
      <c r="BQ27" s="563"/>
      <c r="BR27" s="563"/>
      <c r="BS27" s="563"/>
      <c r="BT27" s="563"/>
      <c r="BU27" s="564"/>
      <c r="BV27" s="562">
        <v>91517</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4350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10290032</v>
      </c>
      <c r="BO28" s="407"/>
      <c r="BP28" s="407"/>
      <c r="BQ28" s="407"/>
      <c r="BR28" s="407"/>
      <c r="BS28" s="407"/>
      <c r="BT28" s="407"/>
      <c r="BU28" s="408"/>
      <c r="BV28" s="406">
        <v>10698970</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20</v>
      </c>
      <c r="M29" s="495"/>
      <c r="N29" s="495"/>
      <c r="O29" s="495"/>
      <c r="P29" s="537"/>
      <c r="Q29" s="494">
        <v>4100</v>
      </c>
      <c r="R29" s="495"/>
      <c r="S29" s="495"/>
      <c r="T29" s="495"/>
      <c r="U29" s="495"/>
      <c r="V29" s="537"/>
      <c r="W29" s="592"/>
      <c r="X29" s="593"/>
      <c r="Y29" s="594"/>
      <c r="Z29" s="493" t="s">
        <v>177</v>
      </c>
      <c r="AA29" s="473"/>
      <c r="AB29" s="473"/>
      <c r="AC29" s="473"/>
      <c r="AD29" s="473"/>
      <c r="AE29" s="473"/>
      <c r="AF29" s="473"/>
      <c r="AG29" s="474"/>
      <c r="AH29" s="494">
        <v>724</v>
      </c>
      <c r="AI29" s="495"/>
      <c r="AJ29" s="495"/>
      <c r="AK29" s="495"/>
      <c r="AL29" s="537"/>
      <c r="AM29" s="494">
        <v>2297432</v>
      </c>
      <c r="AN29" s="495"/>
      <c r="AO29" s="495"/>
      <c r="AP29" s="495"/>
      <c r="AQ29" s="495"/>
      <c r="AR29" s="537"/>
      <c r="AS29" s="494">
        <v>3173</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2108950</v>
      </c>
      <c r="BO29" s="444"/>
      <c r="BP29" s="444"/>
      <c r="BQ29" s="444"/>
      <c r="BR29" s="444"/>
      <c r="BS29" s="444"/>
      <c r="BT29" s="444"/>
      <c r="BU29" s="445"/>
      <c r="BV29" s="443">
        <v>1975399</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101.5</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10699415</v>
      </c>
      <c r="BO30" s="563"/>
      <c r="BP30" s="563"/>
      <c r="BQ30" s="563"/>
      <c r="BR30" s="563"/>
      <c r="BS30" s="563"/>
      <c r="BT30" s="563"/>
      <c r="BU30" s="564"/>
      <c r="BV30" s="562">
        <v>10229638</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3</v>
      </c>
      <c r="V34" s="633"/>
      <c r="W34" s="634" t="str">
        <f>IF('各会計、関係団体の財政状況及び健全化判断比率'!B28="","",'各会計、関係団体の財政状況及び健全化判断比率'!B28)</f>
        <v>国民健康保険事業特別会計</v>
      </c>
      <c r="X34" s="634"/>
      <c r="Y34" s="634"/>
      <c r="Z34" s="634"/>
      <c r="AA34" s="634"/>
      <c r="AB34" s="634"/>
      <c r="AC34" s="634"/>
      <c r="AD34" s="634"/>
      <c r="AE34" s="634"/>
      <c r="AF34" s="634"/>
      <c r="AG34" s="634"/>
      <c r="AH34" s="634"/>
      <c r="AI34" s="634"/>
      <c r="AJ34" s="634"/>
      <c r="AK34" s="634"/>
      <c r="AL34" s="169"/>
      <c r="AM34" s="633">
        <f>IF(AO34="","",MAX(C34:D43,U34:V43)+1)</f>
        <v>7</v>
      </c>
      <c r="AN34" s="633"/>
      <c r="AO34" s="634" t="str">
        <f>IF('各会計、関係団体の財政状況及び健全化判断比率'!B32="","",'各会計、関係団体の財政状況及び健全化判断比率'!B32)</f>
        <v>病院事業会計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10</v>
      </c>
      <c r="BX34" s="633"/>
      <c r="BY34" s="634" t="str">
        <f>IF('各会計、関係団体の財政状況及び健全化判断比率'!B68="","",'各会計、関係団体の財政状況及び健全化判断比率'!B68)</f>
        <v>駿遠学園管理組合／一般会計</v>
      </c>
      <c r="BZ34" s="634"/>
      <c r="CA34" s="634"/>
      <c r="CB34" s="634"/>
      <c r="CC34" s="634"/>
      <c r="CD34" s="634"/>
      <c r="CE34" s="634"/>
      <c r="CF34" s="634"/>
      <c r="CG34" s="634"/>
      <c r="CH34" s="634"/>
      <c r="CI34" s="634"/>
      <c r="CJ34" s="634"/>
      <c r="CK34" s="634"/>
      <c r="CL34" s="634"/>
      <c r="CM34" s="634"/>
      <c r="CN34" s="169"/>
      <c r="CO34" s="633">
        <f>IF(CQ34="","",MAX(C34:D43,U34:V43,AM34:AN43,BE34:BF43,BW34:BX43)+1)</f>
        <v>17</v>
      </c>
      <c r="CP34" s="633"/>
      <c r="CQ34" s="634" t="str">
        <f>IF('各会計、関係団体の財政状況及び健全化判断比率'!BS7="","",'各会計、関係団体の財政状況及び健全化判断比率'!BS7)</f>
        <v>藤枝市土地開発公社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土地取得特別会計</v>
      </c>
      <c r="F35" s="634"/>
      <c r="G35" s="634"/>
      <c r="H35" s="634"/>
      <c r="I35" s="634"/>
      <c r="J35" s="634"/>
      <c r="K35" s="634"/>
      <c r="L35" s="634"/>
      <c r="M35" s="634"/>
      <c r="N35" s="634"/>
      <c r="O35" s="634"/>
      <c r="P35" s="634"/>
      <c r="Q35" s="634"/>
      <c r="R35" s="634"/>
      <c r="S35" s="634"/>
      <c r="T35" s="169"/>
      <c r="U35" s="633">
        <f>IF(W35="","",U34+1)</f>
        <v>4</v>
      </c>
      <c r="V35" s="633"/>
      <c r="W35" s="634" t="str">
        <f>IF('各会計、関係団体の財政状況及び健全化判断比率'!B29="","",'各会計、関係団体の財政状況及び健全化判断比率'!B29)</f>
        <v>駐車場事業特別会計</v>
      </c>
      <c r="X35" s="634"/>
      <c r="Y35" s="634"/>
      <c r="Z35" s="634"/>
      <c r="AA35" s="634"/>
      <c r="AB35" s="634"/>
      <c r="AC35" s="634"/>
      <c r="AD35" s="634"/>
      <c r="AE35" s="634"/>
      <c r="AF35" s="634"/>
      <c r="AG35" s="634"/>
      <c r="AH35" s="634"/>
      <c r="AI35" s="634"/>
      <c r="AJ35" s="634"/>
      <c r="AK35" s="634"/>
      <c r="AL35" s="169"/>
      <c r="AM35" s="633">
        <f t="shared" ref="AM35:AM43" si="0">IF(AO35="","",AM34+1)</f>
        <v>8</v>
      </c>
      <c r="AN35" s="633"/>
      <c r="AO35" s="634" t="str">
        <f>IF('各会計、関係団体の財政状況及び健全化判断比率'!B33="","",'各会計、関係団体の財政状況及び健全化判断比率'!B33)</f>
        <v>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11</v>
      </c>
      <c r="BX35" s="633"/>
      <c r="BY35" s="634" t="str">
        <f>IF('各会計、関係団体の財政状況及び健全化判断比率'!B69="","",'各会計、関係団体の財政状況及び健全化判断比率'!B69)</f>
        <v>志太広域事務組合／一般会計</v>
      </c>
      <c r="BZ35" s="634"/>
      <c r="CA35" s="634"/>
      <c r="CB35" s="634"/>
      <c r="CC35" s="634"/>
      <c r="CD35" s="634"/>
      <c r="CE35" s="634"/>
      <c r="CF35" s="634"/>
      <c r="CG35" s="634"/>
      <c r="CH35" s="634"/>
      <c r="CI35" s="634"/>
      <c r="CJ35" s="634"/>
      <c r="CK35" s="634"/>
      <c r="CL35" s="634"/>
      <c r="CM35" s="634"/>
      <c r="CN35" s="169"/>
      <c r="CO35" s="633">
        <f t="shared" ref="CO35:CO43" si="3">IF(CQ35="","",CO34+1)</f>
        <v>18</v>
      </c>
      <c r="CP35" s="633"/>
      <c r="CQ35" s="634" t="str">
        <f>IF('各会計、関係団体の財政状況及び健全化判断比率'!BS8="","",'各会計、関係団体の財政状況及び健全化判断比率'!BS8)</f>
        <v>藤枝市勤労者福祉サービスセンター</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5</v>
      </c>
      <c r="V36" s="633"/>
      <c r="W36" s="634" t="str">
        <f>IF('各会計、関係団体の財政状況及び健全化判断比率'!B30="","",'各会計、関係団体の財政状況及び健全化判断比率'!B30)</f>
        <v>介護保険特別会計</v>
      </c>
      <c r="X36" s="634"/>
      <c r="Y36" s="634"/>
      <c r="Z36" s="634"/>
      <c r="AA36" s="634"/>
      <c r="AB36" s="634"/>
      <c r="AC36" s="634"/>
      <c r="AD36" s="634"/>
      <c r="AE36" s="634"/>
      <c r="AF36" s="634"/>
      <c r="AG36" s="634"/>
      <c r="AH36" s="634"/>
      <c r="AI36" s="634"/>
      <c r="AJ36" s="634"/>
      <c r="AK36" s="634"/>
      <c r="AL36" s="169"/>
      <c r="AM36" s="633">
        <f t="shared" si="0"/>
        <v>9</v>
      </c>
      <c r="AN36" s="633"/>
      <c r="AO36" s="634" t="str">
        <f>IF('各会計、関係団体の財政状況及び健全化判断比率'!B34="","",'各会計、関係団体の財政状況及び健全化判断比率'!B34)</f>
        <v>下水道事業会計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12</v>
      </c>
      <c r="BX36" s="633"/>
      <c r="BY36" s="634" t="str">
        <f>IF('各会計、関係団体の財政状況及び健全化判断比率'!B70="","",'各会計、関係団体の財政状況及び健全化判断比率'!B70)</f>
        <v>志太広域事務組合／看護専門学校事業特別会計</v>
      </c>
      <c r="BZ36" s="634"/>
      <c r="CA36" s="634"/>
      <c r="CB36" s="634"/>
      <c r="CC36" s="634"/>
      <c r="CD36" s="634"/>
      <c r="CE36" s="634"/>
      <c r="CF36" s="634"/>
      <c r="CG36" s="634"/>
      <c r="CH36" s="634"/>
      <c r="CI36" s="634"/>
      <c r="CJ36" s="634"/>
      <c r="CK36" s="634"/>
      <c r="CL36" s="634"/>
      <c r="CM36" s="634"/>
      <c r="CN36" s="169"/>
      <c r="CO36" s="633">
        <f t="shared" si="3"/>
        <v>19</v>
      </c>
      <c r="CP36" s="633"/>
      <c r="CQ36" s="634" t="str">
        <f>IF('各会計、関係団体の財政状況及び健全化判断比率'!BS9="","",'各会計、関係団体の財政状況及び健全化判断比率'!BS9)</f>
        <v>まちづくり藤枝</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f t="shared" si="4"/>
        <v>6</v>
      </c>
      <c r="V37" s="633"/>
      <c r="W37" s="634" t="str">
        <f>IF('各会計、関係団体の財政状況及び健全化判断比率'!B31="","",'各会計、関係団体の財政状況及び健全化判断比率'!B31)</f>
        <v>後期高齢者医療特別会計</v>
      </c>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13</v>
      </c>
      <c r="BX37" s="633"/>
      <c r="BY37" s="634" t="str">
        <f>IF('各会計、関係団体の財政状況及び健全化判断比率'!B71="","",'各会計、関係団体の財政状況及び健全化判断比率'!B71)</f>
        <v>静岡県後期高齢者医療広域連合／一般会計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14</v>
      </c>
      <c r="BX38" s="633"/>
      <c r="BY38" s="634" t="str">
        <f>IF('各会計、関係団体の財政状況及び健全化判断比率'!B72="","",'各会計、関係団体の財政状況及び健全化判断比率'!B72)</f>
        <v>静岡県後期高齢者医療広域連合／後期高齢者医療事業会計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15</v>
      </c>
      <c r="BX39" s="633"/>
      <c r="BY39" s="634" t="str">
        <f>IF('各会計、関係団体の財政状況及び健全化判断比率'!B73="","",'各会計、関係団体の財政状況及び健全化判断比率'!B73)</f>
        <v>静岡県地方税滞納整理機構</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16</v>
      </c>
      <c r="BX40" s="633"/>
      <c r="BY40" s="634" t="str">
        <f>IF('各会計、関係団体の財政状況及び健全化判断比率'!B74="","",'各会計、関係団体の財政状況及び健全化判断比率'!B74)</f>
        <v>静岡県大井川広域水道企業団／大井川広域水道用水供給事業会計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nBBfyzPp85+DXA5yNRn0VGCsKtkHLDRoqR5BwtGoGm7HKO2wLBD8DOTAgT2goC+surkt2ab77h4rffTgnEQDjA==" saltValue="64luIb19I3FIb1/xpgeNc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21605366</v>
      </c>
      <c r="S5" s="649"/>
      <c r="T5" s="649"/>
      <c r="U5" s="649"/>
      <c r="V5" s="649"/>
      <c r="W5" s="649"/>
      <c r="X5" s="649"/>
      <c r="Y5" s="650"/>
      <c r="Z5" s="651">
        <v>34.1</v>
      </c>
      <c r="AA5" s="651"/>
      <c r="AB5" s="651"/>
      <c r="AC5" s="651"/>
      <c r="AD5" s="652">
        <v>20173825</v>
      </c>
      <c r="AE5" s="652"/>
      <c r="AF5" s="652"/>
      <c r="AG5" s="652"/>
      <c r="AH5" s="652"/>
      <c r="AI5" s="652"/>
      <c r="AJ5" s="652"/>
      <c r="AK5" s="652"/>
      <c r="AL5" s="653">
        <v>63.7</v>
      </c>
      <c r="AM5" s="654"/>
      <c r="AN5" s="654"/>
      <c r="AO5" s="655"/>
      <c r="AP5" s="645" t="s">
        <v>216</v>
      </c>
      <c r="AQ5" s="646"/>
      <c r="AR5" s="646"/>
      <c r="AS5" s="646"/>
      <c r="AT5" s="646"/>
      <c r="AU5" s="646"/>
      <c r="AV5" s="646"/>
      <c r="AW5" s="646"/>
      <c r="AX5" s="646"/>
      <c r="AY5" s="646"/>
      <c r="AZ5" s="646"/>
      <c r="BA5" s="646"/>
      <c r="BB5" s="646"/>
      <c r="BC5" s="646"/>
      <c r="BD5" s="646"/>
      <c r="BE5" s="646"/>
      <c r="BF5" s="647"/>
      <c r="BG5" s="659">
        <v>20173825</v>
      </c>
      <c r="BH5" s="660"/>
      <c r="BI5" s="660"/>
      <c r="BJ5" s="660"/>
      <c r="BK5" s="660"/>
      <c r="BL5" s="660"/>
      <c r="BM5" s="660"/>
      <c r="BN5" s="661"/>
      <c r="BO5" s="662">
        <v>93.4</v>
      </c>
      <c r="BP5" s="662"/>
      <c r="BQ5" s="662"/>
      <c r="BR5" s="662"/>
      <c r="BS5" s="663">
        <v>145326</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447629</v>
      </c>
      <c r="S6" s="660"/>
      <c r="T6" s="660"/>
      <c r="U6" s="660"/>
      <c r="V6" s="660"/>
      <c r="W6" s="660"/>
      <c r="X6" s="660"/>
      <c r="Y6" s="661"/>
      <c r="Z6" s="662">
        <v>0.7</v>
      </c>
      <c r="AA6" s="662"/>
      <c r="AB6" s="662"/>
      <c r="AC6" s="662"/>
      <c r="AD6" s="663">
        <v>447629</v>
      </c>
      <c r="AE6" s="663"/>
      <c r="AF6" s="663"/>
      <c r="AG6" s="663"/>
      <c r="AH6" s="663"/>
      <c r="AI6" s="663"/>
      <c r="AJ6" s="663"/>
      <c r="AK6" s="663"/>
      <c r="AL6" s="664">
        <v>1.4</v>
      </c>
      <c r="AM6" s="665"/>
      <c r="AN6" s="665"/>
      <c r="AO6" s="666"/>
      <c r="AP6" s="656" t="s">
        <v>221</v>
      </c>
      <c r="AQ6" s="657"/>
      <c r="AR6" s="657"/>
      <c r="AS6" s="657"/>
      <c r="AT6" s="657"/>
      <c r="AU6" s="657"/>
      <c r="AV6" s="657"/>
      <c r="AW6" s="657"/>
      <c r="AX6" s="657"/>
      <c r="AY6" s="657"/>
      <c r="AZ6" s="657"/>
      <c r="BA6" s="657"/>
      <c r="BB6" s="657"/>
      <c r="BC6" s="657"/>
      <c r="BD6" s="657"/>
      <c r="BE6" s="657"/>
      <c r="BF6" s="658"/>
      <c r="BG6" s="659">
        <v>20173825</v>
      </c>
      <c r="BH6" s="660"/>
      <c r="BI6" s="660"/>
      <c r="BJ6" s="660"/>
      <c r="BK6" s="660"/>
      <c r="BL6" s="660"/>
      <c r="BM6" s="660"/>
      <c r="BN6" s="661"/>
      <c r="BO6" s="662">
        <v>93.4</v>
      </c>
      <c r="BP6" s="662"/>
      <c r="BQ6" s="662"/>
      <c r="BR6" s="662"/>
      <c r="BS6" s="663">
        <v>145326</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270897</v>
      </c>
      <c r="CS6" s="660"/>
      <c r="CT6" s="660"/>
      <c r="CU6" s="660"/>
      <c r="CV6" s="660"/>
      <c r="CW6" s="660"/>
      <c r="CX6" s="660"/>
      <c r="CY6" s="661"/>
      <c r="CZ6" s="653">
        <v>0.4</v>
      </c>
      <c r="DA6" s="654"/>
      <c r="DB6" s="654"/>
      <c r="DC6" s="670"/>
      <c r="DD6" s="668" t="s">
        <v>122</v>
      </c>
      <c r="DE6" s="660"/>
      <c r="DF6" s="660"/>
      <c r="DG6" s="660"/>
      <c r="DH6" s="660"/>
      <c r="DI6" s="660"/>
      <c r="DJ6" s="660"/>
      <c r="DK6" s="660"/>
      <c r="DL6" s="660"/>
      <c r="DM6" s="660"/>
      <c r="DN6" s="660"/>
      <c r="DO6" s="660"/>
      <c r="DP6" s="661"/>
      <c r="DQ6" s="668">
        <v>270807</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10680</v>
      </c>
      <c r="S7" s="660"/>
      <c r="T7" s="660"/>
      <c r="U7" s="660"/>
      <c r="V7" s="660"/>
      <c r="W7" s="660"/>
      <c r="X7" s="660"/>
      <c r="Y7" s="661"/>
      <c r="Z7" s="662">
        <v>0</v>
      </c>
      <c r="AA7" s="662"/>
      <c r="AB7" s="662"/>
      <c r="AC7" s="662"/>
      <c r="AD7" s="663">
        <v>10680</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9033501</v>
      </c>
      <c r="BH7" s="660"/>
      <c r="BI7" s="660"/>
      <c r="BJ7" s="660"/>
      <c r="BK7" s="660"/>
      <c r="BL7" s="660"/>
      <c r="BM7" s="660"/>
      <c r="BN7" s="661"/>
      <c r="BO7" s="662">
        <v>41.8</v>
      </c>
      <c r="BP7" s="662"/>
      <c r="BQ7" s="662"/>
      <c r="BR7" s="662"/>
      <c r="BS7" s="663">
        <v>145326</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7023722</v>
      </c>
      <c r="CS7" s="660"/>
      <c r="CT7" s="660"/>
      <c r="CU7" s="660"/>
      <c r="CV7" s="660"/>
      <c r="CW7" s="660"/>
      <c r="CX7" s="660"/>
      <c r="CY7" s="661"/>
      <c r="CZ7" s="662">
        <v>11.4</v>
      </c>
      <c r="DA7" s="662"/>
      <c r="DB7" s="662"/>
      <c r="DC7" s="662"/>
      <c r="DD7" s="668">
        <v>259587</v>
      </c>
      <c r="DE7" s="660"/>
      <c r="DF7" s="660"/>
      <c r="DG7" s="660"/>
      <c r="DH7" s="660"/>
      <c r="DI7" s="660"/>
      <c r="DJ7" s="660"/>
      <c r="DK7" s="660"/>
      <c r="DL7" s="660"/>
      <c r="DM7" s="660"/>
      <c r="DN7" s="660"/>
      <c r="DO7" s="660"/>
      <c r="DP7" s="661"/>
      <c r="DQ7" s="668">
        <v>5880099</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196405</v>
      </c>
      <c r="S8" s="660"/>
      <c r="T8" s="660"/>
      <c r="U8" s="660"/>
      <c r="V8" s="660"/>
      <c r="W8" s="660"/>
      <c r="X8" s="660"/>
      <c r="Y8" s="661"/>
      <c r="Z8" s="662">
        <v>0.3</v>
      </c>
      <c r="AA8" s="662"/>
      <c r="AB8" s="662"/>
      <c r="AC8" s="662"/>
      <c r="AD8" s="663">
        <v>196405</v>
      </c>
      <c r="AE8" s="663"/>
      <c r="AF8" s="663"/>
      <c r="AG8" s="663"/>
      <c r="AH8" s="663"/>
      <c r="AI8" s="663"/>
      <c r="AJ8" s="663"/>
      <c r="AK8" s="663"/>
      <c r="AL8" s="664">
        <v>0.6</v>
      </c>
      <c r="AM8" s="665"/>
      <c r="AN8" s="665"/>
      <c r="AO8" s="666"/>
      <c r="AP8" s="656" t="s">
        <v>227</v>
      </c>
      <c r="AQ8" s="657"/>
      <c r="AR8" s="657"/>
      <c r="AS8" s="657"/>
      <c r="AT8" s="657"/>
      <c r="AU8" s="657"/>
      <c r="AV8" s="657"/>
      <c r="AW8" s="657"/>
      <c r="AX8" s="657"/>
      <c r="AY8" s="657"/>
      <c r="AZ8" s="657"/>
      <c r="BA8" s="657"/>
      <c r="BB8" s="657"/>
      <c r="BC8" s="657"/>
      <c r="BD8" s="657"/>
      <c r="BE8" s="657"/>
      <c r="BF8" s="658"/>
      <c r="BG8" s="659">
        <v>233486</v>
      </c>
      <c r="BH8" s="660"/>
      <c r="BI8" s="660"/>
      <c r="BJ8" s="660"/>
      <c r="BK8" s="660"/>
      <c r="BL8" s="660"/>
      <c r="BM8" s="660"/>
      <c r="BN8" s="661"/>
      <c r="BO8" s="662">
        <v>1.1000000000000001</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22597561</v>
      </c>
      <c r="CS8" s="660"/>
      <c r="CT8" s="660"/>
      <c r="CU8" s="660"/>
      <c r="CV8" s="660"/>
      <c r="CW8" s="660"/>
      <c r="CX8" s="660"/>
      <c r="CY8" s="661"/>
      <c r="CZ8" s="662">
        <v>36.700000000000003</v>
      </c>
      <c r="DA8" s="662"/>
      <c r="DB8" s="662"/>
      <c r="DC8" s="662"/>
      <c r="DD8" s="668">
        <v>508089</v>
      </c>
      <c r="DE8" s="660"/>
      <c r="DF8" s="660"/>
      <c r="DG8" s="660"/>
      <c r="DH8" s="660"/>
      <c r="DI8" s="660"/>
      <c r="DJ8" s="660"/>
      <c r="DK8" s="660"/>
      <c r="DL8" s="660"/>
      <c r="DM8" s="660"/>
      <c r="DN8" s="660"/>
      <c r="DO8" s="660"/>
      <c r="DP8" s="661"/>
      <c r="DQ8" s="668">
        <v>11792952</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338547</v>
      </c>
      <c r="S9" s="660"/>
      <c r="T9" s="660"/>
      <c r="U9" s="660"/>
      <c r="V9" s="660"/>
      <c r="W9" s="660"/>
      <c r="X9" s="660"/>
      <c r="Y9" s="661"/>
      <c r="Z9" s="662">
        <v>0.5</v>
      </c>
      <c r="AA9" s="662"/>
      <c r="AB9" s="662"/>
      <c r="AC9" s="662"/>
      <c r="AD9" s="663">
        <v>338547</v>
      </c>
      <c r="AE9" s="663"/>
      <c r="AF9" s="663"/>
      <c r="AG9" s="663"/>
      <c r="AH9" s="663"/>
      <c r="AI9" s="663"/>
      <c r="AJ9" s="663"/>
      <c r="AK9" s="663"/>
      <c r="AL9" s="664">
        <v>1.1000000000000001</v>
      </c>
      <c r="AM9" s="665"/>
      <c r="AN9" s="665"/>
      <c r="AO9" s="666"/>
      <c r="AP9" s="656" t="s">
        <v>230</v>
      </c>
      <c r="AQ9" s="657"/>
      <c r="AR9" s="657"/>
      <c r="AS9" s="657"/>
      <c r="AT9" s="657"/>
      <c r="AU9" s="657"/>
      <c r="AV9" s="657"/>
      <c r="AW9" s="657"/>
      <c r="AX9" s="657"/>
      <c r="AY9" s="657"/>
      <c r="AZ9" s="657"/>
      <c r="BA9" s="657"/>
      <c r="BB9" s="657"/>
      <c r="BC9" s="657"/>
      <c r="BD9" s="657"/>
      <c r="BE9" s="657"/>
      <c r="BF9" s="658"/>
      <c r="BG9" s="659">
        <v>7530491</v>
      </c>
      <c r="BH9" s="660"/>
      <c r="BI9" s="660"/>
      <c r="BJ9" s="660"/>
      <c r="BK9" s="660"/>
      <c r="BL9" s="660"/>
      <c r="BM9" s="660"/>
      <c r="BN9" s="661"/>
      <c r="BO9" s="662">
        <v>34.9</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6689588</v>
      </c>
      <c r="CS9" s="660"/>
      <c r="CT9" s="660"/>
      <c r="CU9" s="660"/>
      <c r="CV9" s="660"/>
      <c r="CW9" s="660"/>
      <c r="CX9" s="660"/>
      <c r="CY9" s="661"/>
      <c r="CZ9" s="662">
        <v>10.9</v>
      </c>
      <c r="DA9" s="662"/>
      <c r="DB9" s="662"/>
      <c r="DC9" s="662"/>
      <c r="DD9" s="668">
        <v>215219</v>
      </c>
      <c r="DE9" s="660"/>
      <c r="DF9" s="660"/>
      <c r="DG9" s="660"/>
      <c r="DH9" s="660"/>
      <c r="DI9" s="660"/>
      <c r="DJ9" s="660"/>
      <c r="DK9" s="660"/>
      <c r="DL9" s="660"/>
      <c r="DM9" s="660"/>
      <c r="DN9" s="660"/>
      <c r="DO9" s="660"/>
      <c r="DP9" s="661"/>
      <c r="DQ9" s="668">
        <v>5911896</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384078</v>
      </c>
      <c r="BH10" s="660"/>
      <c r="BI10" s="660"/>
      <c r="BJ10" s="660"/>
      <c r="BK10" s="660"/>
      <c r="BL10" s="660"/>
      <c r="BM10" s="660"/>
      <c r="BN10" s="661"/>
      <c r="BO10" s="662">
        <v>1.8</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2171797</v>
      </c>
      <c r="CS10" s="660"/>
      <c r="CT10" s="660"/>
      <c r="CU10" s="660"/>
      <c r="CV10" s="660"/>
      <c r="CW10" s="660"/>
      <c r="CX10" s="660"/>
      <c r="CY10" s="661"/>
      <c r="CZ10" s="662">
        <v>3.5</v>
      </c>
      <c r="DA10" s="662"/>
      <c r="DB10" s="662"/>
      <c r="DC10" s="662"/>
      <c r="DD10" s="668" t="s">
        <v>122</v>
      </c>
      <c r="DE10" s="660"/>
      <c r="DF10" s="660"/>
      <c r="DG10" s="660"/>
      <c r="DH10" s="660"/>
      <c r="DI10" s="660"/>
      <c r="DJ10" s="660"/>
      <c r="DK10" s="660"/>
      <c r="DL10" s="660"/>
      <c r="DM10" s="660"/>
      <c r="DN10" s="660"/>
      <c r="DO10" s="660"/>
      <c r="DP10" s="661"/>
      <c r="DQ10" s="668">
        <v>73943</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3660603</v>
      </c>
      <c r="S11" s="660"/>
      <c r="T11" s="660"/>
      <c r="U11" s="660"/>
      <c r="V11" s="660"/>
      <c r="W11" s="660"/>
      <c r="X11" s="660"/>
      <c r="Y11" s="661"/>
      <c r="Z11" s="664">
        <v>5.8</v>
      </c>
      <c r="AA11" s="665"/>
      <c r="AB11" s="665"/>
      <c r="AC11" s="671"/>
      <c r="AD11" s="668">
        <v>3660603</v>
      </c>
      <c r="AE11" s="660"/>
      <c r="AF11" s="660"/>
      <c r="AG11" s="660"/>
      <c r="AH11" s="660"/>
      <c r="AI11" s="660"/>
      <c r="AJ11" s="660"/>
      <c r="AK11" s="661"/>
      <c r="AL11" s="664">
        <v>11.6</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885446</v>
      </c>
      <c r="BH11" s="660"/>
      <c r="BI11" s="660"/>
      <c r="BJ11" s="660"/>
      <c r="BK11" s="660"/>
      <c r="BL11" s="660"/>
      <c r="BM11" s="660"/>
      <c r="BN11" s="661"/>
      <c r="BO11" s="662">
        <v>4.0999999999999996</v>
      </c>
      <c r="BP11" s="662"/>
      <c r="BQ11" s="662"/>
      <c r="BR11" s="662"/>
      <c r="BS11" s="663">
        <v>145326</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1898546</v>
      </c>
      <c r="CS11" s="660"/>
      <c r="CT11" s="660"/>
      <c r="CU11" s="660"/>
      <c r="CV11" s="660"/>
      <c r="CW11" s="660"/>
      <c r="CX11" s="660"/>
      <c r="CY11" s="661"/>
      <c r="CZ11" s="662">
        <v>3.1</v>
      </c>
      <c r="DA11" s="662"/>
      <c r="DB11" s="662"/>
      <c r="DC11" s="662"/>
      <c r="DD11" s="668">
        <v>1191702</v>
      </c>
      <c r="DE11" s="660"/>
      <c r="DF11" s="660"/>
      <c r="DG11" s="660"/>
      <c r="DH11" s="660"/>
      <c r="DI11" s="660"/>
      <c r="DJ11" s="660"/>
      <c r="DK11" s="660"/>
      <c r="DL11" s="660"/>
      <c r="DM11" s="660"/>
      <c r="DN11" s="660"/>
      <c r="DO11" s="660"/>
      <c r="DP11" s="661"/>
      <c r="DQ11" s="668">
        <v>884801</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27761</v>
      </c>
      <c r="S12" s="660"/>
      <c r="T12" s="660"/>
      <c r="U12" s="660"/>
      <c r="V12" s="660"/>
      <c r="W12" s="660"/>
      <c r="X12" s="660"/>
      <c r="Y12" s="661"/>
      <c r="Z12" s="662">
        <v>0</v>
      </c>
      <c r="AA12" s="662"/>
      <c r="AB12" s="662"/>
      <c r="AC12" s="662"/>
      <c r="AD12" s="663">
        <v>27761</v>
      </c>
      <c r="AE12" s="663"/>
      <c r="AF12" s="663"/>
      <c r="AG12" s="663"/>
      <c r="AH12" s="663"/>
      <c r="AI12" s="663"/>
      <c r="AJ12" s="663"/>
      <c r="AK12" s="663"/>
      <c r="AL12" s="664">
        <v>0.1</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9819042</v>
      </c>
      <c r="BH12" s="660"/>
      <c r="BI12" s="660"/>
      <c r="BJ12" s="660"/>
      <c r="BK12" s="660"/>
      <c r="BL12" s="660"/>
      <c r="BM12" s="660"/>
      <c r="BN12" s="661"/>
      <c r="BO12" s="662">
        <v>45.4</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1104787</v>
      </c>
      <c r="CS12" s="660"/>
      <c r="CT12" s="660"/>
      <c r="CU12" s="660"/>
      <c r="CV12" s="660"/>
      <c r="CW12" s="660"/>
      <c r="CX12" s="660"/>
      <c r="CY12" s="661"/>
      <c r="CZ12" s="662">
        <v>1.8</v>
      </c>
      <c r="DA12" s="662"/>
      <c r="DB12" s="662"/>
      <c r="DC12" s="662"/>
      <c r="DD12" s="668">
        <v>415044</v>
      </c>
      <c r="DE12" s="660"/>
      <c r="DF12" s="660"/>
      <c r="DG12" s="660"/>
      <c r="DH12" s="660"/>
      <c r="DI12" s="660"/>
      <c r="DJ12" s="660"/>
      <c r="DK12" s="660"/>
      <c r="DL12" s="660"/>
      <c r="DM12" s="660"/>
      <c r="DN12" s="660"/>
      <c r="DO12" s="660"/>
      <c r="DP12" s="661"/>
      <c r="DQ12" s="668">
        <v>685625</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9794360</v>
      </c>
      <c r="BH13" s="660"/>
      <c r="BI13" s="660"/>
      <c r="BJ13" s="660"/>
      <c r="BK13" s="660"/>
      <c r="BL13" s="660"/>
      <c r="BM13" s="660"/>
      <c r="BN13" s="661"/>
      <c r="BO13" s="662">
        <v>45.3</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6826758</v>
      </c>
      <c r="CS13" s="660"/>
      <c r="CT13" s="660"/>
      <c r="CU13" s="660"/>
      <c r="CV13" s="660"/>
      <c r="CW13" s="660"/>
      <c r="CX13" s="660"/>
      <c r="CY13" s="661"/>
      <c r="CZ13" s="662">
        <v>11.1</v>
      </c>
      <c r="DA13" s="662"/>
      <c r="DB13" s="662"/>
      <c r="DC13" s="662"/>
      <c r="DD13" s="668">
        <v>3617738</v>
      </c>
      <c r="DE13" s="660"/>
      <c r="DF13" s="660"/>
      <c r="DG13" s="660"/>
      <c r="DH13" s="660"/>
      <c r="DI13" s="660"/>
      <c r="DJ13" s="660"/>
      <c r="DK13" s="660"/>
      <c r="DL13" s="660"/>
      <c r="DM13" s="660"/>
      <c r="DN13" s="660"/>
      <c r="DO13" s="660"/>
      <c r="DP13" s="661"/>
      <c r="DQ13" s="668">
        <v>3866068</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510643</v>
      </c>
      <c r="BH14" s="660"/>
      <c r="BI14" s="660"/>
      <c r="BJ14" s="660"/>
      <c r="BK14" s="660"/>
      <c r="BL14" s="660"/>
      <c r="BM14" s="660"/>
      <c r="BN14" s="661"/>
      <c r="BO14" s="662">
        <v>2.4</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1658515</v>
      </c>
      <c r="CS14" s="660"/>
      <c r="CT14" s="660"/>
      <c r="CU14" s="660"/>
      <c r="CV14" s="660"/>
      <c r="CW14" s="660"/>
      <c r="CX14" s="660"/>
      <c r="CY14" s="661"/>
      <c r="CZ14" s="662">
        <v>2.7</v>
      </c>
      <c r="DA14" s="662"/>
      <c r="DB14" s="662"/>
      <c r="DC14" s="662"/>
      <c r="DD14" s="668">
        <v>51294</v>
      </c>
      <c r="DE14" s="660"/>
      <c r="DF14" s="660"/>
      <c r="DG14" s="660"/>
      <c r="DH14" s="660"/>
      <c r="DI14" s="660"/>
      <c r="DJ14" s="660"/>
      <c r="DK14" s="660"/>
      <c r="DL14" s="660"/>
      <c r="DM14" s="660"/>
      <c r="DN14" s="660"/>
      <c r="DO14" s="660"/>
      <c r="DP14" s="661"/>
      <c r="DQ14" s="668">
        <v>1558471</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77209</v>
      </c>
      <c r="S15" s="660"/>
      <c r="T15" s="660"/>
      <c r="U15" s="660"/>
      <c r="V15" s="660"/>
      <c r="W15" s="660"/>
      <c r="X15" s="660"/>
      <c r="Y15" s="661"/>
      <c r="Z15" s="662">
        <v>0.1</v>
      </c>
      <c r="AA15" s="662"/>
      <c r="AB15" s="662"/>
      <c r="AC15" s="662"/>
      <c r="AD15" s="663">
        <v>77209</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810639</v>
      </c>
      <c r="BH15" s="660"/>
      <c r="BI15" s="660"/>
      <c r="BJ15" s="660"/>
      <c r="BK15" s="660"/>
      <c r="BL15" s="660"/>
      <c r="BM15" s="660"/>
      <c r="BN15" s="661"/>
      <c r="BO15" s="662">
        <v>3.8</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7237234</v>
      </c>
      <c r="CS15" s="660"/>
      <c r="CT15" s="660"/>
      <c r="CU15" s="660"/>
      <c r="CV15" s="660"/>
      <c r="CW15" s="660"/>
      <c r="CX15" s="660"/>
      <c r="CY15" s="661"/>
      <c r="CZ15" s="662">
        <v>11.8</v>
      </c>
      <c r="DA15" s="662"/>
      <c r="DB15" s="662"/>
      <c r="DC15" s="662"/>
      <c r="DD15" s="668">
        <v>1644131</v>
      </c>
      <c r="DE15" s="660"/>
      <c r="DF15" s="660"/>
      <c r="DG15" s="660"/>
      <c r="DH15" s="660"/>
      <c r="DI15" s="660"/>
      <c r="DJ15" s="660"/>
      <c r="DK15" s="660"/>
      <c r="DL15" s="660"/>
      <c r="DM15" s="660"/>
      <c r="DN15" s="660"/>
      <c r="DO15" s="660"/>
      <c r="DP15" s="661"/>
      <c r="DQ15" s="668">
        <v>4140956</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370035</v>
      </c>
      <c r="S16" s="660"/>
      <c r="T16" s="660"/>
      <c r="U16" s="660"/>
      <c r="V16" s="660"/>
      <c r="W16" s="660"/>
      <c r="X16" s="660"/>
      <c r="Y16" s="661"/>
      <c r="Z16" s="662">
        <v>0.6</v>
      </c>
      <c r="AA16" s="662"/>
      <c r="AB16" s="662"/>
      <c r="AC16" s="662"/>
      <c r="AD16" s="663">
        <v>370035</v>
      </c>
      <c r="AE16" s="663"/>
      <c r="AF16" s="663"/>
      <c r="AG16" s="663"/>
      <c r="AH16" s="663"/>
      <c r="AI16" s="663"/>
      <c r="AJ16" s="663"/>
      <c r="AK16" s="663"/>
      <c r="AL16" s="664">
        <v>1.2</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476874</v>
      </c>
      <c r="CS16" s="660"/>
      <c r="CT16" s="660"/>
      <c r="CU16" s="660"/>
      <c r="CV16" s="660"/>
      <c r="CW16" s="660"/>
      <c r="CX16" s="660"/>
      <c r="CY16" s="661"/>
      <c r="CZ16" s="662">
        <v>0.8</v>
      </c>
      <c r="DA16" s="662"/>
      <c r="DB16" s="662"/>
      <c r="DC16" s="662"/>
      <c r="DD16" s="668" t="s">
        <v>122</v>
      </c>
      <c r="DE16" s="660"/>
      <c r="DF16" s="660"/>
      <c r="DG16" s="660"/>
      <c r="DH16" s="660"/>
      <c r="DI16" s="660"/>
      <c r="DJ16" s="660"/>
      <c r="DK16" s="660"/>
      <c r="DL16" s="660"/>
      <c r="DM16" s="660"/>
      <c r="DN16" s="660"/>
      <c r="DO16" s="660"/>
      <c r="DP16" s="661"/>
      <c r="DQ16" s="668">
        <v>158462</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855606</v>
      </c>
      <c r="S17" s="660"/>
      <c r="T17" s="660"/>
      <c r="U17" s="660"/>
      <c r="V17" s="660"/>
      <c r="W17" s="660"/>
      <c r="X17" s="660"/>
      <c r="Y17" s="661"/>
      <c r="Z17" s="662">
        <v>1.3</v>
      </c>
      <c r="AA17" s="662"/>
      <c r="AB17" s="662"/>
      <c r="AC17" s="662"/>
      <c r="AD17" s="663">
        <v>855606</v>
      </c>
      <c r="AE17" s="663"/>
      <c r="AF17" s="663"/>
      <c r="AG17" s="663"/>
      <c r="AH17" s="663"/>
      <c r="AI17" s="663"/>
      <c r="AJ17" s="663"/>
      <c r="AK17" s="663"/>
      <c r="AL17" s="664">
        <v>2.7</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3635399</v>
      </c>
      <c r="CS17" s="660"/>
      <c r="CT17" s="660"/>
      <c r="CU17" s="660"/>
      <c r="CV17" s="660"/>
      <c r="CW17" s="660"/>
      <c r="CX17" s="660"/>
      <c r="CY17" s="661"/>
      <c r="CZ17" s="662">
        <v>5.9</v>
      </c>
      <c r="DA17" s="662"/>
      <c r="DB17" s="662"/>
      <c r="DC17" s="662"/>
      <c r="DD17" s="668" t="s">
        <v>122</v>
      </c>
      <c r="DE17" s="660"/>
      <c r="DF17" s="660"/>
      <c r="DG17" s="660"/>
      <c r="DH17" s="660"/>
      <c r="DI17" s="660"/>
      <c r="DJ17" s="660"/>
      <c r="DK17" s="660"/>
      <c r="DL17" s="660"/>
      <c r="DM17" s="660"/>
      <c r="DN17" s="660"/>
      <c r="DO17" s="660"/>
      <c r="DP17" s="661"/>
      <c r="DQ17" s="668">
        <v>3632399</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175521</v>
      </c>
      <c r="S18" s="660"/>
      <c r="T18" s="660"/>
      <c r="U18" s="660"/>
      <c r="V18" s="660"/>
      <c r="W18" s="660"/>
      <c r="X18" s="660"/>
      <c r="Y18" s="661"/>
      <c r="Z18" s="662">
        <v>0.3</v>
      </c>
      <c r="AA18" s="662"/>
      <c r="AB18" s="662"/>
      <c r="AC18" s="662"/>
      <c r="AD18" s="663">
        <v>175521</v>
      </c>
      <c r="AE18" s="663"/>
      <c r="AF18" s="663"/>
      <c r="AG18" s="663"/>
      <c r="AH18" s="663"/>
      <c r="AI18" s="663"/>
      <c r="AJ18" s="663"/>
      <c r="AK18" s="663"/>
      <c r="AL18" s="664">
        <v>0.6</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659534</v>
      </c>
      <c r="S19" s="660"/>
      <c r="T19" s="660"/>
      <c r="U19" s="660"/>
      <c r="V19" s="660"/>
      <c r="W19" s="660"/>
      <c r="X19" s="660"/>
      <c r="Y19" s="661"/>
      <c r="Z19" s="662">
        <v>1</v>
      </c>
      <c r="AA19" s="662"/>
      <c r="AB19" s="662"/>
      <c r="AC19" s="662"/>
      <c r="AD19" s="663">
        <v>659534</v>
      </c>
      <c r="AE19" s="663"/>
      <c r="AF19" s="663"/>
      <c r="AG19" s="663"/>
      <c r="AH19" s="663"/>
      <c r="AI19" s="663"/>
      <c r="AJ19" s="663"/>
      <c r="AK19" s="663"/>
      <c r="AL19" s="664">
        <v>2.1</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1431541</v>
      </c>
      <c r="BH19" s="660"/>
      <c r="BI19" s="660"/>
      <c r="BJ19" s="660"/>
      <c r="BK19" s="660"/>
      <c r="BL19" s="660"/>
      <c r="BM19" s="660"/>
      <c r="BN19" s="661"/>
      <c r="BO19" s="662">
        <v>6.6</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20551</v>
      </c>
      <c r="S20" s="660"/>
      <c r="T20" s="660"/>
      <c r="U20" s="660"/>
      <c r="V20" s="660"/>
      <c r="W20" s="660"/>
      <c r="X20" s="660"/>
      <c r="Y20" s="661"/>
      <c r="Z20" s="662">
        <v>0</v>
      </c>
      <c r="AA20" s="662"/>
      <c r="AB20" s="662"/>
      <c r="AC20" s="662"/>
      <c r="AD20" s="663">
        <v>20551</v>
      </c>
      <c r="AE20" s="663"/>
      <c r="AF20" s="663"/>
      <c r="AG20" s="663"/>
      <c r="AH20" s="663"/>
      <c r="AI20" s="663"/>
      <c r="AJ20" s="663"/>
      <c r="AK20" s="663"/>
      <c r="AL20" s="664">
        <v>0.1</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1431541</v>
      </c>
      <c r="BH20" s="660"/>
      <c r="BI20" s="660"/>
      <c r="BJ20" s="660"/>
      <c r="BK20" s="660"/>
      <c r="BL20" s="660"/>
      <c r="BM20" s="660"/>
      <c r="BN20" s="661"/>
      <c r="BO20" s="662">
        <v>6.6</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61591678</v>
      </c>
      <c r="CS20" s="660"/>
      <c r="CT20" s="660"/>
      <c r="CU20" s="660"/>
      <c r="CV20" s="660"/>
      <c r="CW20" s="660"/>
      <c r="CX20" s="660"/>
      <c r="CY20" s="661"/>
      <c r="CZ20" s="662">
        <v>100</v>
      </c>
      <c r="DA20" s="662"/>
      <c r="DB20" s="662"/>
      <c r="DC20" s="662"/>
      <c r="DD20" s="668">
        <v>7902804</v>
      </c>
      <c r="DE20" s="660"/>
      <c r="DF20" s="660"/>
      <c r="DG20" s="660"/>
      <c r="DH20" s="660"/>
      <c r="DI20" s="660"/>
      <c r="DJ20" s="660"/>
      <c r="DK20" s="660"/>
      <c r="DL20" s="660"/>
      <c r="DM20" s="660"/>
      <c r="DN20" s="660"/>
      <c r="DO20" s="660"/>
      <c r="DP20" s="661"/>
      <c r="DQ20" s="668">
        <v>38856479</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6209384</v>
      </c>
      <c r="S21" s="660"/>
      <c r="T21" s="660"/>
      <c r="U21" s="660"/>
      <c r="V21" s="660"/>
      <c r="W21" s="660"/>
      <c r="X21" s="660"/>
      <c r="Y21" s="661"/>
      <c r="Z21" s="662">
        <v>9.8000000000000007</v>
      </c>
      <c r="AA21" s="662"/>
      <c r="AB21" s="662"/>
      <c r="AC21" s="662"/>
      <c r="AD21" s="663">
        <v>5306811</v>
      </c>
      <c r="AE21" s="663"/>
      <c r="AF21" s="663"/>
      <c r="AG21" s="663"/>
      <c r="AH21" s="663"/>
      <c r="AI21" s="663"/>
      <c r="AJ21" s="663"/>
      <c r="AK21" s="663"/>
      <c r="AL21" s="664">
        <v>16.7</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5306811</v>
      </c>
      <c r="S22" s="660"/>
      <c r="T22" s="660"/>
      <c r="U22" s="660"/>
      <c r="V22" s="660"/>
      <c r="W22" s="660"/>
      <c r="X22" s="660"/>
      <c r="Y22" s="661"/>
      <c r="Z22" s="662">
        <v>8.4</v>
      </c>
      <c r="AA22" s="662"/>
      <c r="AB22" s="662"/>
      <c r="AC22" s="662"/>
      <c r="AD22" s="663">
        <v>5306811</v>
      </c>
      <c r="AE22" s="663"/>
      <c r="AF22" s="663"/>
      <c r="AG22" s="663"/>
      <c r="AH22" s="663"/>
      <c r="AI22" s="663"/>
      <c r="AJ22" s="663"/>
      <c r="AK22" s="663"/>
      <c r="AL22" s="664">
        <v>16.7</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902573</v>
      </c>
      <c r="S23" s="660"/>
      <c r="T23" s="660"/>
      <c r="U23" s="660"/>
      <c r="V23" s="660"/>
      <c r="W23" s="660"/>
      <c r="X23" s="660"/>
      <c r="Y23" s="661"/>
      <c r="Z23" s="662">
        <v>1.4</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1431541</v>
      </c>
      <c r="BH23" s="660"/>
      <c r="BI23" s="660"/>
      <c r="BJ23" s="660"/>
      <c r="BK23" s="660"/>
      <c r="BL23" s="660"/>
      <c r="BM23" s="660"/>
      <c r="BN23" s="661"/>
      <c r="BO23" s="662">
        <v>6.6</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27947962</v>
      </c>
      <c r="CS24" s="649"/>
      <c r="CT24" s="649"/>
      <c r="CU24" s="649"/>
      <c r="CV24" s="649"/>
      <c r="CW24" s="649"/>
      <c r="CX24" s="649"/>
      <c r="CY24" s="650"/>
      <c r="CZ24" s="653">
        <v>45.4</v>
      </c>
      <c r="DA24" s="654"/>
      <c r="DB24" s="654"/>
      <c r="DC24" s="670"/>
      <c r="DD24" s="694">
        <v>17497372</v>
      </c>
      <c r="DE24" s="649"/>
      <c r="DF24" s="649"/>
      <c r="DG24" s="649"/>
      <c r="DH24" s="649"/>
      <c r="DI24" s="649"/>
      <c r="DJ24" s="649"/>
      <c r="DK24" s="650"/>
      <c r="DL24" s="694">
        <v>15879439</v>
      </c>
      <c r="DM24" s="649"/>
      <c r="DN24" s="649"/>
      <c r="DO24" s="649"/>
      <c r="DP24" s="649"/>
      <c r="DQ24" s="649"/>
      <c r="DR24" s="649"/>
      <c r="DS24" s="649"/>
      <c r="DT24" s="649"/>
      <c r="DU24" s="649"/>
      <c r="DV24" s="650"/>
      <c r="DW24" s="653">
        <v>49.9</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33799225</v>
      </c>
      <c r="S25" s="660"/>
      <c r="T25" s="660"/>
      <c r="U25" s="660"/>
      <c r="V25" s="660"/>
      <c r="W25" s="660"/>
      <c r="X25" s="660"/>
      <c r="Y25" s="661"/>
      <c r="Z25" s="662">
        <v>53.3</v>
      </c>
      <c r="AA25" s="662"/>
      <c r="AB25" s="662"/>
      <c r="AC25" s="662"/>
      <c r="AD25" s="663">
        <v>31465111</v>
      </c>
      <c r="AE25" s="663"/>
      <c r="AF25" s="663"/>
      <c r="AG25" s="663"/>
      <c r="AH25" s="663"/>
      <c r="AI25" s="663"/>
      <c r="AJ25" s="663"/>
      <c r="AK25" s="663"/>
      <c r="AL25" s="664">
        <v>99.3</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8149493</v>
      </c>
      <c r="CS25" s="691"/>
      <c r="CT25" s="691"/>
      <c r="CU25" s="691"/>
      <c r="CV25" s="691"/>
      <c r="CW25" s="691"/>
      <c r="CX25" s="691"/>
      <c r="CY25" s="692"/>
      <c r="CZ25" s="664">
        <v>13.2</v>
      </c>
      <c r="DA25" s="689"/>
      <c r="DB25" s="689"/>
      <c r="DC25" s="693"/>
      <c r="DD25" s="668">
        <v>7593897</v>
      </c>
      <c r="DE25" s="691"/>
      <c r="DF25" s="691"/>
      <c r="DG25" s="691"/>
      <c r="DH25" s="691"/>
      <c r="DI25" s="691"/>
      <c r="DJ25" s="691"/>
      <c r="DK25" s="692"/>
      <c r="DL25" s="668">
        <v>7585021</v>
      </c>
      <c r="DM25" s="691"/>
      <c r="DN25" s="691"/>
      <c r="DO25" s="691"/>
      <c r="DP25" s="691"/>
      <c r="DQ25" s="691"/>
      <c r="DR25" s="691"/>
      <c r="DS25" s="691"/>
      <c r="DT25" s="691"/>
      <c r="DU25" s="691"/>
      <c r="DV25" s="692"/>
      <c r="DW25" s="664">
        <v>23.8</v>
      </c>
      <c r="DX25" s="689"/>
      <c r="DY25" s="689"/>
      <c r="DZ25" s="689"/>
      <c r="EA25" s="689"/>
      <c r="EB25" s="689"/>
      <c r="EC25" s="690"/>
    </row>
    <row r="26" spans="2:133" ht="11.25" customHeight="1" x14ac:dyDescent="0.15">
      <c r="B26" s="656" t="s">
        <v>283</v>
      </c>
      <c r="C26" s="657"/>
      <c r="D26" s="657"/>
      <c r="E26" s="657"/>
      <c r="F26" s="657"/>
      <c r="G26" s="657"/>
      <c r="H26" s="657"/>
      <c r="I26" s="657"/>
      <c r="J26" s="657"/>
      <c r="K26" s="657"/>
      <c r="L26" s="657"/>
      <c r="M26" s="657"/>
      <c r="N26" s="657"/>
      <c r="O26" s="657"/>
      <c r="P26" s="657"/>
      <c r="Q26" s="658"/>
      <c r="R26" s="659">
        <v>20723</v>
      </c>
      <c r="S26" s="660"/>
      <c r="T26" s="660"/>
      <c r="U26" s="660"/>
      <c r="V26" s="660"/>
      <c r="W26" s="660"/>
      <c r="X26" s="660"/>
      <c r="Y26" s="661"/>
      <c r="Z26" s="662">
        <v>0</v>
      </c>
      <c r="AA26" s="662"/>
      <c r="AB26" s="662"/>
      <c r="AC26" s="662"/>
      <c r="AD26" s="663">
        <v>20723</v>
      </c>
      <c r="AE26" s="663"/>
      <c r="AF26" s="663"/>
      <c r="AG26" s="663"/>
      <c r="AH26" s="663"/>
      <c r="AI26" s="663"/>
      <c r="AJ26" s="663"/>
      <c r="AK26" s="663"/>
      <c r="AL26" s="664">
        <v>0.1</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4512531</v>
      </c>
      <c r="CS26" s="660"/>
      <c r="CT26" s="660"/>
      <c r="CU26" s="660"/>
      <c r="CV26" s="660"/>
      <c r="CW26" s="660"/>
      <c r="CX26" s="660"/>
      <c r="CY26" s="661"/>
      <c r="CZ26" s="664">
        <v>7.3</v>
      </c>
      <c r="DA26" s="689"/>
      <c r="DB26" s="689"/>
      <c r="DC26" s="693"/>
      <c r="DD26" s="668">
        <v>4136194</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286</v>
      </c>
      <c r="C27" s="657"/>
      <c r="D27" s="657"/>
      <c r="E27" s="657"/>
      <c r="F27" s="657"/>
      <c r="G27" s="657"/>
      <c r="H27" s="657"/>
      <c r="I27" s="657"/>
      <c r="J27" s="657"/>
      <c r="K27" s="657"/>
      <c r="L27" s="657"/>
      <c r="M27" s="657"/>
      <c r="N27" s="657"/>
      <c r="O27" s="657"/>
      <c r="P27" s="657"/>
      <c r="Q27" s="658"/>
      <c r="R27" s="659">
        <v>129362</v>
      </c>
      <c r="S27" s="660"/>
      <c r="T27" s="660"/>
      <c r="U27" s="660"/>
      <c r="V27" s="660"/>
      <c r="W27" s="660"/>
      <c r="X27" s="660"/>
      <c r="Y27" s="661"/>
      <c r="Z27" s="662">
        <v>0.2</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21605366</v>
      </c>
      <c r="BH27" s="660"/>
      <c r="BI27" s="660"/>
      <c r="BJ27" s="660"/>
      <c r="BK27" s="660"/>
      <c r="BL27" s="660"/>
      <c r="BM27" s="660"/>
      <c r="BN27" s="661"/>
      <c r="BO27" s="662">
        <v>100</v>
      </c>
      <c r="BP27" s="662"/>
      <c r="BQ27" s="662"/>
      <c r="BR27" s="662"/>
      <c r="BS27" s="663">
        <v>145326</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16163070</v>
      </c>
      <c r="CS27" s="691"/>
      <c r="CT27" s="691"/>
      <c r="CU27" s="691"/>
      <c r="CV27" s="691"/>
      <c r="CW27" s="691"/>
      <c r="CX27" s="691"/>
      <c r="CY27" s="692"/>
      <c r="CZ27" s="664">
        <v>26.2</v>
      </c>
      <c r="DA27" s="689"/>
      <c r="DB27" s="689"/>
      <c r="DC27" s="693"/>
      <c r="DD27" s="668">
        <v>6271076</v>
      </c>
      <c r="DE27" s="691"/>
      <c r="DF27" s="691"/>
      <c r="DG27" s="691"/>
      <c r="DH27" s="691"/>
      <c r="DI27" s="691"/>
      <c r="DJ27" s="691"/>
      <c r="DK27" s="692"/>
      <c r="DL27" s="668">
        <v>4662019</v>
      </c>
      <c r="DM27" s="691"/>
      <c r="DN27" s="691"/>
      <c r="DO27" s="691"/>
      <c r="DP27" s="691"/>
      <c r="DQ27" s="691"/>
      <c r="DR27" s="691"/>
      <c r="DS27" s="691"/>
      <c r="DT27" s="691"/>
      <c r="DU27" s="691"/>
      <c r="DV27" s="692"/>
      <c r="DW27" s="664">
        <v>14.6</v>
      </c>
      <c r="DX27" s="689"/>
      <c r="DY27" s="689"/>
      <c r="DZ27" s="689"/>
      <c r="EA27" s="689"/>
      <c r="EB27" s="689"/>
      <c r="EC27" s="690"/>
    </row>
    <row r="28" spans="2:133" ht="11.25" customHeight="1" x14ac:dyDescent="0.15">
      <c r="B28" s="656" t="s">
        <v>289</v>
      </c>
      <c r="C28" s="657"/>
      <c r="D28" s="657"/>
      <c r="E28" s="657"/>
      <c r="F28" s="657"/>
      <c r="G28" s="657"/>
      <c r="H28" s="657"/>
      <c r="I28" s="657"/>
      <c r="J28" s="657"/>
      <c r="K28" s="657"/>
      <c r="L28" s="657"/>
      <c r="M28" s="657"/>
      <c r="N28" s="657"/>
      <c r="O28" s="657"/>
      <c r="P28" s="657"/>
      <c r="Q28" s="658"/>
      <c r="R28" s="659">
        <v>250890</v>
      </c>
      <c r="S28" s="660"/>
      <c r="T28" s="660"/>
      <c r="U28" s="660"/>
      <c r="V28" s="660"/>
      <c r="W28" s="660"/>
      <c r="X28" s="660"/>
      <c r="Y28" s="661"/>
      <c r="Z28" s="662">
        <v>0.4</v>
      </c>
      <c r="AA28" s="662"/>
      <c r="AB28" s="662"/>
      <c r="AC28" s="662"/>
      <c r="AD28" s="663">
        <v>84671</v>
      </c>
      <c r="AE28" s="663"/>
      <c r="AF28" s="663"/>
      <c r="AG28" s="663"/>
      <c r="AH28" s="663"/>
      <c r="AI28" s="663"/>
      <c r="AJ28" s="663"/>
      <c r="AK28" s="663"/>
      <c r="AL28" s="664">
        <v>0.3</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3635399</v>
      </c>
      <c r="CS28" s="660"/>
      <c r="CT28" s="660"/>
      <c r="CU28" s="660"/>
      <c r="CV28" s="660"/>
      <c r="CW28" s="660"/>
      <c r="CX28" s="660"/>
      <c r="CY28" s="661"/>
      <c r="CZ28" s="664">
        <v>5.9</v>
      </c>
      <c r="DA28" s="689"/>
      <c r="DB28" s="689"/>
      <c r="DC28" s="693"/>
      <c r="DD28" s="668">
        <v>3632399</v>
      </c>
      <c r="DE28" s="660"/>
      <c r="DF28" s="660"/>
      <c r="DG28" s="660"/>
      <c r="DH28" s="660"/>
      <c r="DI28" s="660"/>
      <c r="DJ28" s="660"/>
      <c r="DK28" s="661"/>
      <c r="DL28" s="668">
        <v>3632399</v>
      </c>
      <c r="DM28" s="660"/>
      <c r="DN28" s="660"/>
      <c r="DO28" s="660"/>
      <c r="DP28" s="660"/>
      <c r="DQ28" s="660"/>
      <c r="DR28" s="660"/>
      <c r="DS28" s="660"/>
      <c r="DT28" s="660"/>
      <c r="DU28" s="660"/>
      <c r="DV28" s="661"/>
      <c r="DW28" s="664">
        <v>11.4</v>
      </c>
      <c r="DX28" s="689"/>
      <c r="DY28" s="689"/>
      <c r="DZ28" s="689"/>
      <c r="EA28" s="689"/>
      <c r="EB28" s="689"/>
      <c r="EC28" s="690"/>
    </row>
    <row r="29" spans="2:133" ht="11.25" customHeight="1" x14ac:dyDescent="0.15">
      <c r="B29" s="656" t="s">
        <v>291</v>
      </c>
      <c r="C29" s="657"/>
      <c r="D29" s="657"/>
      <c r="E29" s="657"/>
      <c r="F29" s="657"/>
      <c r="G29" s="657"/>
      <c r="H29" s="657"/>
      <c r="I29" s="657"/>
      <c r="J29" s="657"/>
      <c r="K29" s="657"/>
      <c r="L29" s="657"/>
      <c r="M29" s="657"/>
      <c r="N29" s="657"/>
      <c r="O29" s="657"/>
      <c r="P29" s="657"/>
      <c r="Q29" s="658"/>
      <c r="R29" s="659">
        <v>85100</v>
      </c>
      <c r="S29" s="660"/>
      <c r="T29" s="660"/>
      <c r="U29" s="660"/>
      <c r="V29" s="660"/>
      <c r="W29" s="660"/>
      <c r="X29" s="660"/>
      <c r="Y29" s="661"/>
      <c r="Z29" s="662">
        <v>0.1</v>
      </c>
      <c r="AA29" s="662"/>
      <c r="AB29" s="662"/>
      <c r="AC29" s="662"/>
      <c r="AD29" s="663">
        <v>3</v>
      </c>
      <c r="AE29" s="663"/>
      <c r="AF29" s="663"/>
      <c r="AG29" s="663"/>
      <c r="AH29" s="663"/>
      <c r="AI29" s="663"/>
      <c r="AJ29" s="663"/>
      <c r="AK29" s="663"/>
      <c r="AL29" s="664">
        <v>0</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3635223</v>
      </c>
      <c r="CS29" s="691"/>
      <c r="CT29" s="691"/>
      <c r="CU29" s="691"/>
      <c r="CV29" s="691"/>
      <c r="CW29" s="691"/>
      <c r="CX29" s="691"/>
      <c r="CY29" s="692"/>
      <c r="CZ29" s="664">
        <v>5.9</v>
      </c>
      <c r="DA29" s="689"/>
      <c r="DB29" s="689"/>
      <c r="DC29" s="693"/>
      <c r="DD29" s="668">
        <v>3632223</v>
      </c>
      <c r="DE29" s="691"/>
      <c r="DF29" s="691"/>
      <c r="DG29" s="691"/>
      <c r="DH29" s="691"/>
      <c r="DI29" s="691"/>
      <c r="DJ29" s="691"/>
      <c r="DK29" s="692"/>
      <c r="DL29" s="668">
        <v>3632223</v>
      </c>
      <c r="DM29" s="691"/>
      <c r="DN29" s="691"/>
      <c r="DO29" s="691"/>
      <c r="DP29" s="691"/>
      <c r="DQ29" s="691"/>
      <c r="DR29" s="691"/>
      <c r="DS29" s="691"/>
      <c r="DT29" s="691"/>
      <c r="DU29" s="691"/>
      <c r="DV29" s="692"/>
      <c r="DW29" s="664">
        <v>11.4</v>
      </c>
      <c r="DX29" s="689"/>
      <c r="DY29" s="689"/>
      <c r="DZ29" s="689"/>
      <c r="EA29" s="689"/>
      <c r="EB29" s="689"/>
      <c r="EC29" s="690"/>
    </row>
    <row r="30" spans="2:133" ht="11.25" customHeight="1" x14ac:dyDescent="0.15">
      <c r="B30" s="656" t="s">
        <v>293</v>
      </c>
      <c r="C30" s="657"/>
      <c r="D30" s="657"/>
      <c r="E30" s="657"/>
      <c r="F30" s="657"/>
      <c r="G30" s="657"/>
      <c r="H30" s="657"/>
      <c r="I30" s="657"/>
      <c r="J30" s="657"/>
      <c r="K30" s="657"/>
      <c r="L30" s="657"/>
      <c r="M30" s="657"/>
      <c r="N30" s="657"/>
      <c r="O30" s="657"/>
      <c r="P30" s="657"/>
      <c r="Q30" s="658"/>
      <c r="R30" s="659">
        <v>11329273</v>
      </c>
      <c r="S30" s="660"/>
      <c r="T30" s="660"/>
      <c r="U30" s="660"/>
      <c r="V30" s="660"/>
      <c r="W30" s="660"/>
      <c r="X30" s="660"/>
      <c r="Y30" s="661"/>
      <c r="Z30" s="662">
        <v>17.899999999999999</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3538077</v>
      </c>
      <c r="CS30" s="660"/>
      <c r="CT30" s="660"/>
      <c r="CU30" s="660"/>
      <c r="CV30" s="660"/>
      <c r="CW30" s="660"/>
      <c r="CX30" s="660"/>
      <c r="CY30" s="661"/>
      <c r="CZ30" s="664">
        <v>5.7</v>
      </c>
      <c r="DA30" s="689"/>
      <c r="DB30" s="689"/>
      <c r="DC30" s="693"/>
      <c r="DD30" s="668">
        <v>3535277</v>
      </c>
      <c r="DE30" s="660"/>
      <c r="DF30" s="660"/>
      <c r="DG30" s="660"/>
      <c r="DH30" s="660"/>
      <c r="DI30" s="660"/>
      <c r="DJ30" s="660"/>
      <c r="DK30" s="661"/>
      <c r="DL30" s="668">
        <v>3535277</v>
      </c>
      <c r="DM30" s="660"/>
      <c r="DN30" s="660"/>
      <c r="DO30" s="660"/>
      <c r="DP30" s="660"/>
      <c r="DQ30" s="660"/>
      <c r="DR30" s="660"/>
      <c r="DS30" s="660"/>
      <c r="DT30" s="660"/>
      <c r="DU30" s="660"/>
      <c r="DV30" s="661"/>
      <c r="DW30" s="664">
        <v>11.1</v>
      </c>
      <c r="DX30" s="689"/>
      <c r="DY30" s="689"/>
      <c r="DZ30" s="689"/>
      <c r="EA30" s="689"/>
      <c r="EB30" s="689"/>
      <c r="EC30" s="690"/>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99.5</v>
      </c>
      <c r="BH31" s="703"/>
      <c r="BI31" s="703"/>
      <c r="BJ31" s="703"/>
      <c r="BK31" s="703"/>
      <c r="BL31" s="703"/>
      <c r="BM31" s="654">
        <v>98.3</v>
      </c>
      <c r="BN31" s="703"/>
      <c r="BO31" s="703"/>
      <c r="BP31" s="703"/>
      <c r="BQ31" s="704"/>
      <c r="BR31" s="715">
        <v>99.4</v>
      </c>
      <c r="BS31" s="703"/>
      <c r="BT31" s="703"/>
      <c r="BU31" s="703"/>
      <c r="BV31" s="703"/>
      <c r="BW31" s="703"/>
      <c r="BX31" s="654">
        <v>98.2</v>
      </c>
      <c r="BY31" s="703"/>
      <c r="BZ31" s="703"/>
      <c r="CA31" s="703"/>
      <c r="CB31" s="704"/>
      <c r="CD31" s="697"/>
      <c r="CE31" s="698"/>
      <c r="CF31" s="656" t="s">
        <v>300</v>
      </c>
      <c r="CG31" s="657"/>
      <c r="CH31" s="657"/>
      <c r="CI31" s="657"/>
      <c r="CJ31" s="657"/>
      <c r="CK31" s="657"/>
      <c r="CL31" s="657"/>
      <c r="CM31" s="657"/>
      <c r="CN31" s="657"/>
      <c r="CO31" s="657"/>
      <c r="CP31" s="657"/>
      <c r="CQ31" s="658"/>
      <c r="CR31" s="659">
        <v>97146</v>
      </c>
      <c r="CS31" s="691"/>
      <c r="CT31" s="691"/>
      <c r="CU31" s="691"/>
      <c r="CV31" s="691"/>
      <c r="CW31" s="691"/>
      <c r="CX31" s="691"/>
      <c r="CY31" s="692"/>
      <c r="CZ31" s="664">
        <v>0.2</v>
      </c>
      <c r="DA31" s="689"/>
      <c r="DB31" s="689"/>
      <c r="DC31" s="693"/>
      <c r="DD31" s="668">
        <v>96946</v>
      </c>
      <c r="DE31" s="691"/>
      <c r="DF31" s="691"/>
      <c r="DG31" s="691"/>
      <c r="DH31" s="691"/>
      <c r="DI31" s="691"/>
      <c r="DJ31" s="691"/>
      <c r="DK31" s="692"/>
      <c r="DL31" s="668">
        <v>96946</v>
      </c>
      <c r="DM31" s="691"/>
      <c r="DN31" s="691"/>
      <c r="DO31" s="691"/>
      <c r="DP31" s="691"/>
      <c r="DQ31" s="691"/>
      <c r="DR31" s="691"/>
      <c r="DS31" s="691"/>
      <c r="DT31" s="691"/>
      <c r="DU31" s="691"/>
      <c r="DV31" s="692"/>
      <c r="DW31" s="664">
        <v>0.3</v>
      </c>
      <c r="DX31" s="689"/>
      <c r="DY31" s="689"/>
      <c r="DZ31" s="689"/>
      <c r="EA31" s="689"/>
      <c r="EB31" s="689"/>
      <c r="EC31" s="690"/>
    </row>
    <row r="32" spans="2:133" ht="11.25" customHeight="1" x14ac:dyDescent="0.15">
      <c r="B32" s="656" t="s">
        <v>301</v>
      </c>
      <c r="C32" s="657"/>
      <c r="D32" s="657"/>
      <c r="E32" s="657"/>
      <c r="F32" s="657"/>
      <c r="G32" s="657"/>
      <c r="H32" s="657"/>
      <c r="I32" s="657"/>
      <c r="J32" s="657"/>
      <c r="K32" s="657"/>
      <c r="L32" s="657"/>
      <c r="M32" s="657"/>
      <c r="N32" s="657"/>
      <c r="O32" s="657"/>
      <c r="P32" s="657"/>
      <c r="Q32" s="658"/>
      <c r="R32" s="659">
        <v>4603076</v>
      </c>
      <c r="S32" s="660"/>
      <c r="T32" s="660"/>
      <c r="U32" s="660"/>
      <c r="V32" s="660"/>
      <c r="W32" s="660"/>
      <c r="X32" s="660"/>
      <c r="Y32" s="661"/>
      <c r="Z32" s="662">
        <v>7.3</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99.4</v>
      </c>
      <c r="BH32" s="691"/>
      <c r="BI32" s="691"/>
      <c r="BJ32" s="691"/>
      <c r="BK32" s="691"/>
      <c r="BL32" s="691"/>
      <c r="BM32" s="665">
        <v>97.9</v>
      </c>
      <c r="BN32" s="691"/>
      <c r="BO32" s="691"/>
      <c r="BP32" s="691"/>
      <c r="BQ32" s="714"/>
      <c r="BR32" s="716">
        <v>99.1</v>
      </c>
      <c r="BS32" s="691"/>
      <c r="BT32" s="691"/>
      <c r="BU32" s="691"/>
      <c r="BV32" s="691"/>
      <c r="BW32" s="691"/>
      <c r="BX32" s="665">
        <v>97.8</v>
      </c>
      <c r="BY32" s="691"/>
      <c r="BZ32" s="691"/>
      <c r="CA32" s="691"/>
      <c r="CB32" s="714"/>
      <c r="CD32" s="699"/>
      <c r="CE32" s="700"/>
      <c r="CF32" s="656" t="s">
        <v>304</v>
      </c>
      <c r="CG32" s="657"/>
      <c r="CH32" s="657"/>
      <c r="CI32" s="657"/>
      <c r="CJ32" s="657"/>
      <c r="CK32" s="657"/>
      <c r="CL32" s="657"/>
      <c r="CM32" s="657"/>
      <c r="CN32" s="657"/>
      <c r="CO32" s="657"/>
      <c r="CP32" s="657"/>
      <c r="CQ32" s="658"/>
      <c r="CR32" s="659">
        <v>176</v>
      </c>
      <c r="CS32" s="660"/>
      <c r="CT32" s="660"/>
      <c r="CU32" s="660"/>
      <c r="CV32" s="660"/>
      <c r="CW32" s="660"/>
      <c r="CX32" s="660"/>
      <c r="CY32" s="661"/>
      <c r="CZ32" s="664">
        <v>0</v>
      </c>
      <c r="DA32" s="689"/>
      <c r="DB32" s="689"/>
      <c r="DC32" s="693"/>
      <c r="DD32" s="668">
        <v>176</v>
      </c>
      <c r="DE32" s="660"/>
      <c r="DF32" s="660"/>
      <c r="DG32" s="660"/>
      <c r="DH32" s="660"/>
      <c r="DI32" s="660"/>
      <c r="DJ32" s="660"/>
      <c r="DK32" s="661"/>
      <c r="DL32" s="668">
        <v>176</v>
      </c>
      <c r="DM32" s="660"/>
      <c r="DN32" s="660"/>
      <c r="DO32" s="660"/>
      <c r="DP32" s="660"/>
      <c r="DQ32" s="660"/>
      <c r="DR32" s="660"/>
      <c r="DS32" s="660"/>
      <c r="DT32" s="660"/>
      <c r="DU32" s="660"/>
      <c r="DV32" s="661"/>
      <c r="DW32" s="664">
        <v>0</v>
      </c>
      <c r="DX32" s="689"/>
      <c r="DY32" s="689"/>
      <c r="DZ32" s="689"/>
      <c r="EA32" s="689"/>
      <c r="EB32" s="689"/>
      <c r="EC32" s="690"/>
    </row>
    <row r="33" spans="2:133" ht="11.25" customHeight="1" x14ac:dyDescent="0.15">
      <c r="B33" s="656" t="s">
        <v>305</v>
      </c>
      <c r="C33" s="657"/>
      <c r="D33" s="657"/>
      <c r="E33" s="657"/>
      <c r="F33" s="657"/>
      <c r="G33" s="657"/>
      <c r="H33" s="657"/>
      <c r="I33" s="657"/>
      <c r="J33" s="657"/>
      <c r="K33" s="657"/>
      <c r="L33" s="657"/>
      <c r="M33" s="657"/>
      <c r="N33" s="657"/>
      <c r="O33" s="657"/>
      <c r="P33" s="657"/>
      <c r="Q33" s="658"/>
      <c r="R33" s="659">
        <v>309709</v>
      </c>
      <c r="S33" s="660"/>
      <c r="T33" s="660"/>
      <c r="U33" s="660"/>
      <c r="V33" s="660"/>
      <c r="W33" s="660"/>
      <c r="X33" s="660"/>
      <c r="Y33" s="661"/>
      <c r="Z33" s="662">
        <v>0.5</v>
      </c>
      <c r="AA33" s="662"/>
      <c r="AB33" s="662"/>
      <c r="AC33" s="662"/>
      <c r="AD33" s="663">
        <v>98594</v>
      </c>
      <c r="AE33" s="663"/>
      <c r="AF33" s="663"/>
      <c r="AG33" s="663"/>
      <c r="AH33" s="663"/>
      <c r="AI33" s="663"/>
      <c r="AJ33" s="663"/>
      <c r="AK33" s="663"/>
      <c r="AL33" s="664">
        <v>0.3</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99.6</v>
      </c>
      <c r="BH33" s="718"/>
      <c r="BI33" s="718"/>
      <c r="BJ33" s="718"/>
      <c r="BK33" s="718"/>
      <c r="BL33" s="718"/>
      <c r="BM33" s="719">
        <v>98.4</v>
      </c>
      <c r="BN33" s="718"/>
      <c r="BO33" s="718"/>
      <c r="BP33" s="718"/>
      <c r="BQ33" s="720"/>
      <c r="BR33" s="717">
        <v>99.6</v>
      </c>
      <c r="BS33" s="718"/>
      <c r="BT33" s="718"/>
      <c r="BU33" s="718"/>
      <c r="BV33" s="718"/>
      <c r="BW33" s="718"/>
      <c r="BX33" s="719">
        <v>98.4</v>
      </c>
      <c r="BY33" s="718"/>
      <c r="BZ33" s="718"/>
      <c r="CA33" s="718"/>
      <c r="CB33" s="720"/>
      <c r="CD33" s="656" t="s">
        <v>307</v>
      </c>
      <c r="CE33" s="657"/>
      <c r="CF33" s="657"/>
      <c r="CG33" s="657"/>
      <c r="CH33" s="657"/>
      <c r="CI33" s="657"/>
      <c r="CJ33" s="657"/>
      <c r="CK33" s="657"/>
      <c r="CL33" s="657"/>
      <c r="CM33" s="657"/>
      <c r="CN33" s="657"/>
      <c r="CO33" s="657"/>
      <c r="CP33" s="657"/>
      <c r="CQ33" s="658"/>
      <c r="CR33" s="659">
        <v>25264038</v>
      </c>
      <c r="CS33" s="691"/>
      <c r="CT33" s="691"/>
      <c r="CU33" s="691"/>
      <c r="CV33" s="691"/>
      <c r="CW33" s="691"/>
      <c r="CX33" s="691"/>
      <c r="CY33" s="692"/>
      <c r="CZ33" s="664">
        <v>41</v>
      </c>
      <c r="DA33" s="689"/>
      <c r="DB33" s="689"/>
      <c r="DC33" s="693"/>
      <c r="DD33" s="668">
        <v>19275932</v>
      </c>
      <c r="DE33" s="691"/>
      <c r="DF33" s="691"/>
      <c r="DG33" s="691"/>
      <c r="DH33" s="691"/>
      <c r="DI33" s="691"/>
      <c r="DJ33" s="691"/>
      <c r="DK33" s="692"/>
      <c r="DL33" s="668">
        <v>13271542</v>
      </c>
      <c r="DM33" s="691"/>
      <c r="DN33" s="691"/>
      <c r="DO33" s="691"/>
      <c r="DP33" s="691"/>
      <c r="DQ33" s="691"/>
      <c r="DR33" s="691"/>
      <c r="DS33" s="691"/>
      <c r="DT33" s="691"/>
      <c r="DU33" s="691"/>
      <c r="DV33" s="692"/>
      <c r="DW33" s="664">
        <v>41.7</v>
      </c>
      <c r="DX33" s="689"/>
      <c r="DY33" s="689"/>
      <c r="DZ33" s="689"/>
      <c r="EA33" s="689"/>
      <c r="EB33" s="689"/>
      <c r="EC33" s="690"/>
    </row>
    <row r="34" spans="2:133" ht="11.25" customHeight="1" x14ac:dyDescent="0.15">
      <c r="B34" s="656" t="s">
        <v>308</v>
      </c>
      <c r="C34" s="657"/>
      <c r="D34" s="657"/>
      <c r="E34" s="657"/>
      <c r="F34" s="657"/>
      <c r="G34" s="657"/>
      <c r="H34" s="657"/>
      <c r="I34" s="657"/>
      <c r="J34" s="657"/>
      <c r="K34" s="657"/>
      <c r="L34" s="657"/>
      <c r="M34" s="657"/>
      <c r="N34" s="657"/>
      <c r="O34" s="657"/>
      <c r="P34" s="657"/>
      <c r="Q34" s="658"/>
      <c r="R34" s="659">
        <v>1155229</v>
      </c>
      <c r="S34" s="660"/>
      <c r="T34" s="660"/>
      <c r="U34" s="660"/>
      <c r="V34" s="660"/>
      <c r="W34" s="660"/>
      <c r="X34" s="660"/>
      <c r="Y34" s="661"/>
      <c r="Z34" s="662">
        <v>1.8</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7006888</v>
      </c>
      <c r="CS34" s="660"/>
      <c r="CT34" s="660"/>
      <c r="CU34" s="660"/>
      <c r="CV34" s="660"/>
      <c r="CW34" s="660"/>
      <c r="CX34" s="660"/>
      <c r="CY34" s="661"/>
      <c r="CZ34" s="664">
        <v>11.4</v>
      </c>
      <c r="DA34" s="689"/>
      <c r="DB34" s="689"/>
      <c r="DC34" s="693"/>
      <c r="DD34" s="668">
        <v>5150708</v>
      </c>
      <c r="DE34" s="660"/>
      <c r="DF34" s="660"/>
      <c r="DG34" s="660"/>
      <c r="DH34" s="660"/>
      <c r="DI34" s="660"/>
      <c r="DJ34" s="660"/>
      <c r="DK34" s="661"/>
      <c r="DL34" s="668">
        <v>3833838</v>
      </c>
      <c r="DM34" s="660"/>
      <c r="DN34" s="660"/>
      <c r="DO34" s="660"/>
      <c r="DP34" s="660"/>
      <c r="DQ34" s="660"/>
      <c r="DR34" s="660"/>
      <c r="DS34" s="660"/>
      <c r="DT34" s="660"/>
      <c r="DU34" s="660"/>
      <c r="DV34" s="661"/>
      <c r="DW34" s="664">
        <v>12</v>
      </c>
      <c r="DX34" s="689"/>
      <c r="DY34" s="689"/>
      <c r="DZ34" s="689"/>
      <c r="EA34" s="689"/>
      <c r="EB34" s="689"/>
      <c r="EC34" s="690"/>
    </row>
    <row r="35" spans="2:133" ht="11.25" customHeight="1" x14ac:dyDescent="0.15">
      <c r="B35" s="656" t="s">
        <v>310</v>
      </c>
      <c r="C35" s="657"/>
      <c r="D35" s="657"/>
      <c r="E35" s="657"/>
      <c r="F35" s="657"/>
      <c r="G35" s="657"/>
      <c r="H35" s="657"/>
      <c r="I35" s="657"/>
      <c r="J35" s="657"/>
      <c r="K35" s="657"/>
      <c r="L35" s="657"/>
      <c r="M35" s="657"/>
      <c r="N35" s="657"/>
      <c r="O35" s="657"/>
      <c r="P35" s="657"/>
      <c r="Q35" s="658"/>
      <c r="R35" s="659">
        <v>1248176</v>
      </c>
      <c r="S35" s="660"/>
      <c r="T35" s="660"/>
      <c r="U35" s="660"/>
      <c r="V35" s="660"/>
      <c r="W35" s="660"/>
      <c r="X35" s="660"/>
      <c r="Y35" s="661"/>
      <c r="Z35" s="662">
        <v>2</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589103</v>
      </c>
      <c r="CS35" s="691"/>
      <c r="CT35" s="691"/>
      <c r="CU35" s="691"/>
      <c r="CV35" s="691"/>
      <c r="CW35" s="691"/>
      <c r="CX35" s="691"/>
      <c r="CY35" s="692"/>
      <c r="CZ35" s="664">
        <v>1</v>
      </c>
      <c r="DA35" s="689"/>
      <c r="DB35" s="689"/>
      <c r="DC35" s="693"/>
      <c r="DD35" s="668">
        <v>498572</v>
      </c>
      <c r="DE35" s="691"/>
      <c r="DF35" s="691"/>
      <c r="DG35" s="691"/>
      <c r="DH35" s="691"/>
      <c r="DI35" s="691"/>
      <c r="DJ35" s="691"/>
      <c r="DK35" s="692"/>
      <c r="DL35" s="668">
        <v>498572</v>
      </c>
      <c r="DM35" s="691"/>
      <c r="DN35" s="691"/>
      <c r="DO35" s="691"/>
      <c r="DP35" s="691"/>
      <c r="DQ35" s="691"/>
      <c r="DR35" s="691"/>
      <c r="DS35" s="691"/>
      <c r="DT35" s="691"/>
      <c r="DU35" s="691"/>
      <c r="DV35" s="692"/>
      <c r="DW35" s="664">
        <v>1.6</v>
      </c>
      <c r="DX35" s="689"/>
      <c r="DY35" s="689"/>
      <c r="DZ35" s="689"/>
      <c r="EA35" s="689"/>
      <c r="EB35" s="689"/>
      <c r="EC35" s="690"/>
    </row>
    <row r="36" spans="2:133" ht="11.25" customHeight="1" x14ac:dyDescent="0.15">
      <c r="B36" s="656" t="s">
        <v>314</v>
      </c>
      <c r="C36" s="657"/>
      <c r="D36" s="657"/>
      <c r="E36" s="657"/>
      <c r="F36" s="657"/>
      <c r="G36" s="657"/>
      <c r="H36" s="657"/>
      <c r="I36" s="657"/>
      <c r="J36" s="657"/>
      <c r="K36" s="657"/>
      <c r="L36" s="657"/>
      <c r="M36" s="657"/>
      <c r="N36" s="657"/>
      <c r="O36" s="657"/>
      <c r="P36" s="657"/>
      <c r="Q36" s="658"/>
      <c r="R36" s="659">
        <v>2552538</v>
      </c>
      <c r="S36" s="660"/>
      <c r="T36" s="660"/>
      <c r="U36" s="660"/>
      <c r="V36" s="660"/>
      <c r="W36" s="660"/>
      <c r="X36" s="660"/>
      <c r="Y36" s="661"/>
      <c r="Z36" s="662">
        <v>4</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8004401</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34832</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8183891</v>
      </c>
      <c r="CS36" s="660"/>
      <c r="CT36" s="660"/>
      <c r="CU36" s="660"/>
      <c r="CV36" s="660"/>
      <c r="CW36" s="660"/>
      <c r="CX36" s="660"/>
      <c r="CY36" s="661"/>
      <c r="CZ36" s="664">
        <v>13.3</v>
      </c>
      <c r="DA36" s="689"/>
      <c r="DB36" s="689"/>
      <c r="DC36" s="693"/>
      <c r="DD36" s="668">
        <v>7423503</v>
      </c>
      <c r="DE36" s="660"/>
      <c r="DF36" s="660"/>
      <c r="DG36" s="660"/>
      <c r="DH36" s="660"/>
      <c r="DI36" s="660"/>
      <c r="DJ36" s="660"/>
      <c r="DK36" s="661"/>
      <c r="DL36" s="668">
        <v>4934866</v>
      </c>
      <c r="DM36" s="660"/>
      <c r="DN36" s="660"/>
      <c r="DO36" s="660"/>
      <c r="DP36" s="660"/>
      <c r="DQ36" s="660"/>
      <c r="DR36" s="660"/>
      <c r="DS36" s="660"/>
      <c r="DT36" s="660"/>
      <c r="DU36" s="660"/>
      <c r="DV36" s="661"/>
      <c r="DW36" s="664">
        <v>15.5</v>
      </c>
      <c r="DX36" s="689"/>
      <c r="DY36" s="689"/>
      <c r="DZ36" s="689"/>
      <c r="EA36" s="689"/>
      <c r="EB36" s="689"/>
      <c r="EC36" s="690"/>
    </row>
    <row r="37" spans="2:133" ht="11.25" customHeight="1" x14ac:dyDescent="0.15">
      <c r="B37" s="656" t="s">
        <v>318</v>
      </c>
      <c r="C37" s="657"/>
      <c r="D37" s="657"/>
      <c r="E37" s="657"/>
      <c r="F37" s="657"/>
      <c r="G37" s="657"/>
      <c r="H37" s="657"/>
      <c r="I37" s="657"/>
      <c r="J37" s="657"/>
      <c r="K37" s="657"/>
      <c r="L37" s="657"/>
      <c r="M37" s="657"/>
      <c r="N37" s="657"/>
      <c r="O37" s="657"/>
      <c r="P37" s="657"/>
      <c r="Q37" s="658"/>
      <c r="R37" s="659">
        <v>3587733</v>
      </c>
      <c r="S37" s="660"/>
      <c r="T37" s="660"/>
      <c r="U37" s="660"/>
      <c r="V37" s="660"/>
      <c r="W37" s="660"/>
      <c r="X37" s="660"/>
      <c r="Y37" s="661"/>
      <c r="Z37" s="662">
        <v>5.7</v>
      </c>
      <c r="AA37" s="662"/>
      <c r="AB37" s="662"/>
      <c r="AC37" s="662"/>
      <c r="AD37" s="663">
        <v>24007</v>
      </c>
      <c r="AE37" s="663"/>
      <c r="AF37" s="663"/>
      <c r="AG37" s="663"/>
      <c r="AH37" s="663"/>
      <c r="AI37" s="663"/>
      <c r="AJ37" s="663"/>
      <c r="AK37" s="663"/>
      <c r="AL37" s="664">
        <v>0.1</v>
      </c>
      <c r="AM37" s="665"/>
      <c r="AN37" s="665"/>
      <c r="AO37" s="666"/>
      <c r="AQ37" s="722" t="s">
        <v>319</v>
      </c>
      <c r="AR37" s="723"/>
      <c r="AS37" s="723"/>
      <c r="AT37" s="723"/>
      <c r="AU37" s="723"/>
      <c r="AV37" s="723"/>
      <c r="AW37" s="723"/>
      <c r="AX37" s="723"/>
      <c r="AY37" s="724"/>
      <c r="AZ37" s="659">
        <v>1900000</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-180815</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3318677</v>
      </c>
      <c r="CS37" s="691"/>
      <c r="CT37" s="691"/>
      <c r="CU37" s="691"/>
      <c r="CV37" s="691"/>
      <c r="CW37" s="691"/>
      <c r="CX37" s="691"/>
      <c r="CY37" s="692"/>
      <c r="CZ37" s="664">
        <v>5.4</v>
      </c>
      <c r="DA37" s="689"/>
      <c r="DB37" s="689"/>
      <c r="DC37" s="693"/>
      <c r="DD37" s="668">
        <v>2884677</v>
      </c>
      <c r="DE37" s="691"/>
      <c r="DF37" s="691"/>
      <c r="DG37" s="691"/>
      <c r="DH37" s="691"/>
      <c r="DI37" s="691"/>
      <c r="DJ37" s="691"/>
      <c r="DK37" s="692"/>
      <c r="DL37" s="668">
        <v>2702114</v>
      </c>
      <c r="DM37" s="691"/>
      <c r="DN37" s="691"/>
      <c r="DO37" s="691"/>
      <c r="DP37" s="691"/>
      <c r="DQ37" s="691"/>
      <c r="DR37" s="691"/>
      <c r="DS37" s="691"/>
      <c r="DT37" s="691"/>
      <c r="DU37" s="691"/>
      <c r="DV37" s="692"/>
      <c r="DW37" s="664">
        <v>8.5</v>
      </c>
      <c r="DX37" s="689"/>
      <c r="DY37" s="689"/>
      <c r="DZ37" s="689"/>
      <c r="EA37" s="689"/>
      <c r="EB37" s="689"/>
      <c r="EC37" s="690"/>
    </row>
    <row r="38" spans="2:133" ht="11.25" customHeight="1" x14ac:dyDescent="0.15">
      <c r="B38" s="656" t="s">
        <v>322</v>
      </c>
      <c r="C38" s="657"/>
      <c r="D38" s="657"/>
      <c r="E38" s="657"/>
      <c r="F38" s="657"/>
      <c r="G38" s="657"/>
      <c r="H38" s="657"/>
      <c r="I38" s="657"/>
      <c r="J38" s="657"/>
      <c r="K38" s="657"/>
      <c r="L38" s="657"/>
      <c r="M38" s="657"/>
      <c r="N38" s="657"/>
      <c r="O38" s="657"/>
      <c r="P38" s="657"/>
      <c r="Q38" s="658"/>
      <c r="R38" s="659">
        <v>4353800</v>
      </c>
      <c r="S38" s="660"/>
      <c r="T38" s="660"/>
      <c r="U38" s="660"/>
      <c r="V38" s="660"/>
      <c r="W38" s="660"/>
      <c r="X38" s="660"/>
      <c r="Y38" s="661"/>
      <c r="Z38" s="662">
        <v>6.9</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1160000</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16812</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4931256</v>
      </c>
      <c r="CS38" s="660"/>
      <c r="CT38" s="660"/>
      <c r="CU38" s="660"/>
      <c r="CV38" s="660"/>
      <c r="CW38" s="660"/>
      <c r="CX38" s="660"/>
      <c r="CY38" s="661"/>
      <c r="CZ38" s="664">
        <v>8</v>
      </c>
      <c r="DA38" s="689"/>
      <c r="DB38" s="689"/>
      <c r="DC38" s="693"/>
      <c r="DD38" s="668">
        <v>4071081</v>
      </c>
      <c r="DE38" s="660"/>
      <c r="DF38" s="660"/>
      <c r="DG38" s="660"/>
      <c r="DH38" s="660"/>
      <c r="DI38" s="660"/>
      <c r="DJ38" s="660"/>
      <c r="DK38" s="661"/>
      <c r="DL38" s="668">
        <v>4004266</v>
      </c>
      <c r="DM38" s="660"/>
      <c r="DN38" s="660"/>
      <c r="DO38" s="660"/>
      <c r="DP38" s="660"/>
      <c r="DQ38" s="660"/>
      <c r="DR38" s="660"/>
      <c r="DS38" s="660"/>
      <c r="DT38" s="660"/>
      <c r="DU38" s="660"/>
      <c r="DV38" s="661"/>
      <c r="DW38" s="664">
        <v>12.6</v>
      </c>
      <c r="DX38" s="689"/>
      <c r="DY38" s="689"/>
      <c r="DZ38" s="689"/>
      <c r="EA38" s="689"/>
      <c r="EB38" s="689"/>
      <c r="EC38" s="690"/>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13145</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24506</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1429552</v>
      </c>
      <c r="CS39" s="691"/>
      <c r="CT39" s="691"/>
      <c r="CU39" s="691"/>
      <c r="CV39" s="691"/>
      <c r="CW39" s="691"/>
      <c r="CX39" s="691"/>
      <c r="CY39" s="692"/>
      <c r="CZ39" s="664">
        <v>2.2999999999999998</v>
      </c>
      <c r="DA39" s="689"/>
      <c r="DB39" s="689"/>
      <c r="DC39" s="693"/>
      <c r="DD39" s="668">
        <v>1216489</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15">
      <c r="B40" s="656" t="s">
        <v>330</v>
      </c>
      <c r="C40" s="657"/>
      <c r="D40" s="657"/>
      <c r="E40" s="657"/>
      <c r="F40" s="657"/>
      <c r="G40" s="657"/>
      <c r="H40" s="657"/>
      <c r="I40" s="657"/>
      <c r="J40" s="657"/>
      <c r="K40" s="657"/>
      <c r="L40" s="657"/>
      <c r="M40" s="657"/>
      <c r="N40" s="657"/>
      <c r="O40" s="657"/>
      <c r="P40" s="657"/>
      <c r="Q40" s="658"/>
      <c r="R40" s="659">
        <v>155100</v>
      </c>
      <c r="S40" s="660"/>
      <c r="T40" s="660"/>
      <c r="U40" s="660"/>
      <c r="V40" s="660"/>
      <c r="W40" s="660"/>
      <c r="X40" s="660"/>
      <c r="Y40" s="661"/>
      <c r="Z40" s="662">
        <v>0.2</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t="s">
        <v>122</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101</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3123348</v>
      </c>
      <c r="CS40" s="660"/>
      <c r="CT40" s="660"/>
      <c r="CU40" s="660"/>
      <c r="CV40" s="660"/>
      <c r="CW40" s="660"/>
      <c r="CX40" s="660"/>
      <c r="CY40" s="661"/>
      <c r="CZ40" s="664">
        <v>5.0999999999999996</v>
      </c>
      <c r="DA40" s="689"/>
      <c r="DB40" s="689"/>
      <c r="DC40" s="693"/>
      <c r="DD40" s="668">
        <v>915579</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335</v>
      </c>
      <c r="C41" s="681"/>
      <c r="D41" s="681"/>
      <c r="E41" s="681"/>
      <c r="F41" s="681"/>
      <c r="G41" s="681"/>
      <c r="H41" s="681"/>
      <c r="I41" s="681"/>
      <c r="J41" s="681"/>
      <c r="K41" s="681"/>
      <c r="L41" s="681"/>
      <c r="M41" s="681"/>
      <c r="N41" s="681"/>
      <c r="O41" s="681"/>
      <c r="P41" s="681"/>
      <c r="Q41" s="682"/>
      <c r="R41" s="731">
        <v>63424834</v>
      </c>
      <c r="S41" s="732"/>
      <c r="T41" s="732"/>
      <c r="U41" s="732"/>
      <c r="V41" s="732"/>
      <c r="W41" s="732"/>
      <c r="X41" s="732"/>
      <c r="Y41" s="736"/>
      <c r="Z41" s="737">
        <v>100</v>
      </c>
      <c r="AA41" s="737"/>
      <c r="AB41" s="737"/>
      <c r="AC41" s="737"/>
      <c r="AD41" s="738">
        <v>31693109</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812458</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t="s">
        <v>122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4118798</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365</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8379678</v>
      </c>
      <c r="CS42" s="691"/>
      <c r="CT42" s="691"/>
      <c r="CU42" s="691"/>
      <c r="CV42" s="691"/>
      <c r="CW42" s="691"/>
      <c r="CX42" s="691"/>
      <c r="CY42" s="692"/>
      <c r="CZ42" s="664">
        <v>13.6</v>
      </c>
      <c r="DA42" s="689"/>
      <c r="DB42" s="689"/>
      <c r="DC42" s="693"/>
      <c r="DD42" s="668">
        <v>2083175</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198038</v>
      </c>
      <c r="CS43" s="691"/>
      <c r="CT43" s="691"/>
      <c r="CU43" s="691"/>
      <c r="CV43" s="691"/>
      <c r="CW43" s="691"/>
      <c r="CX43" s="691"/>
      <c r="CY43" s="692"/>
      <c r="CZ43" s="664">
        <v>0.3</v>
      </c>
      <c r="DA43" s="689"/>
      <c r="DB43" s="689"/>
      <c r="DC43" s="693"/>
      <c r="DD43" s="668">
        <v>198038</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7902804</v>
      </c>
      <c r="CS44" s="660"/>
      <c r="CT44" s="660"/>
      <c r="CU44" s="660"/>
      <c r="CV44" s="660"/>
      <c r="CW44" s="660"/>
      <c r="CX44" s="660"/>
      <c r="CY44" s="661"/>
      <c r="CZ44" s="664">
        <v>12.8</v>
      </c>
      <c r="DA44" s="665"/>
      <c r="DB44" s="665"/>
      <c r="DC44" s="671"/>
      <c r="DD44" s="668">
        <v>1924713</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3682393</v>
      </c>
      <c r="CS45" s="691"/>
      <c r="CT45" s="691"/>
      <c r="CU45" s="691"/>
      <c r="CV45" s="691"/>
      <c r="CW45" s="691"/>
      <c r="CX45" s="691"/>
      <c r="CY45" s="692"/>
      <c r="CZ45" s="664">
        <v>6</v>
      </c>
      <c r="DA45" s="689"/>
      <c r="DB45" s="689"/>
      <c r="DC45" s="693"/>
      <c r="DD45" s="668">
        <v>312443</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348</v>
      </c>
      <c r="CG46" s="657"/>
      <c r="CH46" s="657"/>
      <c r="CI46" s="657"/>
      <c r="CJ46" s="657"/>
      <c r="CK46" s="657"/>
      <c r="CL46" s="657"/>
      <c r="CM46" s="657"/>
      <c r="CN46" s="657"/>
      <c r="CO46" s="657"/>
      <c r="CP46" s="657"/>
      <c r="CQ46" s="658"/>
      <c r="CR46" s="659">
        <v>4099834</v>
      </c>
      <c r="CS46" s="660"/>
      <c r="CT46" s="660"/>
      <c r="CU46" s="660"/>
      <c r="CV46" s="660"/>
      <c r="CW46" s="660"/>
      <c r="CX46" s="660"/>
      <c r="CY46" s="661"/>
      <c r="CZ46" s="664">
        <v>6.7</v>
      </c>
      <c r="DA46" s="665"/>
      <c r="DB46" s="665"/>
      <c r="DC46" s="671"/>
      <c r="DD46" s="668">
        <v>1526716</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349</v>
      </c>
      <c r="CG47" s="657"/>
      <c r="CH47" s="657"/>
      <c r="CI47" s="657"/>
      <c r="CJ47" s="657"/>
      <c r="CK47" s="657"/>
      <c r="CL47" s="657"/>
      <c r="CM47" s="657"/>
      <c r="CN47" s="657"/>
      <c r="CO47" s="657"/>
      <c r="CP47" s="657"/>
      <c r="CQ47" s="658"/>
      <c r="CR47" s="659">
        <v>476874</v>
      </c>
      <c r="CS47" s="691"/>
      <c r="CT47" s="691"/>
      <c r="CU47" s="691"/>
      <c r="CV47" s="691"/>
      <c r="CW47" s="691"/>
      <c r="CX47" s="691"/>
      <c r="CY47" s="692"/>
      <c r="CZ47" s="664">
        <v>0.8</v>
      </c>
      <c r="DA47" s="689"/>
      <c r="DB47" s="689"/>
      <c r="DC47" s="693"/>
      <c r="DD47" s="668">
        <v>158462</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61591678</v>
      </c>
      <c r="CS49" s="718"/>
      <c r="CT49" s="718"/>
      <c r="CU49" s="718"/>
      <c r="CV49" s="718"/>
      <c r="CW49" s="718"/>
      <c r="CX49" s="718"/>
      <c r="CY49" s="747"/>
      <c r="CZ49" s="739">
        <v>100</v>
      </c>
      <c r="DA49" s="748"/>
      <c r="DB49" s="748"/>
      <c r="DC49" s="749"/>
      <c r="DD49" s="750">
        <v>38856479</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atp8reFYH3zsYR9WKK8/ShM4g+3zCg0MWuw7HUx9l3uJh6dPIXVXpYRyXYgCNsCfRI2NeeEptSAYEZYd6lF/dA==" saltValue="zEM8kLz37s9qU9nw2T9bR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63543</v>
      </c>
      <c r="R7" s="789"/>
      <c r="S7" s="789"/>
      <c r="T7" s="789"/>
      <c r="U7" s="789"/>
      <c r="V7" s="789">
        <v>61710</v>
      </c>
      <c r="W7" s="789"/>
      <c r="X7" s="789"/>
      <c r="Y7" s="789"/>
      <c r="Z7" s="789"/>
      <c r="AA7" s="789">
        <v>1833</v>
      </c>
      <c r="AB7" s="789"/>
      <c r="AC7" s="789"/>
      <c r="AD7" s="789"/>
      <c r="AE7" s="790"/>
      <c r="AF7" s="791">
        <v>1200</v>
      </c>
      <c r="AG7" s="792"/>
      <c r="AH7" s="792"/>
      <c r="AI7" s="792"/>
      <c r="AJ7" s="793"/>
      <c r="AK7" s="794">
        <v>1248</v>
      </c>
      <c r="AL7" s="795"/>
      <c r="AM7" s="795"/>
      <c r="AN7" s="795"/>
      <c r="AO7" s="795"/>
      <c r="AP7" s="795">
        <v>40767</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559</v>
      </c>
      <c r="BT7" s="783"/>
      <c r="BU7" s="783"/>
      <c r="BV7" s="783"/>
      <c r="BW7" s="783"/>
      <c r="BX7" s="783"/>
      <c r="BY7" s="783"/>
      <c r="BZ7" s="783"/>
      <c r="CA7" s="783"/>
      <c r="CB7" s="783"/>
      <c r="CC7" s="783"/>
      <c r="CD7" s="783"/>
      <c r="CE7" s="783"/>
      <c r="CF7" s="783"/>
      <c r="CG7" s="798"/>
      <c r="CH7" s="779">
        <v>2</v>
      </c>
      <c r="CI7" s="780"/>
      <c r="CJ7" s="780"/>
      <c r="CK7" s="780"/>
      <c r="CL7" s="781"/>
      <c r="CM7" s="779">
        <v>528</v>
      </c>
      <c r="CN7" s="780"/>
      <c r="CO7" s="780"/>
      <c r="CP7" s="780"/>
      <c r="CQ7" s="781"/>
      <c r="CR7" s="779">
        <v>3</v>
      </c>
      <c r="CS7" s="780"/>
      <c r="CT7" s="780"/>
      <c r="CU7" s="780"/>
      <c r="CV7" s="781"/>
      <c r="CW7" s="779" t="s">
        <v>551</v>
      </c>
      <c r="CX7" s="780"/>
      <c r="CY7" s="780"/>
      <c r="CZ7" s="780"/>
      <c r="DA7" s="781"/>
      <c r="DB7" s="779" t="s">
        <v>551</v>
      </c>
      <c r="DC7" s="780"/>
      <c r="DD7" s="780"/>
      <c r="DE7" s="780"/>
      <c r="DF7" s="781"/>
      <c r="DG7" s="779" t="s">
        <v>551</v>
      </c>
      <c r="DH7" s="780"/>
      <c r="DI7" s="780"/>
      <c r="DJ7" s="780"/>
      <c r="DK7" s="781"/>
      <c r="DL7" s="779" t="s">
        <v>551</v>
      </c>
      <c r="DM7" s="780"/>
      <c r="DN7" s="780"/>
      <c r="DO7" s="780"/>
      <c r="DP7" s="781"/>
      <c r="DQ7" s="779" t="s">
        <v>551</v>
      </c>
      <c r="DR7" s="780"/>
      <c r="DS7" s="780"/>
      <c r="DT7" s="780"/>
      <c r="DU7" s="781"/>
      <c r="DV7" s="782"/>
      <c r="DW7" s="783"/>
      <c r="DX7" s="783"/>
      <c r="DY7" s="783"/>
      <c r="DZ7" s="784"/>
      <c r="EA7" s="222"/>
    </row>
    <row r="8" spans="1:131" s="223" customFormat="1" ht="26.25" customHeight="1" x14ac:dyDescent="0.15">
      <c r="A8" s="226">
        <v>2</v>
      </c>
      <c r="B8" s="816" t="s">
        <v>375</v>
      </c>
      <c r="C8" s="817"/>
      <c r="D8" s="817"/>
      <c r="E8" s="817"/>
      <c r="F8" s="817"/>
      <c r="G8" s="817"/>
      <c r="H8" s="817"/>
      <c r="I8" s="817"/>
      <c r="J8" s="817"/>
      <c r="K8" s="817"/>
      <c r="L8" s="817"/>
      <c r="M8" s="817"/>
      <c r="N8" s="817"/>
      <c r="O8" s="817"/>
      <c r="P8" s="818"/>
      <c r="Q8" s="819">
        <v>1</v>
      </c>
      <c r="R8" s="820"/>
      <c r="S8" s="820"/>
      <c r="T8" s="820"/>
      <c r="U8" s="820"/>
      <c r="V8" s="820">
        <v>1</v>
      </c>
      <c r="W8" s="820"/>
      <c r="X8" s="820"/>
      <c r="Y8" s="820"/>
      <c r="Z8" s="820"/>
      <c r="AA8" s="820" t="s">
        <v>551</v>
      </c>
      <c r="AB8" s="820"/>
      <c r="AC8" s="820"/>
      <c r="AD8" s="820"/>
      <c r="AE8" s="821"/>
      <c r="AF8" s="822" t="s">
        <v>122</v>
      </c>
      <c r="AG8" s="823"/>
      <c r="AH8" s="823"/>
      <c r="AI8" s="823"/>
      <c r="AJ8" s="824"/>
      <c r="AK8" s="805" t="s">
        <v>551</v>
      </c>
      <c r="AL8" s="806"/>
      <c r="AM8" s="806"/>
      <c r="AN8" s="806"/>
      <c r="AO8" s="806"/>
      <c r="AP8" s="806" t="s">
        <v>551</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560</v>
      </c>
      <c r="BT8" s="810"/>
      <c r="BU8" s="810"/>
      <c r="BV8" s="810"/>
      <c r="BW8" s="810"/>
      <c r="BX8" s="810"/>
      <c r="BY8" s="810"/>
      <c r="BZ8" s="810"/>
      <c r="CA8" s="810"/>
      <c r="CB8" s="810"/>
      <c r="CC8" s="810"/>
      <c r="CD8" s="810"/>
      <c r="CE8" s="810"/>
      <c r="CF8" s="810"/>
      <c r="CG8" s="811"/>
      <c r="CH8" s="812">
        <v>0</v>
      </c>
      <c r="CI8" s="813"/>
      <c r="CJ8" s="813"/>
      <c r="CK8" s="813"/>
      <c r="CL8" s="814"/>
      <c r="CM8" s="812">
        <v>0</v>
      </c>
      <c r="CN8" s="813"/>
      <c r="CO8" s="813"/>
      <c r="CP8" s="813"/>
      <c r="CQ8" s="814"/>
      <c r="CR8" s="812">
        <v>90</v>
      </c>
      <c r="CS8" s="813"/>
      <c r="CT8" s="813"/>
      <c r="CU8" s="813"/>
      <c r="CV8" s="814"/>
      <c r="CW8" s="812">
        <v>15</v>
      </c>
      <c r="CX8" s="813"/>
      <c r="CY8" s="813"/>
      <c r="CZ8" s="813"/>
      <c r="DA8" s="814"/>
      <c r="DB8" s="812" t="s">
        <v>562</v>
      </c>
      <c r="DC8" s="813"/>
      <c r="DD8" s="813"/>
      <c r="DE8" s="813"/>
      <c r="DF8" s="814"/>
      <c r="DG8" s="812" t="s">
        <v>562</v>
      </c>
      <c r="DH8" s="813"/>
      <c r="DI8" s="813"/>
      <c r="DJ8" s="813"/>
      <c r="DK8" s="814"/>
      <c r="DL8" s="812" t="s">
        <v>562</v>
      </c>
      <c r="DM8" s="813"/>
      <c r="DN8" s="813"/>
      <c r="DO8" s="813"/>
      <c r="DP8" s="814"/>
      <c r="DQ8" s="812" t="s">
        <v>562</v>
      </c>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t="s">
        <v>561</v>
      </c>
      <c r="BT9" s="810"/>
      <c r="BU9" s="810"/>
      <c r="BV9" s="810"/>
      <c r="BW9" s="810"/>
      <c r="BX9" s="810"/>
      <c r="BY9" s="810"/>
      <c r="BZ9" s="810"/>
      <c r="CA9" s="810"/>
      <c r="CB9" s="810"/>
      <c r="CC9" s="810"/>
      <c r="CD9" s="810"/>
      <c r="CE9" s="810"/>
      <c r="CF9" s="810"/>
      <c r="CG9" s="811"/>
      <c r="CH9" s="812">
        <v>-2</v>
      </c>
      <c r="CI9" s="813"/>
      <c r="CJ9" s="813"/>
      <c r="CK9" s="813"/>
      <c r="CL9" s="814"/>
      <c r="CM9" s="812">
        <v>36</v>
      </c>
      <c r="CN9" s="813"/>
      <c r="CO9" s="813"/>
      <c r="CP9" s="813"/>
      <c r="CQ9" s="814"/>
      <c r="CR9" s="812">
        <v>4</v>
      </c>
      <c r="CS9" s="813"/>
      <c r="CT9" s="813"/>
      <c r="CU9" s="813"/>
      <c r="CV9" s="814"/>
      <c r="CW9" s="812">
        <v>13</v>
      </c>
      <c r="CX9" s="813"/>
      <c r="CY9" s="813"/>
      <c r="CZ9" s="813"/>
      <c r="DA9" s="814"/>
      <c r="DB9" s="812" t="s">
        <v>562</v>
      </c>
      <c r="DC9" s="813"/>
      <c r="DD9" s="813"/>
      <c r="DE9" s="813"/>
      <c r="DF9" s="814"/>
      <c r="DG9" s="812" t="s">
        <v>562</v>
      </c>
      <c r="DH9" s="813"/>
      <c r="DI9" s="813"/>
      <c r="DJ9" s="813"/>
      <c r="DK9" s="814"/>
      <c r="DL9" s="812" t="s">
        <v>562</v>
      </c>
      <c r="DM9" s="813"/>
      <c r="DN9" s="813"/>
      <c r="DO9" s="813"/>
      <c r="DP9" s="814"/>
      <c r="DQ9" s="812" t="s">
        <v>562</v>
      </c>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376</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377</v>
      </c>
      <c r="B23" s="825" t="s">
        <v>378</v>
      </c>
      <c r="C23" s="826"/>
      <c r="D23" s="826"/>
      <c r="E23" s="826"/>
      <c r="F23" s="826"/>
      <c r="G23" s="826"/>
      <c r="H23" s="826"/>
      <c r="I23" s="826"/>
      <c r="J23" s="826"/>
      <c r="K23" s="826"/>
      <c r="L23" s="826"/>
      <c r="M23" s="826"/>
      <c r="N23" s="826"/>
      <c r="O23" s="826"/>
      <c r="P23" s="827"/>
      <c r="Q23" s="828">
        <v>63425</v>
      </c>
      <c r="R23" s="829"/>
      <c r="S23" s="829"/>
      <c r="T23" s="829"/>
      <c r="U23" s="829"/>
      <c r="V23" s="829">
        <v>61592</v>
      </c>
      <c r="W23" s="829"/>
      <c r="X23" s="829"/>
      <c r="Y23" s="829"/>
      <c r="Z23" s="829"/>
      <c r="AA23" s="829">
        <v>1833</v>
      </c>
      <c r="AB23" s="829"/>
      <c r="AC23" s="829"/>
      <c r="AD23" s="829"/>
      <c r="AE23" s="830"/>
      <c r="AF23" s="831">
        <v>1200</v>
      </c>
      <c r="AG23" s="829"/>
      <c r="AH23" s="829"/>
      <c r="AI23" s="829"/>
      <c r="AJ23" s="832"/>
      <c r="AK23" s="833"/>
      <c r="AL23" s="834"/>
      <c r="AM23" s="834"/>
      <c r="AN23" s="834"/>
      <c r="AO23" s="834"/>
      <c r="AP23" s="829">
        <v>40767</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381</v>
      </c>
      <c r="R26" s="770"/>
      <c r="S26" s="770"/>
      <c r="T26" s="770"/>
      <c r="U26" s="771"/>
      <c r="V26" s="769" t="s">
        <v>382</v>
      </c>
      <c r="W26" s="770"/>
      <c r="X26" s="770"/>
      <c r="Y26" s="770"/>
      <c r="Z26" s="771"/>
      <c r="AA26" s="769" t="s">
        <v>383</v>
      </c>
      <c r="AB26" s="770"/>
      <c r="AC26" s="770"/>
      <c r="AD26" s="770"/>
      <c r="AE26" s="770"/>
      <c r="AF26" s="850" t="s">
        <v>384</v>
      </c>
      <c r="AG26" s="851"/>
      <c r="AH26" s="851"/>
      <c r="AI26" s="851"/>
      <c r="AJ26" s="852"/>
      <c r="AK26" s="770" t="s">
        <v>385</v>
      </c>
      <c r="AL26" s="770"/>
      <c r="AM26" s="770"/>
      <c r="AN26" s="770"/>
      <c r="AO26" s="771"/>
      <c r="AP26" s="769" t="s">
        <v>386</v>
      </c>
      <c r="AQ26" s="770"/>
      <c r="AR26" s="770"/>
      <c r="AS26" s="770"/>
      <c r="AT26" s="771"/>
      <c r="AU26" s="769" t="s">
        <v>387</v>
      </c>
      <c r="AV26" s="770"/>
      <c r="AW26" s="770"/>
      <c r="AX26" s="770"/>
      <c r="AY26" s="771"/>
      <c r="AZ26" s="769" t="s">
        <v>388</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389</v>
      </c>
      <c r="C28" s="786"/>
      <c r="D28" s="786"/>
      <c r="E28" s="786"/>
      <c r="F28" s="786"/>
      <c r="G28" s="786"/>
      <c r="H28" s="786"/>
      <c r="I28" s="786"/>
      <c r="J28" s="786"/>
      <c r="K28" s="786"/>
      <c r="L28" s="786"/>
      <c r="M28" s="786"/>
      <c r="N28" s="786"/>
      <c r="O28" s="786"/>
      <c r="P28" s="787"/>
      <c r="Q28" s="858">
        <v>12745</v>
      </c>
      <c r="R28" s="859"/>
      <c r="S28" s="859"/>
      <c r="T28" s="859"/>
      <c r="U28" s="859"/>
      <c r="V28" s="859">
        <v>12710</v>
      </c>
      <c r="W28" s="859"/>
      <c r="X28" s="859"/>
      <c r="Y28" s="859"/>
      <c r="Z28" s="859"/>
      <c r="AA28" s="859">
        <v>35</v>
      </c>
      <c r="AB28" s="859"/>
      <c r="AC28" s="859"/>
      <c r="AD28" s="859"/>
      <c r="AE28" s="860"/>
      <c r="AF28" s="861">
        <v>35</v>
      </c>
      <c r="AG28" s="859"/>
      <c r="AH28" s="859"/>
      <c r="AI28" s="859"/>
      <c r="AJ28" s="862"/>
      <c r="AK28" s="863">
        <v>972</v>
      </c>
      <c r="AL28" s="863"/>
      <c r="AM28" s="863"/>
      <c r="AN28" s="863"/>
      <c r="AO28" s="863"/>
      <c r="AP28" s="863" t="s">
        <v>551</v>
      </c>
      <c r="AQ28" s="863"/>
      <c r="AR28" s="863"/>
      <c r="AS28" s="863"/>
      <c r="AT28" s="863"/>
      <c r="AU28" s="863" t="s">
        <v>551</v>
      </c>
      <c r="AV28" s="863"/>
      <c r="AW28" s="863"/>
      <c r="AX28" s="863"/>
      <c r="AY28" s="863"/>
      <c r="AZ28" s="863" t="s">
        <v>551</v>
      </c>
      <c r="BA28" s="863"/>
      <c r="BB28" s="863"/>
      <c r="BC28" s="863"/>
      <c r="BD28" s="863"/>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390</v>
      </c>
      <c r="C29" s="817"/>
      <c r="D29" s="817"/>
      <c r="E29" s="817"/>
      <c r="F29" s="817"/>
      <c r="G29" s="817"/>
      <c r="H29" s="817"/>
      <c r="I29" s="817"/>
      <c r="J29" s="817"/>
      <c r="K29" s="817"/>
      <c r="L29" s="817"/>
      <c r="M29" s="817"/>
      <c r="N29" s="817"/>
      <c r="O29" s="817"/>
      <c r="P29" s="818"/>
      <c r="Q29" s="819">
        <v>32</v>
      </c>
      <c r="R29" s="820"/>
      <c r="S29" s="820"/>
      <c r="T29" s="820"/>
      <c r="U29" s="820"/>
      <c r="V29" s="820">
        <v>29</v>
      </c>
      <c r="W29" s="820"/>
      <c r="X29" s="820"/>
      <c r="Y29" s="820"/>
      <c r="Z29" s="820"/>
      <c r="AA29" s="820">
        <v>3</v>
      </c>
      <c r="AB29" s="820"/>
      <c r="AC29" s="820"/>
      <c r="AD29" s="820"/>
      <c r="AE29" s="821"/>
      <c r="AF29" s="822">
        <v>3</v>
      </c>
      <c r="AG29" s="823"/>
      <c r="AH29" s="823"/>
      <c r="AI29" s="823"/>
      <c r="AJ29" s="824"/>
      <c r="AK29" s="863" t="s">
        <v>569</v>
      </c>
      <c r="AL29" s="863"/>
      <c r="AM29" s="863"/>
      <c r="AN29" s="863"/>
      <c r="AO29" s="863"/>
      <c r="AP29" s="863" t="s">
        <v>551</v>
      </c>
      <c r="AQ29" s="863"/>
      <c r="AR29" s="863"/>
      <c r="AS29" s="863"/>
      <c r="AT29" s="863"/>
      <c r="AU29" s="863" t="s">
        <v>551</v>
      </c>
      <c r="AV29" s="863"/>
      <c r="AW29" s="863"/>
      <c r="AX29" s="863"/>
      <c r="AY29" s="863"/>
      <c r="AZ29" s="863" t="s">
        <v>551</v>
      </c>
      <c r="BA29" s="863"/>
      <c r="BB29" s="863"/>
      <c r="BC29" s="863"/>
      <c r="BD29" s="863"/>
      <c r="BE29" s="864"/>
      <c r="BF29" s="864"/>
      <c r="BG29" s="864"/>
      <c r="BH29" s="864"/>
      <c r="BI29" s="865"/>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391</v>
      </c>
      <c r="C30" s="817"/>
      <c r="D30" s="817"/>
      <c r="E30" s="817"/>
      <c r="F30" s="817"/>
      <c r="G30" s="817"/>
      <c r="H30" s="817"/>
      <c r="I30" s="817"/>
      <c r="J30" s="817"/>
      <c r="K30" s="817"/>
      <c r="L30" s="817"/>
      <c r="M30" s="817"/>
      <c r="N30" s="817"/>
      <c r="O30" s="817"/>
      <c r="P30" s="818"/>
      <c r="Q30" s="819">
        <v>13799</v>
      </c>
      <c r="R30" s="820"/>
      <c r="S30" s="820"/>
      <c r="T30" s="820"/>
      <c r="U30" s="820"/>
      <c r="V30" s="820">
        <v>13739</v>
      </c>
      <c r="W30" s="820"/>
      <c r="X30" s="820"/>
      <c r="Y30" s="820"/>
      <c r="Z30" s="820"/>
      <c r="AA30" s="820">
        <v>60</v>
      </c>
      <c r="AB30" s="820"/>
      <c r="AC30" s="820"/>
      <c r="AD30" s="820"/>
      <c r="AE30" s="821"/>
      <c r="AF30" s="822">
        <v>60</v>
      </c>
      <c r="AG30" s="823"/>
      <c r="AH30" s="823"/>
      <c r="AI30" s="823"/>
      <c r="AJ30" s="824"/>
      <c r="AK30" s="863">
        <v>2042</v>
      </c>
      <c r="AL30" s="863"/>
      <c r="AM30" s="863"/>
      <c r="AN30" s="863"/>
      <c r="AO30" s="863"/>
      <c r="AP30" s="863" t="s">
        <v>551</v>
      </c>
      <c r="AQ30" s="863"/>
      <c r="AR30" s="863"/>
      <c r="AS30" s="863"/>
      <c r="AT30" s="863"/>
      <c r="AU30" s="863" t="s">
        <v>551</v>
      </c>
      <c r="AV30" s="863"/>
      <c r="AW30" s="863"/>
      <c r="AX30" s="863"/>
      <c r="AY30" s="863"/>
      <c r="AZ30" s="863" t="s">
        <v>551</v>
      </c>
      <c r="BA30" s="863"/>
      <c r="BB30" s="863"/>
      <c r="BC30" s="863"/>
      <c r="BD30" s="863"/>
      <c r="BE30" s="864"/>
      <c r="BF30" s="864"/>
      <c r="BG30" s="864"/>
      <c r="BH30" s="864"/>
      <c r="BI30" s="865"/>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392</v>
      </c>
      <c r="C31" s="817"/>
      <c r="D31" s="817"/>
      <c r="E31" s="817"/>
      <c r="F31" s="817"/>
      <c r="G31" s="817"/>
      <c r="H31" s="817"/>
      <c r="I31" s="817"/>
      <c r="J31" s="817"/>
      <c r="K31" s="817"/>
      <c r="L31" s="817"/>
      <c r="M31" s="817"/>
      <c r="N31" s="817"/>
      <c r="O31" s="817"/>
      <c r="P31" s="818"/>
      <c r="Q31" s="819">
        <v>2490</v>
      </c>
      <c r="R31" s="820"/>
      <c r="S31" s="820"/>
      <c r="T31" s="820"/>
      <c r="U31" s="820"/>
      <c r="V31" s="820">
        <v>2478</v>
      </c>
      <c r="W31" s="820"/>
      <c r="X31" s="820"/>
      <c r="Y31" s="820"/>
      <c r="Z31" s="820"/>
      <c r="AA31" s="820">
        <v>12</v>
      </c>
      <c r="AB31" s="820"/>
      <c r="AC31" s="820"/>
      <c r="AD31" s="820"/>
      <c r="AE31" s="821"/>
      <c r="AF31" s="822">
        <v>12</v>
      </c>
      <c r="AG31" s="823"/>
      <c r="AH31" s="823"/>
      <c r="AI31" s="823"/>
      <c r="AJ31" s="824"/>
      <c r="AK31" s="863">
        <v>427</v>
      </c>
      <c r="AL31" s="863"/>
      <c r="AM31" s="863"/>
      <c r="AN31" s="863"/>
      <c r="AO31" s="863"/>
      <c r="AP31" s="863" t="s">
        <v>551</v>
      </c>
      <c r="AQ31" s="863"/>
      <c r="AR31" s="863"/>
      <c r="AS31" s="863"/>
      <c r="AT31" s="863"/>
      <c r="AU31" s="863" t="s">
        <v>551</v>
      </c>
      <c r="AV31" s="863"/>
      <c r="AW31" s="863"/>
      <c r="AX31" s="863"/>
      <c r="AY31" s="863"/>
      <c r="AZ31" s="863" t="s">
        <v>551</v>
      </c>
      <c r="BA31" s="863"/>
      <c r="BB31" s="863"/>
      <c r="BC31" s="863"/>
      <c r="BD31" s="863"/>
      <c r="BE31" s="864"/>
      <c r="BF31" s="864"/>
      <c r="BG31" s="864"/>
      <c r="BH31" s="864"/>
      <c r="BI31" s="865"/>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393</v>
      </c>
      <c r="C32" s="817"/>
      <c r="D32" s="817"/>
      <c r="E32" s="817"/>
      <c r="F32" s="817"/>
      <c r="G32" s="817"/>
      <c r="H32" s="817"/>
      <c r="I32" s="817"/>
      <c r="J32" s="817"/>
      <c r="K32" s="817"/>
      <c r="L32" s="817"/>
      <c r="M32" s="817"/>
      <c r="N32" s="817"/>
      <c r="O32" s="817"/>
      <c r="P32" s="818"/>
      <c r="Q32" s="819">
        <v>21134</v>
      </c>
      <c r="R32" s="820"/>
      <c r="S32" s="820"/>
      <c r="T32" s="820"/>
      <c r="U32" s="820"/>
      <c r="V32" s="820">
        <v>22678</v>
      </c>
      <c r="W32" s="820"/>
      <c r="X32" s="820"/>
      <c r="Y32" s="820"/>
      <c r="Z32" s="820"/>
      <c r="AA32" s="820">
        <v>-1544</v>
      </c>
      <c r="AB32" s="820"/>
      <c r="AC32" s="820"/>
      <c r="AD32" s="820"/>
      <c r="AE32" s="821"/>
      <c r="AF32" s="822">
        <v>3841</v>
      </c>
      <c r="AG32" s="823"/>
      <c r="AH32" s="823"/>
      <c r="AI32" s="823"/>
      <c r="AJ32" s="824"/>
      <c r="AK32" s="867">
        <v>1900</v>
      </c>
      <c r="AL32" s="863"/>
      <c r="AM32" s="863"/>
      <c r="AN32" s="863"/>
      <c r="AO32" s="863"/>
      <c r="AP32" s="863">
        <v>5712</v>
      </c>
      <c r="AQ32" s="863"/>
      <c r="AR32" s="863"/>
      <c r="AS32" s="863"/>
      <c r="AT32" s="863"/>
      <c r="AU32" s="863">
        <v>3621</v>
      </c>
      <c r="AV32" s="863"/>
      <c r="AW32" s="863"/>
      <c r="AX32" s="863"/>
      <c r="AY32" s="863"/>
      <c r="AZ32" s="866" t="s">
        <v>551</v>
      </c>
      <c r="BA32" s="866"/>
      <c r="BB32" s="866"/>
      <c r="BC32" s="866"/>
      <c r="BD32" s="866"/>
      <c r="BE32" s="864" t="s">
        <v>394</v>
      </c>
      <c r="BF32" s="864"/>
      <c r="BG32" s="864"/>
      <c r="BH32" s="864"/>
      <c r="BI32" s="865"/>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395</v>
      </c>
      <c r="C33" s="817"/>
      <c r="D33" s="817"/>
      <c r="E33" s="817"/>
      <c r="F33" s="817"/>
      <c r="G33" s="817"/>
      <c r="H33" s="817"/>
      <c r="I33" s="817"/>
      <c r="J33" s="817"/>
      <c r="K33" s="817"/>
      <c r="L33" s="817"/>
      <c r="M33" s="817"/>
      <c r="N33" s="817"/>
      <c r="O33" s="817"/>
      <c r="P33" s="818"/>
      <c r="Q33" s="819">
        <v>2324</v>
      </c>
      <c r="R33" s="820"/>
      <c r="S33" s="820"/>
      <c r="T33" s="820"/>
      <c r="U33" s="820"/>
      <c r="V33" s="820">
        <v>1930</v>
      </c>
      <c r="W33" s="820"/>
      <c r="X33" s="820"/>
      <c r="Y33" s="820"/>
      <c r="Z33" s="820"/>
      <c r="AA33" s="820">
        <v>393</v>
      </c>
      <c r="AB33" s="820"/>
      <c r="AC33" s="820"/>
      <c r="AD33" s="820"/>
      <c r="AE33" s="821"/>
      <c r="AF33" s="822">
        <v>2599</v>
      </c>
      <c r="AG33" s="823"/>
      <c r="AH33" s="823"/>
      <c r="AI33" s="823"/>
      <c r="AJ33" s="824"/>
      <c r="AK33" s="867">
        <v>13</v>
      </c>
      <c r="AL33" s="863"/>
      <c r="AM33" s="863"/>
      <c r="AN33" s="863"/>
      <c r="AO33" s="863"/>
      <c r="AP33" s="863">
        <v>6293</v>
      </c>
      <c r="AQ33" s="863"/>
      <c r="AR33" s="863"/>
      <c r="AS33" s="863"/>
      <c r="AT33" s="863"/>
      <c r="AU33" s="863" t="s">
        <v>551</v>
      </c>
      <c r="AV33" s="863"/>
      <c r="AW33" s="863"/>
      <c r="AX33" s="863"/>
      <c r="AY33" s="863"/>
      <c r="AZ33" s="866" t="s">
        <v>551</v>
      </c>
      <c r="BA33" s="866"/>
      <c r="BB33" s="866"/>
      <c r="BC33" s="866"/>
      <c r="BD33" s="866"/>
      <c r="BE33" s="864" t="s">
        <v>394</v>
      </c>
      <c r="BF33" s="864"/>
      <c r="BG33" s="864"/>
      <c r="BH33" s="864"/>
      <c r="BI33" s="865"/>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t="s">
        <v>396</v>
      </c>
      <c r="C34" s="817"/>
      <c r="D34" s="817"/>
      <c r="E34" s="817"/>
      <c r="F34" s="817"/>
      <c r="G34" s="817"/>
      <c r="H34" s="817"/>
      <c r="I34" s="817"/>
      <c r="J34" s="817"/>
      <c r="K34" s="817"/>
      <c r="L34" s="817"/>
      <c r="M34" s="817"/>
      <c r="N34" s="817"/>
      <c r="O34" s="817"/>
      <c r="P34" s="818"/>
      <c r="Q34" s="819">
        <v>2393</v>
      </c>
      <c r="R34" s="820"/>
      <c r="S34" s="820"/>
      <c r="T34" s="820"/>
      <c r="U34" s="820"/>
      <c r="V34" s="820">
        <v>2247</v>
      </c>
      <c r="W34" s="820"/>
      <c r="X34" s="820"/>
      <c r="Y34" s="820"/>
      <c r="Z34" s="820"/>
      <c r="AA34" s="820">
        <v>146</v>
      </c>
      <c r="AB34" s="820"/>
      <c r="AC34" s="820"/>
      <c r="AD34" s="820"/>
      <c r="AE34" s="821"/>
      <c r="AF34" s="822">
        <v>322</v>
      </c>
      <c r="AG34" s="823"/>
      <c r="AH34" s="823"/>
      <c r="AI34" s="823"/>
      <c r="AJ34" s="824"/>
      <c r="AK34" s="867">
        <v>1160</v>
      </c>
      <c r="AL34" s="863"/>
      <c r="AM34" s="863"/>
      <c r="AN34" s="863"/>
      <c r="AO34" s="863"/>
      <c r="AP34" s="863">
        <v>12437</v>
      </c>
      <c r="AQ34" s="863"/>
      <c r="AR34" s="863"/>
      <c r="AS34" s="863"/>
      <c r="AT34" s="863"/>
      <c r="AU34" s="863">
        <v>8457</v>
      </c>
      <c r="AV34" s="863"/>
      <c r="AW34" s="863"/>
      <c r="AX34" s="863"/>
      <c r="AY34" s="863"/>
      <c r="AZ34" s="866" t="s">
        <v>551</v>
      </c>
      <c r="BA34" s="866"/>
      <c r="BB34" s="866"/>
      <c r="BC34" s="866"/>
      <c r="BD34" s="866"/>
      <c r="BE34" s="864" t="s">
        <v>394</v>
      </c>
      <c r="BF34" s="864"/>
      <c r="BG34" s="864"/>
      <c r="BH34" s="864"/>
      <c r="BI34" s="865"/>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67"/>
      <c r="AL35" s="863"/>
      <c r="AM35" s="863"/>
      <c r="AN35" s="863"/>
      <c r="AO35" s="863"/>
      <c r="AP35" s="863"/>
      <c r="AQ35" s="863"/>
      <c r="AR35" s="863"/>
      <c r="AS35" s="863"/>
      <c r="AT35" s="863"/>
      <c r="AU35" s="863"/>
      <c r="AV35" s="863"/>
      <c r="AW35" s="863"/>
      <c r="AX35" s="863"/>
      <c r="AY35" s="863"/>
      <c r="AZ35" s="866"/>
      <c r="BA35" s="866"/>
      <c r="BB35" s="866"/>
      <c r="BC35" s="866"/>
      <c r="BD35" s="866"/>
      <c r="BE35" s="864"/>
      <c r="BF35" s="864"/>
      <c r="BG35" s="864"/>
      <c r="BH35" s="864"/>
      <c r="BI35" s="865"/>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67"/>
      <c r="AL36" s="863"/>
      <c r="AM36" s="863"/>
      <c r="AN36" s="863"/>
      <c r="AO36" s="863"/>
      <c r="AP36" s="863"/>
      <c r="AQ36" s="863"/>
      <c r="AR36" s="863"/>
      <c r="AS36" s="863"/>
      <c r="AT36" s="863"/>
      <c r="AU36" s="863"/>
      <c r="AV36" s="863"/>
      <c r="AW36" s="863"/>
      <c r="AX36" s="863"/>
      <c r="AY36" s="863"/>
      <c r="AZ36" s="866"/>
      <c r="BA36" s="866"/>
      <c r="BB36" s="866"/>
      <c r="BC36" s="866"/>
      <c r="BD36" s="866"/>
      <c r="BE36" s="864"/>
      <c r="BF36" s="864"/>
      <c r="BG36" s="864"/>
      <c r="BH36" s="864"/>
      <c r="BI36" s="865"/>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67"/>
      <c r="AL37" s="863"/>
      <c r="AM37" s="863"/>
      <c r="AN37" s="863"/>
      <c r="AO37" s="863"/>
      <c r="AP37" s="863"/>
      <c r="AQ37" s="863"/>
      <c r="AR37" s="863"/>
      <c r="AS37" s="863"/>
      <c r="AT37" s="863"/>
      <c r="AU37" s="863"/>
      <c r="AV37" s="863"/>
      <c r="AW37" s="863"/>
      <c r="AX37" s="863"/>
      <c r="AY37" s="863"/>
      <c r="AZ37" s="866"/>
      <c r="BA37" s="866"/>
      <c r="BB37" s="866"/>
      <c r="BC37" s="866"/>
      <c r="BD37" s="866"/>
      <c r="BE37" s="864"/>
      <c r="BF37" s="864"/>
      <c r="BG37" s="864"/>
      <c r="BH37" s="864"/>
      <c r="BI37" s="865"/>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67"/>
      <c r="AL38" s="863"/>
      <c r="AM38" s="863"/>
      <c r="AN38" s="863"/>
      <c r="AO38" s="863"/>
      <c r="AP38" s="863"/>
      <c r="AQ38" s="863"/>
      <c r="AR38" s="863"/>
      <c r="AS38" s="863"/>
      <c r="AT38" s="863"/>
      <c r="AU38" s="863"/>
      <c r="AV38" s="863"/>
      <c r="AW38" s="863"/>
      <c r="AX38" s="863"/>
      <c r="AY38" s="863"/>
      <c r="AZ38" s="866"/>
      <c r="BA38" s="866"/>
      <c r="BB38" s="866"/>
      <c r="BC38" s="866"/>
      <c r="BD38" s="866"/>
      <c r="BE38" s="864"/>
      <c r="BF38" s="864"/>
      <c r="BG38" s="864"/>
      <c r="BH38" s="864"/>
      <c r="BI38" s="865"/>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67"/>
      <c r="AL39" s="863"/>
      <c r="AM39" s="863"/>
      <c r="AN39" s="863"/>
      <c r="AO39" s="863"/>
      <c r="AP39" s="863"/>
      <c r="AQ39" s="863"/>
      <c r="AR39" s="863"/>
      <c r="AS39" s="863"/>
      <c r="AT39" s="863"/>
      <c r="AU39" s="863"/>
      <c r="AV39" s="863"/>
      <c r="AW39" s="863"/>
      <c r="AX39" s="863"/>
      <c r="AY39" s="863"/>
      <c r="AZ39" s="866"/>
      <c r="BA39" s="866"/>
      <c r="BB39" s="866"/>
      <c r="BC39" s="866"/>
      <c r="BD39" s="866"/>
      <c r="BE39" s="864"/>
      <c r="BF39" s="864"/>
      <c r="BG39" s="864"/>
      <c r="BH39" s="864"/>
      <c r="BI39" s="865"/>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67"/>
      <c r="AL40" s="863"/>
      <c r="AM40" s="863"/>
      <c r="AN40" s="863"/>
      <c r="AO40" s="863"/>
      <c r="AP40" s="863"/>
      <c r="AQ40" s="863"/>
      <c r="AR40" s="863"/>
      <c r="AS40" s="863"/>
      <c r="AT40" s="863"/>
      <c r="AU40" s="863"/>
      <c r="AV40" s="863"/>
      <c r="AW40" s="863"/>
      <c r="AX40" s="863"/>
      <c r="AY40" s="863"/>
      <c r="AZ40" s="866"/>
      <c r="BA40" s="866"/>
      <c r="BB40" s="866"/>
      <c r="BC40" s="866"/>
      <c r="BD40" s="866"/>
      <c r="BE40" s="864"/>
      <c r="BF40" s="864"/>
      <c r="BG40" s="864"/>
      <c r="BH40" s="864"/>
      <c r="BI40" s="865"/>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67"/>
      <c r="AL41" s="863"/>
      <c r="AM41" s="863"/>
      <c r="AN41" s="863"/>
      <c r="AO41" s="863"/>
      <c r="AP41" s="863"/>
      <c r="AQ41" s="863"/>
      <c r="AR41" s="863"/>
      <c r="AS41" s="863"/>
      <c r="AT41" s="863"/>
      <c r="AU41" s="863"/>
      <c r="AV41" s="863"/>
      <c r="AW41" s="863"/>
      <c r="AX41" s="863"/>
      <c r="AY41" s="863"/>
      <c r="AZ41" s="866"/>
      <c r="BA41" s="866"/>
      <c r="BB41" s="866"/>
      <c r="BC41" s="866"/>
      <c r="BD41" s="866"/>
      <c r="BE41" s="864"/>
      <c r="BF41" s="864"/>
      <c r="BG41" s="864"/>
      <c r="BH41" s="864"/>
      <c r="BI41" s="865"/>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67"/>
      <c r="AL42" s="863"/>
      <c r="AM42" s="863"/>
      <c r="AN42" s="863"/>
      <c r="AO42" s="863"/>
      <c r="AP42" s="863"/>
      <c r="AQ42" s="863"/>
      <c r="AR42" s="863"/>
      <c r="AS42" s="863"/>
      <c r="AT42" s="863"/>
      <c r="AU42" s="863"/>
      <c r="AV42" s="863"/>
      <c r="AW42" s="863"/>
      <c r="AX42" s="863"/>
      <c r="AY42" s="863"/>
      <c r="AZ42" s="866"/>
      <c r="BA42" s="866"/>
      <c r="BB42" s="866"/>
      <c r="BC42" s="866"/>
      <c r="BD42" s="866"/>
      <c r="BE42" s="864"/>
      <c r="BF42" s="864"/>
      <c r="BG42" s="864"/>
      <c r="BH42" s="864"/>
      <c r="BI42" s="865"/>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67"/>
      <c r="AL43" s="863"/>
      <c r="AM43" s="863"/>
      <c r="AN43" s="863"/>
      <c r="AO43" s="863"/>
      <c r="AP43" s="863"/>
      <c r="AQ43" s="863"/>
      <c r="AR43" s="863"/>
      <c r="AS43" s="863"/>
      <c r="AT43" s="863"/>
      <c r="AU43" s="863"/>
      <c r="AV43" s="863"/>
      <c r="AW43" s="863"/>
      <c r="AX43" s="863"/>
      <c r="AY43" s="863"/>
      <c r="AZ43" s="866"/>
      <c r="BA43" s="866"/>
      <c r="BB43" s="866"/>
      <c r="BC43" s="866"/>
      <c r="BD43" s="866"/>
      <c r="BE43" s="864"/>
      <c r="BF43" s="864"/>
      <c r="BG43" s="864"/>
      <c r="BH43" s="864"/>
      <c r="BI43" s="865"/>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67"/>
      <c r="AL44" s="863"/>
      <c r="AM44" s="863"/>
      <c r="AN44" s="863"/>
      <c r="AO44" s="863"/>
      <c r="AP44" s="863"/>
      <c r="AQ44" s="863"/>
      <c r="AR44" s="863"/>
      <c r="AS44" s="863"/>
      <c r="AT44" s="863"/>
      <c r="AU44" s="863"/>
      <c r="AV44" s="863"/>
      <c r="AW44" s="863"/>
      <c r="AX44" s="863"/>
      <c r="AY44" s="863"/>
      <c r="AZ44" s="866"/>
      <c r="BA44" s="866"/>
      <c r="BB44" s="866"/>
      <c r="BC44" s="866"/>
      <c r="BD44" s="866"/>
      <c r="BE44" s="864"/>
      <c r="BF44" s="864"/>
      <c r="BG44" s="864"/>
      <c r="BH44" s="864"/>
      <c r="BI44" s="865"/>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67"/>
      <c r="AL45" s="863"/>
      <c r="AM45" s="863"/>
      <c r="AN45" s="863"/>
      <c r="AO45" s="863"/>
      <c r="AP45" s="863"/>
      <c r="AQ45" s="863"/>
      <c r="AR45" s="863"/>
      <c r="AS45" s="863"/>
      <c r="AT45" s="863"/>
      <c r="AU45" s="863"/>
      <c r="AV45" s="863"/>
      <c r="AW45" s="863"/>
      <c r="AX45" s="863"/>
      <c r="AY45" s="863"/>
      <c r="AZ45" s="866"/>
      <c r="BA45" s="866"/>
      <c r="BB45" s="866"/>
      <c r="BC45" s="866"/>
      <c r="BD45" s="866"/>
      <c r="BE45" s="864"/>
      <c r="BF45" s="864"/>
      <c r="BG45" s="864"/>
      <c r="BH45" s="864"/>
      <c r="BI45" s="865"/>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67"/>
      <c r="AL46" s="863"/>
      <c r="AM46" s="863"/>
      <c r="AN46" s="863"/>
      <c r="AO46" s="863"/>
      <c r="AP46" s="863"/>
      <c r="AQ46" s="863"/>
      <c r="AR46" s="863"/>
      <c r="AS46" s="863"/>
      <c r="AT46" s="863"/>
      <c r="AU46" s="863"/>
      <c r="AV46" s="863"/>
      <c r="AW46" s="863"/>
      <c r="AX46" s="863"/>
      <c r="AY46" s="863"/>
      <c r="AZ46" s="866"/>
      <c r="BA46" s="866"/>
      <c r="BB46" s="866"/>
      <c r="BC46" s="866"/>
      <c r="BD46" s="866"/>
      <c r="BE46" s="864"/>
      <c r="BF46" s="864"/>
      <c r="BG46" s="864"/>
      <c r="BH46" s="864"/>
      <c r="BI46" s="865"/>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67"/>
      <c r="AL47" s="863"/>
      <c r="AM47" s="863"/>
      <c r="AN47" s="863"/>
      <c r="AO47" s="863"/>
      <c r="AP47" s="863"/>
      <c r="AQ47" s="863"/>
      <c r="AR47" s="863"/>
      <c r="AS47" s="863"/>
      <c r="AT47" s="863"/>
      <c r="AU47" s="863"/>
      <c r="AV47" s="863"/>
      <c r="AW47" s="863"/>
      <c r="AX47" s="863"/>
      <c r="AY47" s="863"/>
      <c r="AZ47" s="866"/>
      <c r="BA47" s="866"/>
      <c r="BB47" s="866"/>
      <c r="BC47" s="866"/>
      <c r="BD47" s="866"/>
      <c r="BE47" s="864"/>
      <c r="BF47" s="864"/>
      <c r="BG47" s="864"/>
      <c r="BH47" s="864"/>
      <c r="BI47" s="865"/>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67"/>
      <c r="AL48" s="863"/>
      <c r="AM48" s="863"/>
      <c r="AN48" s="863"/>
      <c r="AO48" s="863"/>
      <c r="AP48" s="863"/>
      <c r="AQ48" s="863"/>
      <c r="AR48" s="863"/>
      <c r="AS48" s="863"/>
      <c r="AT48" s="863"/>
      <c r="AU48" s="863"/>
      <c r="AV48" s="863"/>
      <c r="AW48" s="863"/>
      <c r="AX48" s="863"/>
      <c r="AY48" s="863"/>
      <c r="AZ48" s="866"/>
      <c r="BA48" s="866"/>
      <c r="BB48" s="866"/>
      <c r="BC48" s="866"/>
      <c r="BD48" s="866"/>
      <c r="BE48" s="864"/>
      <c r="BF48" s="864"/>
      <c r="BG48" s="864"/>
      <c r="BH48" s="864"/>
      <c r="BI48" s="865"/>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67"/>
      <c r="AL49" s="863"/>
      <c r="AM49" s="863"/>
      <c r="AN49" s="863"/>
      <c r="AO49" s="863"/>
      <c r="AP49" s="863"/>
      <c r="AQ49" s="863"/>
      <c r="AR49" s="863"/>
      <c r="AS49" s="863"/>
      <c r="AT49" s="863"/>
      <c r="AU49" s="863"/>
      <c r="AV49" s="863"/>
      <c r="AW49" s="863"/>
      <c r="AX49" s="863"/>
      <c r="AY49" s="863"/>
      <c r="AZ49" s="866"/>
      <c r="BA49" s="866"/>
      <c r="BB49" s="866"/>
      <c r="BC49" s="866"/>
      <c r="BD49" s="866"/>
      <c r="BE49" s="864"/>
      <c r="BF49" s="864"/>
      <c r="BG49" s="864"/>
      <c r="BH49" s="864"/>
      <c r="BI49" s="865"/>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68"/>
      <c r="R50" s="869"/>
      <c r="S50" s="869"/>
      <c r="T50" s="869"/>
      <c r="U50" s="869"/>
      <c r="V50" s="869"/>
      <c r="W50" s="869"/>
      <c r="X50" s="869"/>
      <c r="Y50" s="869"/>
      <c r="Z50" s="869"/>
      <c r="AA50" s="869"/>
      <c r="AB50" s="869"/>
      <c r="AC50" s="869"/>
      <c r="AD50" s="869"/>
      <c r="AE50" s="870"/>
      <c r="AF50" s="822"/>
      <c r="AG50" s="823"/>
      <c r="AH50" s="823"/>
      <c r="AI50" s="823"/>
      <c r="AJ50" s="824"/>
      <c r="AK50" s="872"/>
      <c r="AL50" s="869"/>
      <c r="AM50" s="869"/>
      <c r="AN50" s="869"/>
      <c r="AO50" s="869"/>
      <c r="AP50" s="869"/>
      <c r="AQ50" s="869"/>
      <c r="AR50" s="869"/>
      <c r="AS50" s="869"/>
      <c r="AT50" s="869"/>
      <c r="AU50" s="869"/>
      <c r="AV50" s="869"/>
      <c r="AW50" s="869"/>
      <c r="AX50" s="869"/>
      <c r="AY50" s="869"/>
      <c r="AZ50" s="871"/>
      <c r="BA50" s="871"/>
      <c r="BB50" s="871"/>
      <c r="BC50" s="871"/>
      <c r="BD50" s="871"/>
      <c r="BE50" s="864"/>
      <c r="BF50" s="864"/>
      <c r="BG50" s="864"/>
      <c r="BH50" s="864"/>
      <c r="BI50" s="865"/>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68"/>
      <c r="R51" s="869"/>
      <c r="S51" s="869"/>
      <c r="T51" s="869"/>
      <c r="U51" s="869"/>
      <c r="V51" s="869"/>
      <c r="W51" s="869"/>
      <c r="X51" s="869"/>
      <c r="Y51" s="869"/>
      <c r="Z51" s="869"/>
      <c r="AA51" s="869"/>
      <c r="AB51" s="869"/>
      <c r="AC51" s="869"/>
      <c r="AD51" s="869"/>
      <c r="AE51" s="870"/>
      <c r="AF51" s="822"/>
      <c r="AG51" s="823"/>
      <c r="AH51" s="823"/>
      <c r="AI51" s="823"/>
      <c r="AJ51" s="824"/>
      <c r="AK51" s="872"/>
      <c r="AL51" s="869"/>
      <c r="AM51" s="869"/>
      <c r="AN51" s="869"/>
      <c r="AO51" s="869"/>
      <c r="AP51" s="869"/>
      <c r="AQ51" s="869"/>
      <c r="AR51" s="869"/>
      <c r="AS51" s="869"/>
      <c r="AT51" s="869"/>
      <c r="AU51" s="869"/>
      <c r="AV51" s="869"/>
      <c r="AW51" s="869"/>
      <c r="AX51" s="869"/>
      <c r="AY51" s="869"/>
      <c r="AZ51" s="871"/>
      <c r="BA51" s="871"/>
      <c r="BB51" s="871"/>
      <c r="BC51" s="871"/>
      <c r="BD51" s="871"/>
      <c r="BE51" s="864"/>
      <c r="BF51" s="864"/>
      <c r="BG51" s="864"/>
      <c r="BH51" s="864"/>
      <c r="BI51" s="865"/>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68"/>
      <c r="R52" s="869"/>
      <c r="S52" s="869"/>
      <c r="T52" s="869"/>
      <c r="U52" s="869"/>
      <c r="V52" s="869"/>
      <c r="W52" s="869"/>
      <c r="X52" s="869"/>
      <c r="Y52" s="869"/>
      <c r="Z52" s="869"/>
      <c r="AA52" s="869"/>
      <c r="AB52" s="869"/>
      <c r="AC52" s="869"/>
      <c r="AD52" s="869"/>
      <c r="AE52" s="870"/>
      <c r="AF52" s="822"/>
      <c r="AG52" s="823"/>
      <c r="AH52" s="823"/>
      <c r="AI52" s="823"/>
      <c r="AJ52" s="824"/>
      <c r="AK52" s="872"/>
      <c r="AL52" s="869"/>
      <c r="AM52" s="869"/>
      <c r="AN52" s="869"/>
      <c r="AO52" s="869"/>
      <c r="AP52" s="869"/>
      <c r="AQ52" s="869"/>
      <c r="AR52" s="869"/>
      <c r="AS52" s="869"/>
      <c r="AT52" s="869"/>
      <c r="AU52" s="869"/>
      <c r="AV52" s="869"/>
      <c r="AW52" s="869"/>
      <c r="AX52" s="869"/>
      <c r="AY52" s="869"/>
      <c r="AZ52" s="871"/>
      <c r="BA52" s="871"/>
      <c r="BB52" s="871"/>
      <c r="BC52" s="871"/>
      <c r="BD52" s="871"/>
      <c r="BE52" s="864"/>
      <c r="BF52" s="864"/>
      <c r="BG52" s="864"/>
      <c r="BH52" s="864"/>
      <c r="BI52" s="865"/>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68"/>
      <c r="R53" s="869"/>
      <c r="S53" s="869"/>
      <c r="T53" s="869"/>
      <c r="U53" s="869"/>
      <c r="V53" s="869"/>
      <c r="W53" s="869"/>
      <c r="X53" s="869"/>
      <c r="Y53" s="869"/>
      <c r="Z53" s="869"/>
      <c r="AA53" s="869"/>
      <c r="AB53" s="869"/>
      <c r="AC53" s="869"/>
      <c r="AD53" s="869"/>
      <c r="AE53" s="870"/>
      <c r="AF53" s="822"/>
      <c r="AG53" s="823"/>
      <c r="AH53" s="823"/>
      <c r="AI53" s="823"/>
      <c r="AJ53" s="824"/>
      <c r="AK53" s="872"/>
      <c r="AL53" s="869"/>
      <c r="AM53" s="869"/>
      <c r="AN53" s="869"/>
      <c r="AO53" s="869"/>
      <c r="AP53" s="869"/>
      <c r="AQ53" s="869"/>
      <c r="AR53" s="869"/>
      <c r="AS53" s="869"/>
      <c r="AT53" s="869"/>
      <c r="AU53" s="869"/>
      <c r="AV53" s="869"/>
      <c r="AW53" s="869"/>
      <c r="AX53" s="869"/>
      <c r="AY53" s="869"/>
      <c r="AZ53" s="871"/>
      <c r="BA53" s="871"/>
      <c r="BB53" s="871"/>
      <c r="BC53" s="871"/>
      <c r="BD53" s="871"/>
      <c r="BE53" s="864"/>
      <c r="BF53" s="864"/>
      <c r="BG53" s="864"/>
      <c r="BH53" s="864"/>
      <c r="BI53" s="865"/>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68"/>
      <c r="R54" s="869"/>
      <c r="S54" s="869"/>
      <c r="T54" s="869"/>
      <c r="U54" s="869"/>
      <c r="V54" s="869"/>
      <c r="W54" s="869"/>
      <c r="X54" s="869"/>
      <c r="Y54" s="869"/>
      <c r="Z54" s="869"/>
      <c r="AA54" s="869"/>
      <c r="AB54" s="869"/>
      <c r="AC54" s="869"/>
      <c r="AD54" s="869"/>
      <c r="AE54" s="870"/>
      <c r="AF54" s="822"/>
      <c r="AG54" s="823"/>
      <c r="AH54" s="823"/>
      <c r="AI54" s="823"/>
      <c r="AJ54" s="824"/>
      <c r="AK54" s="872"/>
      <c r="AL54" s="869"/>
      <c r="AM54" s="869"/>
      <c r="AN54" s="869"/>
      <c r="AO54" s="869"/>
      <c r="AP54" s="869"/>
      <c r="AQ54" s="869"/>
      <c r="AR54" s="869"/>
      <c r="AS54" s="869"/>
      <c r="AT54" s="869"/>
      <c r="AU54" s="869"/>
      <c r="AV54" s="869"/>
      <c r="AW54" s="869"/>
      <c r="AX54" s="869"/>
      <c r="AY54" s="869"/>
      <c r="AZ54" s="871"/>
      <c r="BA54" s="871"/>
      <c r="BB54" s="871"/>
      <c r="BC54" s="871"/>
      <c r="BD54" s="871"/>
      <c r="BE54" s="864"/>
      <c r="BF54" s="864"/>
      <c r="BG54" s="864"/>
      <c r="BH54" s="864"/>
      <c r="BI54" s="865"/>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68"/>
      <c r="R55" s="869"/>
      <c r="S55" s="869"/>
      <c r="T55" s="869"/>
      <c r="U55" s="869"/>
      <c r="V55" s="869"/>
      <c r="W55" s="869"/>
      <c r="X55" s="869"/>
      <c r="Y55" s="869"/>
      <c r="Z55" s="869"/>
      <c r="AA55" s="869"/>
      <c r="AB55" s="869"/>
      <c r="AC55" s="869"/>
      <c r="AD55" s="869"/>
      <c r="AE55" s="870"/>
      <c r="AF55" s="822"/>
      <c r="AG55" s="823"/>
      <c r="AH55" s="823"/>
      <c r="AI55" s="823"/>
      <c r="AJ55" s="824"/>
      <c r="AK55" s="872"/>
      <c r="AL55" s="869"/>
      <c r="AM55" s="869"/>
      <c r="AN55" s="869"/>
      <c r="AO55" s="869"/>
      <c r="AP55" s="869"/>
      <c r="AQ55" s="869"/>
      <c r="AR55" s="869"/>
      <c r="AS55" s="869"/>
      <c r="AT55" s="869"/>
      <c r="AU55" s="869"/>
      <c r="AV55" s="869"/>
      <c r="AW55" s="869"/>
      <c r="AX55" s="869"/>
      <c r="AY55" s="869"/>
      <c r="AZ55" s="871"/>
      <c r="BA55" s="871"/>
      <c r="BB55" s="871"/>
      <c r="BC55" s="871"/>
      <c r="BD55" s="871"/>
      <c r="BE55" s="864"/>
      <c r="BF55" s="864"/>
      <c r="BG55" s="864"/>
      <c r="BH55" s="864"/>
      <c r="BI55" s="865"/>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68"/>
      <c r="R56" s="869"/>
      <c r="S56" s="869"/>
      <c r="T56" s="869"/>
      <c r="U56" s="869"/>
      <c r="V56" s="869"/>
      <c r="W56" s="869"/>
      <c r="X56" s="869"/>
      <c r="Y56" s="869"/>
      <c r="Z56" s="869"/>
      <c r="AA56" s="869"/>
      <c r="AB56" s="869"/>
      <c r="AC56" s="869"/>
      <c r="AD56" s="869"/>
      <c r="AE56" s="870"/>
      <c r="AF56" s="822"/>
      <c r="AG56" s="823"/>
      <c r="AH56" s="823"/>
      <c r="AI56" s="823"/>
      <c r="AJ56" s="824"/>
      <c r="AK56" s="872"/>
      <c r="AL56" s="869"/>
      <c r="AM56" s="869"/>
      <c r="AN56" s="869"/>
      <c r="AO56" s="869"/>
      <c r="AP56" s="869"/>
      <c r="AQ56" s="869"/>
      <c r="AR56" s="869"/>
      <c r="AS56" s="869"/>
      <c r="AT56" s="869"/>
      <c r="AU56" s="869"/>
      <c r="AV56" s="869"/>
      <c r="AW56" s="869"/>
      <c r="AX56" s="869"/>
      <c r="AY56" s="869"/>
      <c r="AZ56" s="871"/>
      <c r="BA56" s="871"/>
      <c r="BB56" s="871"/>
      <c r="BC56" s="871"/>
      <c r="BD56" s="871"/>
      <c r="BE56" s="864"/>
      <c r="BF56" s="864"/>
      <c r="BG56" s="864"/>
      <c r="BH56" s="864"/>
      <c r="BI56" s="865"/>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68"/>
      <c r="R57" s="869"/>
      <c r="S57" s="869"/>
      <c r="T57" s="869"/>
      <c r="U57" s="869"/>
      <c r="V57" s="869"/>
      <c r="W57" s="869"/>
      <c r="X57" s="869"/>
      <c r="Y57" s="869"/>
      <c r="Z57" s="869"/>
      <c r="AA57" s="869"/>
      <c r="AB57" s="869"/>
      <c r="AC57" s="869"/>
      <c r="AD57" s="869"/>
      <c r="AE57" s="870"/>
      <c r="AF57" s="822"/>
      <c r="AG57" s="823"/>
      <c r="AH57" s="823"/>
      <c r="AI57" s="823"/>
      <c r="AJ57" s="824"/>
      <c r="AK57" s="872"/>
      <c r="AL57" s="869"/>
      <c r="AM57" s="869"/>
      <c r="AN57" s="869"/>
      <c r="AO57" s="869"/>
      <c r="AP57" s="869"/>
      <c r="AQ57" s="869"/>
      <c r="AR57" s="869"/>
      <c r="AS57" s="869"/>
      <c r="AT57" s="869"/>
      <c r="AU57" s="869"/>
      <c r="AV57" s="869"/>
      <c r="AW57" s="869"/>
      <c r="AX57" s="869"/>
      <c r="AY57" s="869"/>
      <c r="AZ57" s="871"/>
      <c r="BA57" s="871"/>
      <c r="BB57" s="871"/>
      <c r="BC57" s="871"/>
      <c r="BD57" s="871"/>
      <c r="BE57" s="864"/>
      <c r="BF57" s="864"/>
      <c r="BG57" s="864"/>
      <c r="BH57" s="864"/>
      <c r="BI57" s="865"/>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68"/>
      <c r="R58" s="869"/>
      <c r="S58" s="869"/>
      <c r="T58" s="869"/>
      <c r="U58" s="869"/>
      <c r="V58" s="869"/>
      <c r="W58" s="869"/>
      <c r="X58" s="869"/>
      <c r="Y58" s="869"/>
      <c r="Z58" s="869"/>
      <c r="AA58" s="869"/>
      <c r="AB58" s="869"/>
      <c r="AC58" s="869"/>
      <c r="AD58" s="869"/>
      <c r="AE58" s="870"/>
      <c r="AF58" s="822"/>
      <c r="AG58" s="823"/>
      <c r="AH58" s="823"/>
      <c r="AI58" s="823"/>
      <c r="AJ58" s="824"/>
      <c r="AK58" s="872"/>
      <c r="AL58" s="869"/>
      <c r="AM58" s="869"/>
      <c r="AN58" s="869"/>
      <c r="AO58" s="869"/>
      <c r="AP58" s="869"/>
      <c r="AQ58" s="869"/>
      <c r="AR58" s="869"/>
      <c r="AS58" s="869"/>
      <c r="AT58" s="869"/>
      <c r="AU58" s="869"/>
      <c r="AV58" s="869"/>
      <c r="AW58" s="869"/>
      <c r="AX58" s="869"/>
      <c r="AY58" s="869"/>
      <c r="AZ58" s="871"/>
      <c r="BA58" s="871"/>
      <c r="BB58" s="871"/>
      <c r="BC58" s="871"/>
      <c r="BD58" s="871"/>
      <c r="BE58" s="864"/>
      <c r="BF58" s="864"/>
      <c r="BG58" s="864"/>
      <c r="BH58" s="864"/>
      <c r="BI58" s="865"/>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68"/>
      <c r="R59" s="869"/>
      <c r="S59" s="869"/>
      <c r="T59" s="869"/>
      <c r="U59" s="869"/>
      <c r="V59" s="869"/>
      <c r="W59" s="869"/>
      <c r="X59" s="869"/>
      <c r="Y59" s="869"/>
      <c r="Z59" s="869"/>
      <c r="AA59" s="869"/>
      <c r="AB59" s="869"/>
      <c r="AC59" s="869"/>
      <c r="AD59" s="869"/>
      <c r="AE59" s="870"/>
      <c r="AF59" s="822"/>
      <c r="AG59" s="823"/>
      <c r="AH59" s="823"/>
      <c r="AI59" s="823"/>
      <c r="AJ59" s="824"/>
      <c r="AK59" s="872"/>
      <c r="AL59" s="869"/>
      <c r="AM59" s="869"/>
      <c r="AN59" s="869"/>
      <c r="AO59" s="869"/>
      <c r="AP59" s="869"/>
      <c r="AQ59" s="869"/>
      <c r="AR59" s="869"/>
      <c r="AS59" s="869"/>
      <c r="AT59" s="869"/>
      <c r="AU59" s="869"/>
      <c r="AV59" s="869"/>
      <c r="AW59" s="869"/>
      <c r="AX59" s="869"/>
      <c r="AY59" s="869"/>
      <c r="AZ59" s="871"/>
      <c r="BA59" s="871"/>
      <c r="BB59" s="871"/>
      <c r="BC59" s="871"/>
      <c r="BD59" s="871"/>
      <c r="BE59" s="864"/>
      <c r="BF59" s="864"/>
      <c r="BG59" s="864"/>
      <c r="BH59" s="864"/>
      <c r="BI59" s="865"/>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68"/>
      <c r="R60" s="869"/>
      <c r="S60" s="869"/>
      <c r="T60" s="869"/>
      <c r="U60" s="869"/>
      <c r="V60" s="869"/>
      <c r="W60" s="869"/>
      <c r="X60" s="869"/>
      <c r="Y60" s="869"/>
      <c r="Z60" s="869"/>
      <c r="AA60" s="869"/>
      <c r="AB60" s="869"/>
      <c r="AC60" s="869"/>
      <c r="AD60" s="869"/>
      <c r="AE60" s="870"/>
      <c r="AF60" s="822"/>
      <c r="AG60" s="823"/>
      <c r="AH60" s="823"/>
      <c r="AI60" s="823"/>
      <c r="AJ60" s="824"/>
      <c r="AK60" s="872"/>
      <c r="AL60" s="869"/>
      <c r="AM60" s="869"/>
      <c r="AN60" s="869"/>
      <c r="AO60" s="869"/>
      <c r="AP60" s="869"/>
      <c r="AQ60" s="869"/>
      <c r="AR60" s="869"/>
      <c r="AS60" s="869"/>
      <c r="AT60" s="869"/>
      <c r="AU60" s="869"/>
      <c r="AV60" s="869"/>
      <c r="AW60" s="869"/>
      <c r="AX60" s="869"/>
      <c r="AY60" s="869"/>
      <c r="AZ60" s="871"/>
      <c r="BA60" s="871"/>
      <c r="BB60" s="871"/>
      <c r="BC60" s="871"/>
      <c r="BD60" s="871"/>
      <c r="BE60" s="864"/>
      <c r="BF60" s="864"/>
      <c r="BG60" s="864"/>
      <c r="BH60" s="864"/>
      <c r="BI60" s="865"/>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68"/>
      <c r="R61" s="869"/>
      <c r="S61" s="869"/>
      <c r="T61" s="869"/>
      <c r="U61" s="869"/>
      <c r="V61" s="869"/>
      <c r="W61" s="869"/>
      <c r="X61" s="869"/>
      <c r="Y61" s="869"/>
      <c r="Z61" s="869"/>
      <c r="AA61" s="869"/>
      <c r="AB61" s="869"/>
      <c r="AC61" s="869"/>
      <c r="AD61" s="869"/>
      <c r="AE61" s="870"/>
      <c r="AF61" s="822"/>
      <c r="AG61" s="823"/>
      <c r="AH61" s="823"/>
      <c r="AI61" s="823"/>
      <c r="AJ61" s="824"/>
      <c r="AK61" s="872"/>
      <c r="AL61" s="869"/>
      <c r="AM61" s="869"/>
      <c r="AN61" s="869"/>
      <c r="AO61" s="869"/>
      <c r="AP61" s="869"/>
      <c r="AQ61" s="869"/>
      <c r="AR61" s="869"/>
      <c r="AS61" s="869"/>
      <c r="AT61" s="869"/>
      <c r="AU61" s="869"/>
      <c r="AV61" s="869"/>
      <c r="AW61" s="869"/>
      <c r="AX61" s="869"/>
      <c r="AY61" s="869"/>
      <c r="AZ61" s="871"/>
      <c r="BA61" s="871"/>
      <c r="BB61" s="871"/>
      <c r="BC61" s="871"/>
      <c r="BD61" s="871"/>
      <c r="BE61" s="864"/>
      <c r="BF61" s="864"/>
      <c r="BG61" s="864"/>
      <c r="BH61" s="864"/>
      <c r="BI61" s="865"/>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68"/>
      <c r="R62" s="869"/>
      <c r="S62" s="869"/>
      <c r="T62" s="869"/>
      <c r="U62" s="869"/>
      <c r="V62" s="869"/>
      <c r="W62" s="869"/>
      <c r="X62" s="869"/>
      <c r="Y62" s="869"/>
      <c r="Z62" s="869"/>
      <c r="AA62" s="869"/>
      <c r="AB62" s="869"/>
      <c r="AC62" s="869"/>
      <c r="AD62" s="869"/>
      <c r="AE62" s="870"/>
      <c r="AF62" s="822"/>
      <c r="AG62" s="823"/>
      <c r="AH62" s="823"/>
      <c r="AI62" s="823"/>
      <c r="AJ62" s="824"/>
      <c r="AK62" s="872"/>
      <c r="AL62" s="869"/>
      <c r="AM62" s="869"/>
      <c r="AN62" s="869"/>
      <c r="AO62" s="869"/>
      <c r="AP62" s="869"/>
      <c r="AQ62" s="869"/>
      <c r="AR62" s="869"/>
      <c r="AS62" s="869"/>
      <c r="AT62" s="869"/>
      <c r="AU62" s="869"/>
      <c r="AV62" s="869"/>
      <c r="AW62" s="869"/>
      <c r="AX62" s="869"/>
      <c r="AY62" s="869"/>
      <c r="AZ62" s="871"/>
      <c r="BA62" s="871"/>
      <c r="BB62" s="871"/>
      <c r="BC62" s="871"/>
      <c r="BD62" s="871"/>
      <c r="BE62" s="864"/>
      <c r="BF62" s="864"/>
      <c r="BG62" s="864"/>
      <c r="BH62" s="864"/>
      <c r="BI62" s="865"/>
      <c r="BJ62" s="880" t="s">
        <v>397</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377</v>
      </c>
      <c r="B63" s="825" t="s">
        <v>398</v>
      </c>
      <c r="C63" s="826"/>
      <c r="D63" s="826"/>
      <c r="E63" s="826"/>
      <c r="F63" s="826"/>
      <c r="G63" s="826"/>
      <c r="H63" s="826"/>
      <c r="I63" s="826"/>
      <c r="J63" s="826"/>
      <c r="K63" s="826"/>
      <c r="L63" s="826"/>
      <c r="M63" s="826"/>
      <c r="N63" s="826"/>
      <c r="O63" s="826"/>
      <c r="P63" s="827"/>
      <c r="Q63" s="873"/>
      <c r="R63" s="874"/>
      <c r="S63" s="874"/>
      <c r="T63" s="874"/>
      <c r="U63" s="874"/>
      <c r="V63" s="874"/>
      <c r="W63" s="874"/>
      <c r="X63" s="874"/>
      <c r="Y63" s="874"/>
      <c r="Z63" s="874"/>
      <c r="AA63" s="874"/>
      <c r="AB63" s="874"/>
      <c r="AC63" s="874"/>
      <c r="AD63" s="874"/>
      <c r="AE63" s="875"/>
      <c r="AF63" s="876">
        <v>6872</v>
      </c>
      <c r="AG63" s="877"/>
      <c r="AH63" s="877"/>
      <c r="AI63" s="877"/>
      <c r="AJ63" s="878"/>
      <c r="AK63" s="879"/>
      <c r="AL63" s="874"/>
      <c r="AM63" s="874"/>
      <c r="AN63" s="874"/>
      <c r="AO63" s="874"/>
      <c r="AP63" s="877">
        <v>24442</v>
      </c>
      <c r="AQ63" s="877"/>
      <c r="AR63" s="877"/>
      <c r="AS63" s="877"/>
      <c r="AT63" s="877"/>
      <c r="AU63" s="877">
        <v>12078</v>
      </c>
      <c r="AV63" s="877"/>
      <c r="AW63" s="877"/>
      <c r="AX63" s="877"/>
      <c r="AY63" s="877"/>
      <c r="AZ63" s="881"/>
      <c r="BA63" s="881"/>
      <c r="BB63" s="881"/>
      <c r="BC63" s="881"/>
      <c r="BD63" s="881"/>
      <c r="BE63" s="882"/>
      <c r="BF63" s="882"/>
      <c r="BG63" s="882"/>
      <c r="BH63" s="882"/>
      <c r="BI63" s="883"/>
      <c r="BJ63" s="884" t="s">
        <v>122</v>
      </c>
      <c r="BK63" s="885"/>
      <c r="BL63" s="885"/>
      <c r="BM63" s="885"/>
      <c r="BN63" s="886"/>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400</v>
      </c>
      <c r="B66" s="764"/>
      <c r="C66" s="764"/>
      <c r="D66" s="764"/>
      <c r="E66" s="764"/>
      <c r="F66" s="764"/>
      <c r="G66" s="764"/>
      <c r="H66" s="764"/>
      <c r="I66" s="764"/>
      <c r="J66" s="764"/>
      <c r="K66" s="764"/>
      <c r="L66" s="764"/>
      <c r="M66" s="764"/>
      <c r="N66" s="764"/>
      <c r="O66" s="764"/>
      <c r="P66" s="765"/>
      <c r="Q66" s="769" t="s">
        <v>381</v>
      </c>
      <c r="R66" s="770"/>
      <c r="S66" s="770"/>
      <c r="T66" s="770"/>
      <c r="U66" s="771"/>
      <c r="V66" s="769" t="s">
        <v>382</v>
      </c>
      <c r="W66" s="770"/>
      <c r="X66" s="770"/>
      <c r="Y66" s="770"/>
      <c r="Z66" s="771"/>
      <c r="AA66" s="769" t="s">
        <v>383</v>
      </c>
      <c r="AB66" s="770"/>
      <c r="AC66" s="770"/>
      <c r="AD66" s="770"/>
      <c r="AE66" s="771"/>
      <c r="AF66" s="887" t="s">
        <v>384</v>
      </c>
      <c r="AG66" s="851"/>
      <c r="AH66" s="851"/>
      <c r="AI66" s="851"/>
      <c r="AJ66" s="888"/>
      <c r="AK66" s="769" t="s">
        <v>385</v>
      </c>
      <c r="AL66" s="764"/>
      <c r="AM66" s="764"/>
      <c r="AN66" s="764"/>
      <c r="AO66" s="765"/>
      <c r="AP66" s="769" t="s">
        <v>386</v>
      </c>
      <c r="AQ66" s="770"/>
      <c r="AR66" s="770"/>
      <c r="AS66" s="770"/>
      <c r="AT66" s="771"/>
      <c r="AU66" s="769" t="s">
        <v>401</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2"/>
      <c r="BT66" s="893"/>
      <c r="BU66" s="893"/>
      <c r="BV66" s="893"/>
      <c r="BW66" s="893"/>
      <c r="BX66" s="893"/>
      <c r="BY66" s="893"/>
      <c r="BZ66" s="893"/>
      <c r="CA66" s="893"/>
      <c r="CB66" s="893"/>
      <c r="CC66" s="893"/>
      <c r="CD66" s="893"/>
      <c r="CE66" s="893"/>
      <c r="CF66" s="893"/>
      <c r="CG66" s="898"/>
      <c r="CH66" s="895"/>
      <c r="CI66" s="896"/>
      <c r="CJ66" s="896"/>
      <c r="CK66" s="896"/>
      <c r="CL66" s="897"/>
      <c r="CM66" s="895"/>
      <c r="CN66" s="896"/>
      <c r="CO66" s="896"/>
      <c r="CP66" s="896"/>
      <c r="CQ66" s="897"/>
      <c r="CR66" s="895"/>
      <c r="CS66" s="896"/>
      <c r="CT66" s="896"/>
      <c r="CU66" s="896"/>
      <c r="CV66" s="897"/>
      <c r="CW66" s="895"/>
      <c r="CX66" s="896"/>
      <c r="CY66" s="896"/>
      <c r="CZ66" s="896"/>
      <c r="DA66" s="897"/>
      <c r="DB66" s="895"/>
      <c r="DC66" s="896"/>
      <c r="DD66" s="896"/>
      <c r="DE66" s="896"/>
      <c r="DF66" s="897"/>
      <c r="DG66" s="895"/>
      <c r="DH66" s="896"/>
      <c r="DI66" s="896"/>
      <c r="DJ66" s="896"/>
      <c r="DK66" s="897"/>
      <c r="DL66" s="895"/>
      <c r="DM66" s="896"/>
      <c r="DN66" s="896"/>
      <c r="DO66" s="896"/>
      <c r="DP66" s="897"/>
      <c r="DQ66" s="895"/>
      <c r="DR66" s="896"/>
      <c r="DS66" s="896"/>
      <c r="DT66" s="896"/>
      <c r="DU66" s="897"/>
      <c r="DV66" s="892"/>
      <c r="DW66" s="893"/>
      <c r="DX66" s="893"/>
      <c r="DY66" s="893"/>
      <c r="DZ66" s="894"/>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89"/>
      <c r="AG67" s="854"/>
      <c r="AH67" s="854"/>
      <c r="AI67" s="854"/>
      <c r="AJ67" s="890"/>
      <c r="AK67" s="891"/>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2"/>
      <c r="BT67" s="893"/>
      <c r="BU67" s="893"/>
      <c r="BV67" s="893"/>
      <c r="BW67" s="893"/>
      <c r="BX67" s="893"/>
      <c r="BY67" s="893"/>
      <c r="BZ67" s="893"/>
      <c r="CA67" s="893"/>
      <c r="CB67" s="893"/>
      <c r="CC67" s="893"/>
      <c r="CD67" s="893"/>
      <c r="CE67" s="893"/>
      <c r="CF67" s="893"/>
      <c r="CG67" s="898"/>
      <c r="CH67" s="895"/>
      <c r="CI67" s="896"/>
      <c r="CJ67" s="896"/>
      <c r="CK67" s="896"/>
      <c r="CL67" s="897"/>
      <c r="CM67" s="895"/>
      <c r="CN67" s="896"/>
      <c r="CO67" s="896"/>
      <c r="CP67" s="896"/>
      <c r="CQ67" s="897"/>
      <c r="CR67" s="895"/>
      <c r="CS67" s="896"/>
      <c r="CT67" s="896"/>
      <c r="CU67" s="896"/>
      <c r="CV67" s="897"/>
      <c r="CW67" s="895"/>
      <c r="CX67" s="896"/>
      <c r="CY67" s="896"/>
      <c r="CZ67" s="896"/>
      <c r="DA67" s="897"/>
      <c r="DB67" s="895"/>
      <c r="DC67" s="896"/>
      <c r="DD67" s="896"/>
      <c r="DE67" s="896"/>
      <c r="DF67" s="897"/>
      <c r="DG67" s="895"/>
      <c r="DH67" s="896"/>
      <c r="DI67" s="896"/>
      <c r="DJ67" s="896"/>
      <c r="DK67" s="897"/>
      <c r="DL67" s="895"/>
      <c r="DM67" s="896"/>
      <c r="DN67" s="896"/>
      <c r="DO67" s="896"/>
      <c r="DP67" s="897"/>
      <c r="DQ67" s="895"/>
      <c r="DR67" s="896"/>
      <c r="DS67" s="896"/>
      <c r="DT67" s="896"/>
      <c r="DU67" s="897"/>
      <c r="DV67" s="892"/>
      <c r="DW67" s="893"/>
      <c r="DX67" s="893"/>
      <c r="DY67" s="893"/>
      <c r="DZ67" s="894"/>
      <c r="EA67" s="218"/>
    </row>
    <row r="68" spans="1:131" ht="26.25" customHeight="1" thickTop="1" x14ac:dyDescent="0.15">
      <c r="A68" s="224">
        <v>1</v>
      </c>
      <c r="B68" s="902" t="s">
        <v>552</v>
      </c>
      <c r="C68" s="903"/>
      <c r="D68" s="903"/>
      <c r="E68" s="903"/>
      <c r="F68" s="903"/>
      <c r="G68" s="903"/>
      <c r="H68" s="903"/>
      <c r="I68" s="903"/>
      <c r="J68" s="903"/>
      <c r="K68" s="903"/>
      <c r="L68" s="903"/>
      <c r="M68" s="903"/>
      <c r="N68" s="903"/>
      <c r="O68" s="903"/>
      <c r="P68" s="904"/>
      <c r="Q68" s="905">
        <v>329</v>
      </c>
      <c r="R68" s="899"/>
      <c r="S68" s="899"/>
      <c r="T68" s="899"/>
      <c r="U68" s="899"/>
      <c r="V68" s="899">
        <v>273</v>
      </c>
      <c r="W68" s="899"/>
      <c r="X68" s="899"/>
      <c r="Y68" s="899"/>
      <c r="Z68" s="899"/>
      <c r="AA68" s="899">
        <v>56</v>
      </c>
      <c r="AB68" s="899"/>
      <c r="AC68" s="899"/>
      <c r="AD68" s="899"/>
      <c r="AE68" s="899"/>
      <c r="AF68" s="899">
        <v>56</v>
      </c>
      <c r="AG68" s="899"/>
      <c r="AH68" s="899"/>
      <c r="AI68" s="899"/>
      <c r="AJ68" s="899"/>
      <c r="AK68" s="899" t="s">
        <v>551</v>
      </c>
      <c r="AL68" s="899"/>
      <c r="AM68" s="899"/>
      <c r="AN68" s="899"/>
      <c r="AO68" s="899"/>
      <c r="AP68" s="899" t="s">
        <v>551</v>
      </c>
      <c r="AQ68" s="899"/>
      <c r="AR68" s="899"/>
      <c r="AS68" s="899"/>
      <c r="AT68" s="899"/>
      <c r="AU68" s="899" t="s">
        <v>551</v>
      </c>
      <c r="AV68" s="899"/>
      <c r="AW68" s="899"/>
      <c r="AX68" s="899"/>
      <c r="AY68" s="899"/>
      <c r="AZ68" s="900"/>
      <c r="BA68" s="900"/>
      <c r="BB68" s="900"/>
      <c r="BC68" s="900"/>
      <c r="BD68" s="901"/>
      <c r="BE68" s="229"/>
      <c r="BF68" s="229"/>
      <c r="BG68" s="229"/>
      <c r="BH68" s="229"/>
      <c r="BI68" s="229"/>
      <c r="BJ68" s="229"/>
      <c r="BK68" s="229"/>
      <c r="BL68" s="229"/>
      <c r="BM68" s="229"/>
      <c r="BN68" s="229"/>
      <c r="BO68" s="229"/>
      <c r="BP68" s="229"/>
      <c r="BQ68" s="226">
        <v>62</v>
      </c>
      <c r="BR68" s="231"/>
      <c r="BS68" s="892"/>
      <c r="BT68" s="893"/>
      <c r="BU68" s="893"/>
      <c r="BV68" s="893"/>
      <c r="BW68" s="893"/>
      <c r="BX68" s="893"/>
      <c r="BY68" s="893"/>
      <c r="BZ68" s="893"/>
      <c r="CA68" s="893"/>
      <c r="CB68" s="893"/>
      <c r="CC68" s="893"/>
      <c r="CD68" s="893"/>
      <c r="CE68" s="893"/>
      <c r="CF68" s="893"/>
      <c r="CG68" s="898"/>
      <c r="CH68" s="895"/>
      <c r="CI68" s="896"/>
      <c r="CJ68" s="896"/>
      <c r="CK68" s="896"/>
      <c r="CL68" s="897"/>
      <c r="CM68" s="895"/>
      <c r="CN68" s="896"/>
      <c r="CO68" s="896"/>
      <c r="CP68" s="896"/>
      <c r="CQ68" s="897"/>
      <c r="CR68" s="895"/>
      <c r="CS68" s="896"/>
      <c r="CT68" s="896"/>
      <c r="CU68" s="896"/>
      <c r="CV68" s="897"/>
      <c r="CW68" s="895"/>
      <c r="CX68" s="896"/>
      <c r="CY68" s="896"/>
      <c r="CZ68" s="896"/>
      <c r="DA68" s="897"/>
      <c r="DB68" s="895"/>
      <c r="DC68" s="896"/>
      <c r="DD68" s="896"/>
      <c r="DE68" s="896"/>
      <c r="DF68" s="897"/>
      <c r="DG68" s="895"/>
      <c r="DH68" s="896"/>
      <c r="DI68" s="896"/>
      <c r="DJ68" s="896"/>
      <c r="DK68" s="897"/>
      <c r="DL68" s="895"/>
      <c r="DM68" s="896"/>
      <c r="DN68" s="896"/>
      <c r="DO68" s="896"/>
      <c r="DP68" s="897"/>
      <c r="DQ68" s="895"/>
      <c r="DR68" s="896"/>
      <c r="DS68" s="896"/>
      <c r="DT68" s="896"/>
      <c r="DU68" s="897"/>
      <c r="DV68" s="892"/>
      <c r="DW68" s="893"/>
      <c r="DX68" s="893"/>
      <c r="DY68" s="893"/>
      <c r="DZ68" s="894"/>
      <c r="EA68" s="218"/>
    </row>
    <row r="69" spans="1:131" ht="26.25" customHeight="1" x14ac:dyDescent="0.15">
      <c r="A69" s="226">
        <v>2</v>
      </c>
      <c r="B69" s="906" t="s">
        <v>553</v>
      </c>
      <c r="C69" s="907"/>
      <c r="D69" s="907"/>
      <c r="E69" s="907"/>
      <c r="F69" s="907"/>
      <c r="G69" s="907"/>
      <c r="H69" s="907"/>
      <c r="I69" s="907"/>
      <c r="J69" s="907"/>
      <c r="K69" s="907"/>
      <c r="L69" s="907"/>
      <c r="M69" s="907"/>
      <c r="N69" s="907"/>
      <c r="O69" s="907"/>
      <c r="P69" s="908"/>
      <c r="Q69" s="909">
        <v>8499</v>
      </c>
      <c r="R69" s="863"/>
      <c r="S69" s="863"/>
      <c r="T69" s="863"/>
      <c r="U69" s="863"/>
      <c r="V69" s="863">
        <v>8263</v>
      </c>
      <c r="W69" s="863"/>
      <c r="X69" s="863"/>
      <c r="Y69" s="863"/>
      <c r="Z69" s="863"/>
      <c r="AA69" s="863">
        <v>236</v>
      </c>
      <c r="AB69" s="863"/>
      <c r="AC69" s="863"/>
      <c r="AD69" s="863"/>
      <c r="AE69" s="863"/>
      <c r="AF69" s="863">
        <v>236</v>
      </c>
      <c r="AG69" s="863"/>
      <c r="AH69" s="863"/>
      <c r="AI69" s="863"/>
      <c r="AJ69" s="863"/>
      <c r="AK69" s="863" t="s">
        <v>551</v>
      </c>
      <c r="AL69" s="863"/>
      <c r="AM69" s="863"/>
      <c r="AN69" s="863"/>
      <c r="AO69" s="863"/>
      <c r="AP69" s="863">
        <v>5743</v>
      </c>
      <c r="AQ69" s="863"/>
      <c r="AR69" s="863"/>
      <c r="AS69" s="863"/>
      <c r="AT69" s="863"/>
      <c r="AU69" s="863">
        <v>2466</v>
      </c>
      <c r="AV69" s="863"/>
      <c r="AW69" s="863"/>
      <c r="AX69" s="863"/>
      <c r="AY69" s="863"/>
      <c r="AZ69" s="864"/>
      <c r="BA69" s="864"/>
      <c r="BB69" s="864"/>
      <c r="BC69" s="864"/>
      <c r="BD69" s="865"/>
      <c r="BE69" s="229"/>
      <c r="BF69" s="229"/>
      <c r="BG69" s="229"/>
      <c r="BH69" s="229"/>
      <c r="BI69" s="229"/>
      <c r="BJ69" s="229"/>
      <c r="BK69" s="229"/>
      <c r="BL69" s="229"/>
      <c r="BM69" s="229"/>
      <c r="BN69" s="229"/>
      <c r="BO69" s="229"/>
      <c r="BP69" s="229"/>
      <c r="BQ69" s="226">
        <v>63</v>
      </c>
      <c r="BR69" s="231"/>
      <c r="BS69" s="892"/>
      <c r="BT69" s="893"/>
      <c r="BU69" s="893"/>
      <c r="BV69" s="893"/>
      <c r="BW69" s="893"/>
      <c r="BX69" s="893"/>
      <c r="BY69" s="893"/>
      <c r="BZ69" s="893"/>
      <c r="CA69" s="893"/>
      <c r="CB69" s="893"/>
      <c r="CC69" s="893"/>
      <c r="CD69" s="893"/>
      <c r="CE69" s="893"/>
      <c r="CF69" s="893"/>
      <c r="CG69" s="898"/>
      <c r="CH69" s="895"/>
      <c r="CI69" s="896"/>
      <c r="CJ69" s="896"/>
      <c r="CK69" s="896"/>
      <c r="CL69" s="897"/>
      <c r="CM69" s="895"/>
      <c r="CN69" s="896"/>
      <c r="CO69" s="896"/>
      <c r="CP69" s="896"/>
      <c r="CQ69" s="897"/>
      <c r="CR69" s="895"/>
      <c r="CS69" s="896"/>
      <c r="CT69" s="896"/>
      <c r="CU69" s="896"/>
      <c r="CV69" s="897"/>
      <c r="CW69" s="895"/>
      <c r="CX69" s="896"/>
      <c r="CY69" s="896"/>
      <c r="CZ69" s="896"/>
      <c r="DA69" s="897"/>
      <c r="DB69" s="895"/>
      <c r="DC69" s="896"/>
      <c r="DD69" s="896"/>
      <c r="DE69" s="896"/>
      <c r="DF69" s="897"/>
      <c r="DG69" s="895"/>
      <c r="DH69" s="896"/>
      <c r="DI69" s="896"/>
      <c r="DJ69" s="896"/>
      <c r="DK69" s="897"/>
      <c r="DL69" s="895"/>
      <c r="DM69" s="896"/>
      <c r="DN69" s="896"/>
      <c r="DO69" s="896"/>
      <c r="DP69" s="897"/>
      <c r="DQ69" s="895"/>
      <c r="DR69" s="896"/>
      <c r="DS69" s="896"/>
      <c r="DT69" s="896"/>
      <c r="DU69" s="897"/>
      <c r="DV69" s="892"/>
      <c r="DW69" s="893"/>
      <c r="DX69" s="893"/>
      <c r="DY69" s="893"/>
      <c r="DZ69" s="894"/>
      <c r="EA69" s="218"/>
    </row>
    <row r="70" spans="1:131" ht="26.25" customHeight="1" x14ac:dyDescent="0.15">
      <c r="A70" s="226">
        <v>3</v>
      </c>
      <c r="B70" s="906" t="s">
        <v>554</v>
      </c>
      <c r="C70" s="907"/>
      <c r="D70" s="907"/>
      <c r="E70" s="907"/>
      <c r="F70" s="907"/>
      <c r="G70" s="907"/>
      <c r="H70" s="907"/>
      <c r="I70" s="907"/>
      <c r="J70" s="907"/>
      <c r="K70" s="907"/>
      <c r="L70" s="907"/>
      <c r="M70" s="907"/>
      <c r="N70" s="907"/>
      <c r="O70" s="907"/>
      <c r="P70" s="908"/>
      <c r="Q70" s="909">
        <v>208</v>
      </c>
      <c r="R70" s="863"/>
      <c r="S70" s="863"/>
      <c r="T70" s="863"/>
      <c r="U70" s="863"/>
      <c r="V70" s="863">
        <v>191</v>
      </c>
      <c r="W70" s="863"/>
      <c r="X70" s="863"/>
      <c r="Y70" s="863"/>
      <c r="Z70" s="863"/>
      <c r="AA70" s="863">
        <v>18</v>
      </c>
      <c r="AB70" s="863"/>
      <c r="AC70" s="863"/>
      <c r="AD70" s="863"/>
      <c r="AE70" s="863"/>
      <c r="AF70" s="863">
        <v>18</v>
      </c>
      <c r="AG70" s="863"/>
      <c r="AH70" s="863"/>
      <c r="AI70" s="863"/>
      <c r="AJ70" s="863"/>
      <c r="AK70" s="863" t="s">
        <v>551</v>
      </c>
      <c r="AL70" s="863"/>
      <c r="AM70" s="863"/>
      <c r="AN70" s="863"/>
      <c r="AO70" s="863"/>
      <c r="AP70" s="863" t="s">
        <v>551</v>
      </c>
      <c r="AQ70" s="863"/>
      <c r="AR70" s="863"/>
      <c r="AS70" s="863"/>
      <c r="AT70" s="863"/>
      <c r="AU70" s="863" t="s">
        <v>551</v>
      </c>
      <c r="AV70" s="863"/>
      <c r="AW70" s="863"/>
      <c r="AX70" s="863"/>
      <c r="AY70" s="863"/>
      <c r="AZ70" s="864"/>
      <c r="BA70" s="864"/>
      <c r="BB70" s="864"/>
      <c r="BC70" s="864"/>
      <c r="BD70" s="865"/>
      <c r="BE70" s="229"/>
      <c r="BF70" s="229"/>
      <c r="BG70" s="229"/>
      <c r="BH70" s="229"/>
      <c r="BI70" s="229"/>
      <c r="BJ70" s="229"/>
      <c r="BK70" s="229"/>
      <c r="BL70" s="229"/>
      <c r="BM70" s="229"/>
      <c r="BN70" s="229"/>
      <c r="BO70" s="229"/>
      <c r="BP70" s="229"/>
      <c r="BQ70" s="226">
        <v>64</v>
      </c>
      <c r="BR70" s="231"/>
      <c r="BS70" s="892"/>
      <c r="BT70" s="893"/>
      <c r="BU70" s="893"/>
      <c r="BV70" s="893"/>
      <c r="BW70" s="893"/>
      <c r="BX70" s="893"/>
      <c r="BY70" s="893"/>
      <c r="BZ70" s="893"/>
      <c r="CA70" s="893"/>
      <c r="CB70" s="893"/>
      <c r="CC70" s="893"/>
      <c r="CD70" s="893"/>
      <c r="CE70" s="893"/>
      <c r="CF70" s="893"/>
      <c r="CG70" s="898"/>
      <c r="CH70" s="895"/>
      <c r="CI70" s="896"/>
      <c r="CJ70" s="896"/>
      <c r="CK70" s="896"/>
      <c r="CL70" s="897"/>
      <c r="CM70" s="895"/>
      <c r="CN70" s="896"/>
      <c r="CO70" s="896"/>
      <c r="CP70" s="896"/>
      <c r="CQ70" s="897"/>
      <c r="CR70" s="895"/>
      <c r="CS70" s="896"/>
      <c r="CT70" s="896"/>
      <c r="CU70" s="896"/>
      <c r="CV70" s="897"/>
      <c r="CW70" s="895"/>
      <c r="CX70" s="896"/>
      <c r="CY70" s="896"/>
      <c r="CZ70" s="896"/>
      <c r="DA70" s="897"/>
      <c r="DB70" s="895"/>
      <c r="DC70" s="896"/>
      <c r="DD70" s="896"/>
      <c r="DE70" s="896"/>
      <c r="DF70" s="897"/>
      <c r="DG70" s="895"/>
      <c r="DH70" s="896"/>
      <c r="DI70" s="896"/>
      <c r="DJ70" s="896"/>
      <c r="DK70" s="897"/>
      <c r="DL70" s="895"/>
      <c r="DM70" s="896"/>
      <c r="DN70" s="896"/>
      <c r="DO70" s="896"/>
      <c r="DP70" s="897"/>
      <c r="DQ70" s="895"/>
      <c r="DR70" s="896"/>
      <c r="DS70" s="896"/>
      <c r="DT70" s="896"/>
      <c r="DU70" s="897"/>
      <c r="DV70" s="892"/>
      <c r="DW70" s="893"/>
      <c r="DX70" s="893"/>
      <c r="DY70" s="893"/>
      <c r="DZ70" s="894"/>
      <c r="EA70" s="218"/>
    </row>
    <row r="71" spans="1:131" ht="26.25" customHeight="1" x14ac:dyDescent="0.15">
      <c r="A71" s="226">
        <v>4</v>
      </c>
      <c r="B71" s="906" t="s">
        <v>555</v>
      </c>
      <c r="C71" s="907"/>
      <c r="D71" s="907"/>
      <c r="E71" s="907"/>
      <c r="F71" s="907"/>
      <c r="G71" s="907"/>
      <c r="H71" s="907"/>
      <c r="I71" s="907"/>
      <c r="J71" s="907"/>
      <c r="K71" s="907"/>
      <c r="L71" s="907"/>
      <c r="M71" s="907"/>
      <c r="N71" s="907"/>
      <c r="O71" s="907"/>
      <c r="P71" s="908"/>
      <c r="Q71" s="909">
        <v>134</v>
      </c>
      <c r="R71" s="863"/>
      <c r="S71" s="863"/>
      <c r="T71" s="863"/>
      <c r="U71" s="863"/>
      <c r="V71" s="863">
        <v>128</v>
      </c>
      <c r="W71" s="863"/>
      <c r="X71" s="863"/>
      <c r="Y71" s="863"/>
      <c r="Z71" s="863"/>
      <c r="AA71" s="863">
        <v>6</v>
      </c>
      <c r="AB71" s="863"/>
      <c r="AC71" s="863"/>
      <c r="AD71" s="863"/>
      <c r="AE71" s="863"/>
      <c r="AF71" s="863">
        <v>6</v>
      </c>
      <c r="AG71" s="863"/>
      <c r="AH71" s="863"/>
      <c r="AI71" s="863"/>
      <c r="AJ71" s="863"/>
      <c r="AK71" s="863" t="s">
        <v>551</v>
      </c>
      <c r="AL71" s="863"/>
      <c r="AM71" s="863"/>
      <c r="AN71" s="863"/>
      <c r="AO71" s="863"/>
      <c r="AP71" s="863" t="s">
        <v>551</v>
      </c>
      <c r="AQ71" s="863"/>
      <c r="AR71" s="863"/>
      <c r="AS71" s="863"/>
      <c r="AT71" s="863"/>
      <c r="AU71" s="863" t="s">
        <v>551</v>
      </c>
      <c r="AV71" s="863"/>
      <c r="AW71" s="863"/>
      <c r="AX71" s="863"/>
      <c r="AY71" s="863"/>
      <c r="AZ71" s="864"/>
      <c r="BA71" s="864"/>
      <c r="BB71" s="864"/>
      <c r="BC71" s="864"/>
      <c r="BD71" s="865"/>
      <c r="BE71" s="229"/>
      <c r="BF71" s="229"/>
      <c r="BG71" s="229"/>
      <c r="BH71" s="229"/>
      <c r="BI71" s="229"/>
      <c r="BJ71" s="229"/>
      <c r="BK71" s="229"/>
      <c r="BL71" s="229"/>
      <c r="BM71" s="229"/>
      <c r="BN71" s="229"/>
      <c r="BO71" s="229"/>
      <c r="BP71" s="229"/>
      <c r="BQ71" s="226">
        <v>65</v>
      </c>
      <c r="BR71" s="231"/>
      <c r="BS71" s="892"/>
      <c r="BT71" s="893"/>
      <c r="BU71" s="893"/>
      <c r="BV71" s="893"/>
      <c r="BW71" s="893"/>
      <c r="BX71" s="893"/>
      <c r="BY71" s="893"/>
      <c r="BZ71" s="893"/>
      <c r="CA71" s="893"/>
      <c r="CB71" s="893"/>
      <c r="CC71" s="893"/>
      <c r="CD71" s="893"/>
      <c r="CE71" s="893"/>
      <c r="CF71" s="893"/>
      <c r="CG71" s="898"/>
      <c r="CH71" s="895"/>
      <c r="CI71" s="896"/>
      <c r="CJ71" s="896"/>
      <c r="CK71" s="896"/>
      <c r="CL71" s="897"/>
      <c r="CM71" s="895"/>
      <c r="CN71" s="896"/>
      <c r="CO71" s="896"/>
      <c r="CP71" s="896"/>
      <c r="CQ71" s="897"/>
      <c r="CR71" s="895"/>
      <c r="CS71" s="896"/>
      <c r="CT71" s="896"/>
      <c r="CU71" s="896"/>
      <c r="CV71" s="897"/>
      <c r="CW71" s="895"/>
      <c r="CX71" s="896"/>
      <c r="CY71" s="896"/>
      <c r="CZ71" s="896"/>
      <c r="DA71" s="897"/>
      <c r="DB71" s="895"/>
      <c r="DC71" s="896"/>
      <c r="DD71" s="896"/>
      <c r="DE71" s="896"/>
      <c r="DF71" s="897"/>
      <c r="DG71" s="895"/>
      <c r="DH71" s="896"/>
      <c r="DI71" s="896"/>
      <c r="DJ71" s="896"/>
      <c r="DK71" s="897"/>
      <c r="DL71" s="895"/>
      <c r="DM71" s="896"/>
      <c r="DN71" s="896"/>
      <c r="DO71" s="896"/>
      <c r="DP71" s="897"/>
      <c r="DQ71" s="895"/>
      <c r="DR71" s="896"/>
      <c r="DS71" s="896"/>
      <c r="DT71" s="896"/>
      <c r="DU71" s="897"/>
      <c r="DV71" s="892"/>
      <c r="DW71" s="893"/>
      <c r="DX71" s="893"/>
      <c r="DY71" s="893"/>
      <c r="DZ71" s="894"/>
      <c r="EA71" s="218"/>
    </row>
    <row r="72" spans="1:131" ht="26.25" customHeight="1" x14ac:dyDescent="0.15">
      <c r="A72" s="226">
        <v>5</v>
      </c>
      <c r="B72" s="906" t="s">
        <v>556</v>
      </c>
      <c r="C72" s="907"/>
      <c r="D72" s="907"/>
      <c r="E72" s="907"/>
      <c r="F72" s="907"/>
      <c r="G72" s="907"/>
      <c r="H72" s="907"/>
      <c r="I72" s="907"/>
      <c r="J72" s="907"/>
      <c r="K72" s="907"/>
      <c r="L72" s="907"/>
      <c r="M72" s="907"/>
      <c r="N72" s="907"/>
      <c r="O72" s="907"/>
      <c r="P72" s="908"/>
      <c r="Q72" s="909">
        <v>509522</v>
      </c>
      <c r="R72" s="863"/>
      <c r="S72" s="863"/>
      <c r="T72" s="863"/>
      <c r="U72" s="863"/>
      <c r="V72" s="863">
        <v>498264</v>
      </c>
      <c r="W72" s="863"/>
      <c r="X72" s="863"/>
      <c r="Y72" s="863"/>
      <c r="Z72" s="863"/>
      <c r="AA72" s="863">
        <v>11257</v>
      </c>
      <c r="AB72" s="863"/>
      <c r="AC72" s="863"/>
      <c r="AD72" s="863"/>
      <c r="AE72" s="863"/>
      <c r="AF72" s="863">
        <v>11257</v>
      </c>
      <c r="AG72" s="863"/>
      <c r="AH72" s="863"/>
      <c r="AI72" s="863"/>
      <c r="AJ72" s="863"/>
      <c r="AK72" s="863" t="s">
        <v>551</v>
      </c>
      <c r="AL72" s="863"/>
      <c r="AM72" s="863"/>
      <c r="AN72" s="863"/>
      <c r="AO72" s="863"/>
      <c r="AP72" s="863" t="s">
        <v>551</v>
      </c>
      <c r="AQ72" s="863"/>
      <c r="AR72" s="863"/>
      <c r="AS72" s="863"/>
      <c r="AT72" s="863"/>
      <c r="AU72" s="863" t="s">
        <v>551</v>
      </c>
      <c r="AV72" s="863"/>
      <c r="AW72" s="863"/>
      <c r="AX72" s="863"/>
      <c r="AY72" s="863"/>
      <c r="AZ72" s="864"/>
      <c r="BA72" s="864"/>
      <c r="BB72" s="864"/>
      <c r="BC72" s="864"/>
      <c r="BD72" s="865"/>
      <c r="BE72" s="229"/>
      <c r="BF72" s="229"/>
      <c r="BG72" s="229"/>
      <c r="BH72" s="229"/>
      <c r="BI72" s="229"/>
      <c r="BJ72" s="229"/>
      <c r="BK72" s="229"/>
      <c r="BL72" s="229"/>
      <c r="BM72" s="229"/>
      <c r="BN72" s="229"/>
      <c r="BO72" s="229"/>
      <c r="BP72" s="229"/>
      <c r="BQ72" s="226">
        <v>66</v>
      </c>
      <c r="BR72" s="231"/>
      <c r="BS72" s="892"/>
      <c r="BT72" s="893"/>
      <c r="BU72" s="893"/>
      <c r="BV72" s="893"/>
      <c r="BW72" s="893"/>
      <c r="BX72" s="893"/>
      <c r="BY72" s="893"/>
      <c r="BZ72" s="893"/>
      <c r="CA72" s="893"/>
      <c r="CB72" s="893"/>
      <c r="CC72" s="893"/>
      <c r="CD72" s="893"/>
      <c r="CE72" s="893"/>
      <c r="CF72" s="893"/>
      <c r="CG72" s="898"/>
      <c r="CH72" s="895"/>
      <c r="CI72" s="896"/>
      <c r="CJ72" s="896"/>
      <c r="CK72" s="896"/>
      <c r="CL72" s="897"/>
      <c r="CM72" s="895"/>
      <c r="CN72" s="896"/>
      <c r="CO72" s="896"/>
      <c r="CP72" s="896"/>
      <c r="CQ72" s="897"/>
      <c r="CR72" s="895"/>
      <c r="CS72" s="896"/>
      <c r="CT72" s="896"/>
      <c r="CU72" s="896"/>
      <c r="CV72" s="897"/>
      <c r="CW72" s="895"/>
      <c r="CX72" s="896"/>
      <c r="CY72" s="896"/>
      <c r="CZ72" s="896"/>
      <c r="DA72" s="897"/>
      <c r="DB72" s="895"/>
      <c r="DC72" s="896"/>
      <c r="DD72" s="896"/>
      <c r="DE72" s="896"/>
      <c r="DF72" s="897"/>
      <c r="DG72" s="895"/>
      <c r="DH72" s="896"/>
      <c r="DI72" s="896"/>
      <c r="DJ72" s="896"/>
      <c r="DK72" s="897"/>
      <c r="DL72" s="895"/>
      <c r="DM72" s="896"/>
      <c r="DN72" s="896"/>
      <c r="DO72" s="896"/>
      <c r="DP72" s="897"/>
      <c r="DQ72" s="895"/>
      <c r="DR72" s="896"/>
      <c r="DS72" s="896"/>
      <c r="DT72" s="896"/>
      <c r="DU72" s="897"/>
      <c r="DV72" s="892"/>
      <c r="DW72" s="893"/>
      <c r="DX72" s="893"/>
      <c r="DY72" s="893"/>
      <c r="DZ72" s="894"/>
      <c r="EA72" s="218"/>
    </row>
    <row r="73" spans="1:131" ht="26.25" customHeight="1" x14ac:dyDescent="0.15">
      <c r="A73" s="226">
        <v>6</v>
      </c>
      <c r="B73" s="906" t="s">
        <v>557</v>
      </c>
      <c r="C73" s="907"/>
      <c r="D73" s="907"/>
      <c r="E73" s="907"/>
      <c r="F73" s="907"/>
      <c r="G73" s="907"/>
      <c r="H73" s="907"/>
      <c r="I73" s="907"/>
      <c r="J73" s="907"/>
      <c r="K73" s="907"/>
      <c r="L73" s="907"/>
      <c r="M73" s="907"/>
      <c r="N73" s="907"/>
      <c r="O73" s="907"/>
      <c r="P73" s="908"/>
      <c r="Q73" s="909">
        <v>301</v>
      </c>
      <c r="R73" s="863"/>
      <c r="S73" s="863"/>
      <c r="T73" s="863"/>
      <c r="U73" s="863"/>
      <c r="V73" s="863">
        <v>293</v>
      </c>
      <c r="W73" s="863"/>
      <c r="X73" s="863"/>
      <c r="Y73" s="863"/>
      <c r="Z73" s="863"/>
      <c r="AA73" s="863">
        <v>8</v>
      </c>
      <c r="AB73" s="863"/>
      <c r="AC73" s="863"/>
      <c r="AD73" s="863"/>
      <c r="AE73" s="863"/>
      <c r="AF73" s="863">
        <v>8</v>
      </c>
      <c r="AG73" s="863"/>
      <c r="AH73" s="863"/>
      <c r="AI73" s="863"/>
      <c r="AJ73" s="863"/>
      <c r="AK73" s="863">
        <v>24</v>
      </c>
      <c r="AL73" s="863"/>
      <c r="AM73" s="863"/>
      <c r="AN73" s="863"/>
      <c r="AO73" s="863"/>
      <c r="AP73" s="863" t="s">
        <v>551</v>
      </c>
      <c r="AQ73" s="863"/>
      <c r="AR73" s="863"/>
      <c r="AS73" s="863"/>
      <c r="AT73" s="863"/>
      <c r="AU73" s="863" t="s">
        <v>551</v>
      </c>
      <c r="AV73" s="863"/>
      <c r="AW73" s="863"/>
      <c r="AX73" s="863"/>
      <c r="AY73" s="863"/>
      <c r="AZ73" s="864"/>
      <c r="BA73" s="864"/>
      <c r="BB73" s="864"/>
      <c r="BC73" s="864"/>
      <c r="BD73" s="865"/>
      <c r="BE73" s="229"/>
      <c r="BF73" s="229"/>
      <c r="BG73" s="229"/>
      <c r="BH73" s="229"/>
      <c r="BI73" s="229"/>
      <c r="BJ73" s="229"/>
      <c r="BK73" s="229"/>
      <c r="BL73" s="229"/>
      <c r="BM73" s="229"/>
      <c r="BN73" s="229"/>
      <c r="BO73" s="229"/>
      <c r="BP73" s="229"/>
      <c r="BQ73" s="226">
        <v>67</v>
      </c>
      <c r="BR73" s="231"/>
      <c r="BS73" s="892"/>
      <c r="BT73" s="893"/>
      <c r="BU73" s="893"/>
      <c r="BV73" s="893"/>
      <c r="BW73" s="893"/>
      <c r="BX73" s="893"/>
      <c r="BY73" s="893"/>
      <c r="BZ73" s="893"/>
      <c r="CA73" s="893"/>
      <c r="CB73" s="893"/>
      <c r="CC73" s="893"/>
      <c r="CD73" s="893"/>
      <c r="CE73" s="893"/>
      <c r="CF73" s="893"/>
      <c r="CG73" s="898"/>
      <c r="CH73" s="895"/>
      <c r="CI73" s="896"/>
      <c r="CJ73" s="896"/>
      <c r="CK73" s="896"/>
      <c r="CL73" s="897"/>
      <c r="CM73" s="895"/>
      <c r="CN73" s="896"/>
      <c r="CO73" s="896"/>
      <c r="CP73" s="896"/>
      <c r="CQ73" s="897"/>
      <c r="CR73" s="895"/>
      <c r="CS73" s="896"/>
      <c r="CT73" s="896"/>
      <c r="CU73" s="896"/>
      <c r="CV73" s="897"/>
      <c r="CW73" s="895"/>
      <c r="CX73" s="896"/>
      <c r="CY73" s="896"/>
      <c r="CZ73" s="896"/>
      <c r="DA73" s="897"/>
      <c r="DB73" s="895"/>
      <c r="DC73" s="896"/>
      <c r="DD73" s="896"/>
      <c r="DE73" s="896"/>
      <c r="DF73" s="897"/>
      <c r="DG73" s="895"/>
      <c r="DH73" s="896"/>
      <c r="DI73" s="896"/>
      <c r="DJ73" s="896"/>
      <c r="DK73" s="897"/>
      <c r="DL73" s="895"/>
      <c r="DM73" s="896"/>
      <c r="DN73" s="896"/>
      <c r="DO73" s="896"/>
      <c r="DP73" s="897"/>
      <c r="DQ73" s="895"/>
      <c r="DR73" s="896"/>
      <c r="DS73" s="896"/>
      <c r="DT73" s="896"/>
      <c r="DU73" s="897"/>
      <c r="DV73" s="892"/>
      <c r="DW73" s="893"/>
      <c r="DX73" s="893"/>
      <c r="DY73" s="893"/>
      <c r="DZ73" s="894"/>
      <c r="EA73" s="218"/>
    </row>
    <row r="74" spans="1:131" ht="26.25" customHeight="1" x14ac:dyDescent="0.15">
      <c r="A74" s="226">
        <v>7</v>
      </c>
      <c r="B74" s="906" t="s">
        <v>558</v>
      </c>
      <c r="C74" s="907"/>
      <c r="D74" s="907"/>
      <c r="E74" s="907"/>
      <c r="F74" s="907"/>
      <c r="G74" s="907"/>
      <c r="H74" s="907"/>
      <c r="I74" s="907"/>
      <c r="J74" s="907"/>
      <c r="K74" s="907"/>
      <c r="L74" s="907"/>
      <c r="M74" s="907"/>
      <c r="N74" s="907"/>
      <c r="O74" s="907"/>
      <c r="P74" s="908"/>
      <c r="Q74" s="909">
        <v>4068</v>
      </c>
      <c r="R74" s="863"/>
      <c r="S74" s="863"/>
      <c r="T74" s="863"/>
      <c r="U74" s="863"/>
      <c r="V74" s="863">
        <v>3805</v>
      </c>
      <c r="W74" s="863"/>
      <c r="X74" s="863"/>
      <c r="Y74" s="863"/>
      <c r="Z74" s="863"/>
      <c r="AA74" s="863">
        <v>263</v>
      </c>
      <c r="AB74" s="863"/>
      <c r="AC74" s="863"/>
      <c r="AD74" s="863"/>
      <c r="AE74" s="863"/>
      <c r="AF74" s="863">
        <v>6963</v>
      </c>
      <c r="AG74" s="863"/>
      <c r="AH74" s="863"/>
      <c r="AI74" s="863"/>
      <c r="AJ74" s="863"/>
      <c r="AK74" s="863" t="s">
        <v>551</v>
      </c>
      <c r="AL74" s="863"/>
      <c r="AM74" s="863"/>
      <c r="AN74" s="863"/>
      <c r="AO74" s="863"/>
      <c r="AP74" s="863">
        <v>3517</v>
      </c>
      <c r="AQ74" s="863"/>
      <c r="AR74" s="863"/>
      <c r="AS74" s="863"/>
      <c r="AT74" s="863"/>
      <c r="AU74" s="863" t="s">
        <v>551</v>
      </c>
      <c r="AV74" s="863"/>
      <c r="AW74" s="863"/>
      <c r="AX74" s="863"/>
      <c r="AY74" s="863"/>
      <c r="AZ74" s="864"/>
      <c r="BA74" s="864"/>
      <c r="BB74" s="864"/>
      <c r="BC74" s="864"/>
      <c r="BD74" s="865"/>
      <c r="BE74" s="229"/>
      <c r="BF74" s="229"/>
      <c r="BG74" s="229"/>
      <c r="BH74" s="229"/>
      <c r="BI74" s="229"/>
      <c r="BJ74" s="229"/>
      <c r="BK74" s="229"/>
      <c r="BL74" s="229"/>
      <c r="BM74" s="229"/>
      <c r="BN74" s="229"/>
      <c r="BO74" s="229"/>
      <c r="BP74" s="229"/>
      <c r="BQ74" s="226">
        <v>68</v>
      </c>
      <c r="BR74" s="231"/>
      <c r="BS74" s="892"/>
      <c r="BT74" s="893"/>
      <c r="BU74" s="893"/>
      <c r="BV74" s="893"/>
      <c r="BW74" s="893"/>
      <c r="BX74" s="893"/>
      <c r="BY74" s="893"/>
      <c r="BZ74" s="893"/>
      <c r="CA74" s="893"/>
      <c r="CB74" s="893"/>
      <c r="CC74" s="893"/>
      <c r="CD74" s="893"/>
      <c r="CE74" s="893"/>
      <c r="CF74" s="893"/>
      <c r="CG74" s="898"/>
      <c r="CH74" s="895"/>
      <c r="CI74" s="896"/>
      <c r="CJ74" s="896"/>
      <c r="CK74" s="896"/>
      <c r="CL74" s="897"/>
      <c r="CM74" s="895"/>
      <c r="CN74" s="896"/>
      <c r="CO74" s="896"/>
      <c r="CP74" s="896"/>
      <c r="CQ74" s="897"/>
      <c r="CR74" s="895"/>
      <c r="CS74" s="896"/>
      <c r="CT74" s="896"/>
      <c r="CU74" s="896"/>
      <c r="CV74" s="897"/>
      <c r="CW74" s="895"/>
      <c r="CX74" s="896"/>
      <c r="CY74" s="896"/>
      <c r="CZ74" s="896"/>
      <c r="DA74" s="897"/>
      <c r="DB74" s="895"/>
      <c r="DC74" s="896"/>
      <c r="DD74" s="896"/>
      <c r="DE74" s="896"/>
      <c r="DF74" s="897"/>
      <c r="DG74" s="895"/>
      <c r="DH74" s="896"/>
      <c r="DI74" s="896"/>
      <c r="DJ74" s="896"/>
      <c r="DK74" s="897"/>
      <c r="DL74" s="895"/>
      <c r="DM74" s="896"/>
      <c r="DN74" s="896"/>
      <c r="DO74" s="896"/>
      <c r="DP74" s="897"/>
      <c r="DQ74" s="895"/>
      <c r="DR74" s="896"/>
      <c r="DS74" s="896"/>
      <c r="DT74" s="896"/>
      <c r="DU74" s="897"/>
      <c r="DV74" s="892"/>
      <c r="DW74" s="893"/>
      <c r="DX74" s="893"/>
      <c r="DY74" s="893"/>
      <c r="DZ74" s="894"/>
      <c r="EA74" s="218"/>
    </row>
    <row r="75" spans="1:131" ht="26.25" customHeight="1" x14ac:dyDescent="0.15">
      <c r="A75" s="226">
        <v>8</v>
      </c>
      <c r="B75" s="906"/>
      <c r="C75" s="907"/>
      <c r="D75" s="907"/>
      <c r="E75" s="907"/>
      <c r="F75" s="907"/>
      <c r="G75" s="907"/>
      <c r="H75" s="907"/>
      <c r="I75" s="907"/>
      <c r="J75" s="907"/>
      <c r="K75" s="907"/>
      <c r="L75" s="907"/>
      <c r="M75" s="907"/>
      <c r="N75" s="907"/>
      <c r="O75" s="907"/>
      <c r="P75" s="908"/>
      <c r="Q75" s="910"/>
      <c r="R75" s="911"/>
      <c r="S75" s="911"/>
      <c r="T75" s="911"/>
      <c r="U75" s="867"/>
      <c r="V75" s="912"/>
      <c r="W75" s="911"/>
      <c r="X75" s="911"/>
      <c r="Y75" s="911"/>
      <c r="Z75" s="867"/>
      <c r="AA75" s="912"/>
      <c r="AB75" s="911"/>
      <c r="AC75" s="911"/>
      <c r="AD75" s="911"/>
      <c r="AE75" s="867"/>
      <c r="AF75" s="912"/>
      <c r="AG75" s="911"/>
      <c r="AH75" s="911"/>
      <c r="AI75" s="911"/>
      <c r="AJ75" s="867"/>
      <c r="AK75" s="912"/>
      <c r="AL75" s="911"/>
      <c r="AM75" s="911"/>
      <c r="AN75" s="911"/>
      <c r="AO75" s="867"/>
      <c r="AP75" s="912"/>
      <c r="AQ75" s="911"/>
      <c r="AR75" s="911"/>
      <c r="AS75" s="911"/>
      <c r="AT75" s="867"/>
      <c r="AU75" s="912"/>
      <c r="AV75" s="911"/>
      <c r="AW75" s="911"/>
      <c r="AX75" s="911"/>
      <c r="AY75" s="867"/>
      <c r="AZ75" s="864"/>
      <c r="BA75" s="864"/>
      <c r="BB75" s="864"/>
      <c r="BC75" s="864"/>
      <c r="BD75" s="865"/>
      <c r="BE75" s="229"/>
      <c r="BF75" s="229"/>
      <c r="BG75" s="229"/>
      <c r="BH75" s="229"/>
      <c r="BI75" s="229"/>
      <c r="BJ75" s="229"/>
      <c r="BK75" s="229"/>
      <c r="BL75" s="229"/>
      <c r="BM75" s="229"/>
      <c r="BN75" s="229"/>
      <c r="BO75" s="229"/>
      <c r="BP75" s="229"/>
      <c r="BQ75" s="226">
        <v>69</v>
      </c>
      <c r="BR75" s="231"/>
      <c r="BS75" s="892"/>
      <c r="BT75" s="893"/>
      <c r="BU75" s="893"/>
      <c r="BV75" s="893"/>
      <c r="BW75" s="893"/>
      <c r="BX75" s="893"/>
      <c r="BY75" s="893"/>
      <c r="BZ75" s="893"/>
      <c r="CA75" s="893"/>
      <c r="CB75" s="893"/>
      <c r="CC75" s="893"/>
      <c r="CD75" s="893"/>
      <c r="CE75" s="893"/>
      <c r="CF75" s="893"/>
      <c r="CG75" s="898"/>
      <c r="CH75" s="895"/>
      <c r="CI75" s="896"/>
      <c r="CJ75" s="896"/>
      <c r="CK75" s="896"/>
      <c r="CL75" s="897"/>
      <c r="CM75" s="895"/>
      <c r="CN75" s="896"/>
      <c r="CO75" s="896"/>
      <c r="CP75" s="896"/>
      <c r="CQ75" s="897"/>
      <c r="CR75" s="895"/>
      <c r="CS75" s="896"/>
      <c r="CT75" s="896"/>
      <c r="CU75" s="896"/>
      <c r="CV75" s="897"/>
      <c r="CW75" s="895"/>
      <c r="CX75" s="896"/>
      <c r="CY75" s="896"/>
      <c r="CZ75" s="896"/>
      <c r="DA75" s="897"/>
      <c r="DB75" s="895"/>
      <c r="DC75" s="896"/>
      <c r="DD75" s="896"/>
      <c r="DE75" s="896"/>
      <c r="DF75" s="897"/>
      <c r="DG75" s="895"/>
      <c r="DH75" s="896"/>
      <c r="DI75" s="896"/>
      <c r="DJ75" s="896"/>
      <c r="DK75" s="897"/>
      <c r="DL75" s="895"/>
      <c r="DM75" s="896"/>
      <c r="DN75" s="896"/>
      <c r="DO75" s="896"/>
      <c r="DP75" s="897"/>
      <c r="DQ75" s="895"/>
      <c r="DR75" s="896"/>
      <c r="DS75" s="896"/>
      <c r="DT75" s="896"/>
      <c r="DU75" s="897"/>
      <c r="DV75" s="892"/>
      <c r="DW75" s="893"/>
      <c r="DX75" s="893"/>
      <c r="DY75" s="893"/>
      <c r="DZ75" s="894"/>
      <c r="EA75" s="218"/>
    </row>
    <row r="76" spans="1:131" ht="26.25" customHeight="1" x14ac:dyDescent="0.15">
      <c r="A76" s="226">
        <v>9</v>
      </c>
      <c r="B76" s="906"/>
      <c r="C76" s="907"/>
      <c r="D76" s="907"/>
      <c r="E76" s="907"/>
      <c r="F76" s="907"/>
      <c r="G76" s="907"/>
      <c r="H76" s="907"/>
      <c r="I76" s="907"/>
      <c r="J76" s="907"/>
      <c r="K76" s="907"/>
      <c r="L76" s="907"/>
      <c r="M76" s="907"/>
      <c r="N76" s="907"/>
      <c r="O76" s="907"/>
      <c r="P76" s="908"/>
      <c r="Q76" s="910"/>
      <c r="R76" s="911"/>
      <c r="S76" s="911"/>
      <c r="T76" s="911"/>
      <c r="U76" s="867"/>
      <c r="V76" s="912"/>
      <c r="W76" s="911"/>
      <c r="X76" s="911"/>
      <c r="Y76" s="911"/>
      <c r="Z76" s="867"/>
      <c r="AA76" s="912"/>
      <c r="AB76" s="911"/>
      <c r="AC76" s="911"/>
      <c r="AD76" s="911"/>
      <c r="AE76" s="867"/>
      <c r="AF76" s="912"/>
      <c r="AG76" s="911"/>
      <c r="AH76" s="911"/>
      <c r="AI76" s="911"/>
      <c r="AJ76" s="867"/>
      <c r="AK76" s="912"/>
      <c r="AL76" s="911"/>
      <c r="AM76" s="911"/>
      <c r="AN76" s="911"/>
      <c r="AO76" s="867"/>
      <c r="AP76" s="912"/>
      <c r="AQ76" s="911"/>
      <c r="AR76" s="911"/>
      <c r="AS76" s="911"/>
      <c r="AT76" s="867"/>
      <c r="AU76" s="912"/>
      <c r="AV76" s="911"/>
      <c r="AW76" s="911"/>
      <c r="AX76" s="911"/>
      <c r="AY76" s="867"/>
      <c r="AZ76" s="864"/>
      <c r="BA76" s="864"/>
      <c r="BB76" s="864"/>
      <c r="BC76" s="864"/>
      <c r="BD76" s="865"/>
      <c r="BE76" s="229"/>
      <c r="BF76" s="229"/>
      <c r="BG76" s="229"/>
      <c r="BH76" s="229"/>
      <c r="BI76" s="229"/>
      <c r="BJ76" s="229"/>
      <c r="BK76" s="229"/>
      <c r="BL76" s="229"/>
      <c r="BM76" s="229"/>
      <c r="BN76" s="229"/>
      <c r="BO76" s="229"/>
      <c r="BP76" s="229"/>
      <c r="BQ76" s="226">
        <v>70</v>
      </c>
      <c r="BR76" s="231"/>
      <c r="BS76" s="892"/>
      <c r="BT76" s="893"/>
      <c r="BU76" s="893"/>
      <c r="BV76" s="893"/>
      <c r="BW76" s="893"/>
      <c r="BX76" s="893"/>
      <c r="BY76" s="893"/>
      <c r="BZ76" s="893"/>
      <c r="CA76" s="893"/>
      <c r="CB76" s="893"/>
      <c r="CC76" s="893"/>
      <c r="CD76" s="893"/>
      <c r="CE76" s="893"/>
      <c r="CF76" s="893"/>
      <c r="CG76" s="898"/>
      <c r="CH76" s="895"/>
      <c r="CI76" s="896"/>
      <c r="CJ76" s="896"/>
      <c r="CK76" s="896"/>
      <c r="CL76" s="897"/>
      <c r="CM76" s="895"/>
      <c r="CN76" s="896"/>
      <c r="CO76" s="896"/>
      <c r="CP76" s="896"/>
      <c r="CQ76" s="897"/>
      <c r="CR76" s="895"/>
      <c r="CS76" s="896"/>
      <c r="CT76" s="896"/>
      <c r="CU76" s="896"/>
      <c r="CV76" s="897"/>
      <c r="CW76" s="895"/>
      <c r="CX76" s="896"/>
      <c r="CY76" s="896"/>
      <c r="CZ76" s="896"/>
      <c r="DA76" s="897"/>
      <c r="DB76" s="895"/>
      <c r="DC76" s="896"/>
      <c r="DD76" s="896"/>
      <c r="DE76" s="896"/>
      <c r="DF76" s="897"/>
      <c r="DG76" s="895"/>
      <c r="DH76" s="896"/>
      <c r="DI76" s="896"/>
      <c r="DJ76" s="896"/>
      <c r="DK76" s="897"/>
      <c r="DL76" s="895"/>
      <c r="DM76" s="896"/>
      <c r="DN76" s="896"/>
      <c r="DO76" s="896"/>
      <c r="DP76" s="897"/>
      <c r="DQ76" s="895"/>
      <c r="DR76" s="896"/>
      <c r="DS76" s="896"/>
      <c r="DT76" s="896"/>
      <c r="DU76" s="897"/>
      <c r="DV76" s="892"/>
      <c r="DW76" s="893"/>
      <c r="DX76" s="893"/>
      <c r="DY76" s="893"/>
      <c r="DZ76" s="894"/>
      <c r="EA76" s="218"/>
    </row>
    <row r="77" spans="1:131" ht="26.25" customHeight="1" x14ac:dyDescent="0.15">
      <c r="A77" s="226">
        <v>10</v>
      </c>
      <c r="B77" s="906"/>
      <c r="C77" s="907"/>
      <c r="D77" s="907"/>
      <c r="E77" s="907"/>
      <c r="F77" s="907"/>
      <c r="G77" s="907"/>
      <c r="H77" s="907"/>
      <c r="I77" s="907"/>
      <c r="J77" s="907"/>
      <c r="K77" s="907"/>
      <c r="L77" s="907"/>
      <c r="M77" s="907"/>
      <c r="N77" s="907"/>
      <c r="O77" s="907"/>
      <c r="P77" s="908"/>
      <c r="Q77" s="910"/>
      <c r="R77" s="911"/>
      <c r="S77" s="911"/>
      <c r="T77" s="911"/>
      <c r="U77" s="867"/>
      <c r="V77" s="912"/>
      <c r="W77" s="911"/>
      <c r="X77" s="911"/>
      <c r="Y77" s="911"/>
      <c r="Z77" s="867"/>
      <c r="AA77" s="912"/>
      <c r="AB77" s="911"/>
      <c r="AC77" s="911"/>
      <c r="AD77" s="911"/>
      <c r="AE77" s="867"/>
      <c r="AF77" s="912"/>
      <c r="AG77" s="911"/>
      <c r="AH77" s="911"/>
      <c r="AI77" s="911"/>
      <c r="AJ77" s="867"/>
      <c r="AK77" s="912"/>
      <c r="AL77" s="911"/>
      <c r="AM77" s="911"/>
      <c r="AN77" s="911"/>
      <c r="AO77" s="867"/>
      <c r="AP77" s="912"/>
      <c r="AQ77" s="911"/>
      <c r="AR77" s="911"/>
      <c r="AS77" s="911"/>
      <c r="AT77" s="867"/>
      <c r="AU77" s="912"/>
      <c r="AV77" s="911"/>
      <c r="AW77" s="911"/>
      <c r="AX77" s="911"/>
      <c r="AY77" s="867"/>
      <c r="AZ77" s="864"/>
      <c r="BA77" s="864"/>
      <c r="BB77" s="864"/>
      <c r="BC77" s="864"/>
      <c r="BD77" s="865"/>
      <c r="BE77" s="229"/>
      <c r="BF77" s="229"/>
      <c r="BG77" s="229"/>
      <c r="BH77" s="229"/>
      <c r="BI77" s="229"/>
      <c r="BJ77" s="229"/>
      <c r="BK77" s="229"/>
      <c r="BL77" s="229"/>
      <c r="BM77" s="229"/>
      <c r="BN77" s="229"/>
      <c r="BO77" s="229"/>
      <c r="BP77" s="229"/>
      <c r="BQ77" s="226">
        <v>71</v>
      </c>
      <c r="BR77" s="231"/>
      <c r="BS77" s="892"/>
      <c r="BT77" s="893"/>
      <c r="BU77" s="893"/>
      <c r="BV77" s="893"/>
      <c r="BW77" s="893"/>
      <c r="BX77" s="893"/>
      <c r="BY77" s="893"/>
      <c r="BZ77" s="893"/>
      <c r="CA77" s="893"/>
      <c r="CB77" s="893"/>
      <c r="CC77" s="893"/>
      <c r="CD77" s="893"/>
      <c r="CE77" s="893"/>
      <c r="CF77" s="893"/>
      <c r="CG77" s="898"/>
      <c r="CH77" s="895"/>
      <c r="CI77" s="896"/>
      <c r="CJ77" s="896"/>
      <c r="CK77" s="896"/>
      <c r="CL77" s="897"/>
      <c r="CM77" s="895"/>
      <c r="CN77" s="896"/>
      <c r="CO77" s="896"/>
      <c r="CP77" s="896"/>
      <c r="CQ77" s="897"/>
      <c r="CR77" s="895"/>
      <c r="CS77" s="896"/>
      <c r="CT77" s="896"/>
      <c r="CU77" s="896"/>
      <c r="CV77" s="897"/>
      <c r="CW77" s="895"/>
      <c r="CX77" s="896"/>
      <c r="CY77" s="896"/>
      <c r="CZ77" s="896"/>
      <c r="DA77" s="897"/>
      <c r="DB77" s="895"/>
      <c r="DC77" s="896"/>
      <c r="DD77" s="896"/>
      <c r="DE77" s="896"/>
      <c r="DF77" s="897"/>
      <c r="DG77" s="895"/>
      <c r="DH77" s="896"/>
      <c r="DI77" s="896"/>
      <c r="DJ77" s="896"/>
      <c r="DK77" s="897"/>
      <c r="DL77" s="895"/>
      <c r="DM77" s="896"/>
      <c r="DN77" s="896"/>
      <c r="DO77" s="896"/>
      <c r="DP77" s="897"/>
      <c r="DQ77" s="895"/>
      <c r="DR77" s="896"/>
      <c r="DS77" s="896"/>
      <c r="DT77" s="896"/>
      <c r="DU77" s="897"/>
      <c r="DV77" s="892"/>
      <c r="DW77" s="893"/>
      <c r="DX77" s="893"/>
      <c r="DY77" s="893"/>
      <c r="DZ77" s="894"/>
      <c r="EA77" s="218"/>
    </row>
    <row r="78" spans="1:131" ht="26.25" customHeight="1" x14ac:dyDescent="0.15">
      <c r="A78" s="226">
        <v>11</v>
      </c>
      <c r="B78" s="906"/>
      <c r="C78" s="907"/>
      <c r="D78" s="907"/>
      <c r="E78" s="907"/>
      <c r="F78" s="907"/>
      <c r="G78" s="907"/>
      <c r="H78" s="907"/>
      <c r="I78" s="907"/>
      <c r="J78" s="907"/>
      <c r="K78" s="907"/>
      <c r="L78" s="907"/>
      <c r="M78" s="907"/>
      <c r="N78" s="907"/>
      <c r="O78" s="907"/>
      <c r="P78" s="908"/>
      <c r="Q78" s="909"/>
      <c r="R78" s="863"/>
      <c r="S78" s="863"/>
      <c r="T78" s="863"/>
      <c r="U78" s="863"/>
      <c r="V78" s="863"/>
      <c r="W78" s="863"/>
      <c r="X78" s="863"/>
      <c r="Y78" s="863"/>
      <c r="Z78" s="863"/>
      <c r="AA78" s="863"/>
      <c r="AB78" s="863"/>
      <c r="AC78" s="863"/>
      <c r="AD78" s="863"/>
      <c r="AE78" s="863"/>
      <c r="AF78" s="863"/>
      <c r="AG78" s="863"/>
      <c r="AH78" s="863"/>
      <c r="AI78" s="863"/>
      <c r="AJ78" s="863"/>
      <c r="AK78" s="863"/>
      <c r="AL78" s="863"/>
      <c r="AM78" s="863"/>
      <c r="AN78" s="863"/>
      <c r="AO78" s="863"/>
      <c r="AP78" s="863"/>
      <c r="AQ78" s="863"/>
      <c r="AR78" s="863"/>
      <c r="AS78" s="863"/>
      <c r="AT78" s="863"/>
      <c r="AU78" s="863"/>
      <c r="AV78" s="863"/>
      <c r="AW78" s="863"/>
      <c r="AX78" s="863"/>
      <c r="AY78" s="863"/>
      <c r="AZ78" s="864"/>
      <c r="BA78" s="864"/>
      <c r="BB78" s="864"/>
      <c r="BC78" s="864"/>
      <c r="BD78" s="865"/>
      <c r="BE78" s="229"/>
      <c r="BF78" s="229"/>
      <c r="BG78" s="229"/>
      <c r="BH78" s="229"/>
      <c r="BI78" s="229"/>
      <c r="BJ78" s="218"/>
      <c r="BK78" s="218"/>
      <c r="BL78" s="218"/>
      <c r="BM78" s="218"/>
      <c r="BN78" s="218"/>
      <c r="BO78" s="229"/>
      <c r="BP78" s="229"/>
      <c r="BQ78" s="226">
        <v>72</v>
      </c>
      <c r="BR78" s="231"/>
      <c r="BS78" s="892"/>
      <c r="BT78" s="893"/>
      <c r="BU78" s="893"/>
      <c r="BV78" s="893"/>
      <c r="BW78" s="893"/>
      <c r="BX78" s="893"/>
      <c r="BY78" s="893"/>
      <c r="BZ78" s="893"/>
      <c r="CA78" s="893"/>
      <c r="CB78" s="893"/>
      <c r="CC78" s="893"/>
      <c r="CD78" s="893"/>
      <c r="CE78" s="893"/>
      <c r="CF78" s="893"/>
      <c r="CG78" s="898"/>
      <c r="CH78" s="895"/>
      <c r="CI78" s="896"/>
      <c r="CJ78" s="896"/>
      <c r="CK78" s="896"/>
      <c r="CL78" s="897"/>
      <c r="CM78" s="895"/>
      <c r="CN78" s="896"/>
      <c r="CO78" s="896"/>
      <c r="CP78" s="896"/>
      <c r="CQ78" s="897"/>
      <c r="CR78" s="895"/>
      <c r="CS78" s="896"/>
      <c r="CT78" s="896"/>
      <c r="CU78" s="896"/>
      <c r="CV78" s="897"/>
      <c r="CW78" s="895"/>
      <c r="CX78" s="896"/>
      <c r="CY78" s="896"/>
      <c r="CZ78" s="896"/>
      <c r="DA78" s="897"/>
      <c r="DB78" s="895"/>
      <c r="DC78" s="896"/>
      <c r="DD78" s="896"/>
      <c r="DE78" s="896"/>
      <c r="DF78" s="897"/>
      <c r="DG78" s="895"/>
      <c r="DH78" s="896"/>
      <c r="DI78" s="896"/>
      <c r="DJ78" s="896"/>
      <c r="DK78" s="897"/>
      <c r="DL78" s="895"/>
      <c r="DM78" s="896"/>
      <c r="DN78" s="896"/>
      <c r="DO78" s="896"/>
      <c r="DP78" s="897"/>
      <c r="DQ78" s="895"/>
      <c r="DR78" s="896"/>
      <c r="DS78" s="896"/>
      <c r="DT78" s="896"/>
      <c r="DU78" s="897"/>
      <c r="DV78" s="892"/>
      <c r="DW78" s="893"/>
      <c r="DX78" s="893"/>
      <c r="DY78" s="893"/>
      <c r="DZ78" s="894"/>
      <c r="EA78" s="218"/>
    </row>
    <row r="79" spans="1:131" ht="26.25" customHeight="1" x14ac:dyDescent="0.15">
      <c r="A79" s="226">
        <v>12</v>
      </c>
      <c r="B79" s="906"/>
      <c r="C79" s="907"/>
      <c r="D79" s="907"/>
      <c r="E79" s="907"/>
      <c r="F79" s="907"/>
      <c r="G79" s="907"/>
      <c r="H79" s="907"/>
      <c r="I79" s="907"/>
      <c r="J79" s="907"/>
      <c r="K79" s="907"/>
      <c r="L79" s="907"/>
      <c r="M79" s="907"/>
      <c r="N79" s="907"/>
      <c r="O79" s="907"/>
      <c r="P79" s="908"/>
      <c r="Q79" s="909"/>
      <c r="R79" s="863"/>
      <c r="S79" s="863"/>
      <c r="T79" s="863"/>
      <c r="U79" s="863"/>
      <c r="V79" s="863"/>
      <c r="W79" s="863"/>
      <c r="X79" s="863"/>
      <c r="Y79" s="863"/>
      <c r="Z79" s="863"/>
      <c r="AA79" s="863"/>
      <c r="AB79" s="863"/>
      <c r="AC79" s="863"/>
      <c r="AD79" s="863"/>
      <c r="AE79" s="863"/>
      <c r="AF79" s="863"/>
      <c r="AG79" s="863"/>
      <c r="AH79" s="863"/>
      <c r="AI79" s="863"/>
      <c r="AJ79" s="863"/>
      <c r="AK79" s="863"/>
      <c r="AL79" s="863"/>
      <c r="AM79" s="863"/>
      <c r="AN79" s="863"/>
      <c r="AO79" s="863"/>
      <c r="AP79" s="863"/>
      <c r="AQ79" s="863"/>
      <c r="AR79" s="863"/>
      <c r="AS79" s="863"/>
      <c r="AT79" s="863"/>
      <c r="AU79" s="863"/>
      <c r="AV79" s="863"/>
      <c r="AW79" s="863"/>
      <c r="AX79" s="863"/>
      <c r="AY79" s="863"/>
      <c r="AZ79" s="864"/>
      <c r="BA79" s="864"/>
      <c r="BB79" s="864"/>
      <c r="BC79" s="864"/>
      <c r="BD79" s="865"/>
      <c r="BE79" s="229"/>
      <c r="BF79" s="229"/>
      <c r="BG79" s="229"/>
      <c r="BH79" s="229"/>
      <c r="BI79" s="229"/>
      <c r="BJ79" s="218"/>
      <c r="BK79" s="218"/>
      <c r="BL79" s="218"/>
      <c r="BM79" s="218"/>
      <c r="BN79" s="218"/>
      <c r="BO79" s="229"/>
      <c r="BP79" s="229"/>
      <c r="BQ79" s="226">
        <v>73</v>
      </c>
      <c r="BR79" s="231"/>
      <c r="BS79" s="892"/>
      <c r="BT79" s="893"/>
      <c r="BU79" s="893"/>
      <c r="BV79" s="893"/>
      <c r="BW79" s="893"/>
      <c r="BX79" s="893"/>
      <c r="BY79" s="893"/>
      <c r="BZ79" s="893"/>
      <c r="CA79" s="893"/>
      <c r="CB79" s="893"/>
      <c r="CC79" s="893"/>
      <c r="CD79" s="893"/>
      <c r="CE79" s="893"/>
      <c r="CF79" s="893"/>
      <c r="CG79" s="898"/>
      <c r="CH79" s="895"/>
      <c r="CI79" s="896"/>
      <c r="CJ79" s="896"/>
      <c r="CK79" s="896"/>
      <c r="CL79" s="897"/>
      <c r="CM79" s="895"/>
      <c r="CN79" s="896"/>
      <c r="CO79" s="896"/>
      <c r="CP79" s="896"/>
      <c r="CQ79" s="897"/>
      <c r="CR79" s="895"/>
      <c r="CS79" s="896"/>
      <c r="CT79" s="896"/>
      <c r="CU79" s="896"/>
      <c r="CV79" s="897"/>
      <c r="CW79" s="895"/>
      <c r="CX79" s="896"/>
      <c r="CY79" s="896"/>
      <c r="CZ79" s="896"/>
      <c r="DA79" s="897"/>
      <c r="DB79" s="895"/>
      <c r="DC79" s="896"/>
      <c r="DD79" s="896"/>
      <c r="DE79" s="896"/>
      <c r="DF79" s="897"/>
      <c r="DG79" s="895"/>
      <c r="DH79" s="896"/>
      <c r="DI79" s="896"/>
      <c r="DJ79" s="896"/>
      <c r="DK79" s="897"/>
      <c r="DL79" s="895"/>
      <c r="DM79" s="896"/>
      <c r="DN79" s="896"/>
      <c r="DO79" s="896"/>
      <c r="DP79" s="897"/>
      <c r="DQ79" s="895"/>
      <c r="DR79" s="896"/>
      <c r="DS79" s="896"/>
      <c r="DT79" s="896"/>
      <c r="DU79" s="897"/>
      <c r="DV79" s="892"/>
      <c r="DW79" s="893"/>
      <c r="DX79" s="893"/>
      <c r="DY79" s="893"/>
      <c r="DZ79" s="894"/>
      <c r="EA79" s="218"/>
    </row>
    <row r="80" spans="1:131" ht="26.25" customHeight="1" x14ac:dyDescent="0.15">
      <c r="A80" s="226">
        <v>13</v>
      </c>
      <c r="B80" s="906"/>
      <c r="C80" s="907"/>
      <c r="D80" s="907"/>
      <c r="E80" s="907"/>
      <c r="F80" s="907"/>
      <c r="G80" s="907"/>
      <c r="H80" s="907"/>
      <c r="I80" s="907"/>
      <c r="J80" s="907"/>
      <c r="K80" s="907"/>
      <c r="L80" s="907"/>
      <c r="M80" s="907"/>
      <c r="N80" s="907"/>
      <c r="O80" s="907"/>
      <c r="P80" s="908"/>
      <c r="Q80" s="909"/>
      <c r="R80" s="863"/>
      <c r="S80" s="863"/>
      <c r="T80" s="863"/>
      <c r="U80" s="863"/>
      <c r="V80" s="863"/>
      <c r="W80" s="863"/>
      <c r="X80" s="863"/>
      <c r="Y80" s="863"/>
      <c r="Z80" s="863"/>
      <c r="AA80" s="863"/>
      <c r="AB80" s="863"/>
      <c r="AC80" s="863"/>
      <c r="AD80" s="863"/>
      <c r="AE80" s="863"/>
      <c r="AF80" s="863"/>
      <c r="AG80" s="863"/>
      <c r="AH80" s="863"/>
      <c r="AI80" s="863"/>
      <c r="AJ80" s="863"/>
      <c r="AK80" s="863"/>
      <c r="AL80" s="863"/>
      <c r="AM80" s="863"/>
      <c r="AN80" s="863"/>
      <c r="AO80" s="863"/>
      <c r="AP80" s="863"/>
      <c r="AQ80" s="863"/>
      <c r="AR80" s="863"/>
      <c r="AS80" s="863"/>
      <c r="AT80" s="863"/>
      <c r="AU80" s="863"/>
      <c r="AV80" s="863"/>
      <c r="AW80" s="863"/>
      <c r="AX80" s="863"/>
      <c r="AY80" s="863"/>
      <c r="AZ80" s="864"/>
      <c r="BA80" s="864"/>
      <c r="BB80" s="864"/>
      <c r="BC80" s="864"/>
      <c r="BD80" s="865"/>
      <c r="BE80" s="229"/>
      <c r="BF80" s="229"/>
      <c r="BG80" s="229"/>
      <c r="BH80" s="229"/>
      <c r="BI80" s="229"/>
      <c r="BJ80" s="229"/>
      <c r="BK80" s="229"/>
      <c r="BL80" s="229"/>
      <c r="BM80" s="229"/>
      <c r="BN80" s="229"/>
      <c r="BO80" s="229"/>
      <c r="BP80" s="229"/>
      <c r="BQ80" s="226">
        <v>74</v>
      </c>
      <c r="BR80" s="231"/>
      <c r="BS80" s="892"/>
      <c r="BT80" s="893"/>
      <c r="BU80" s="893"/>
      <c r="BV80" s="893"/>
      <c r="BW80" s="893"/>
      <c r="BX80" s="893"/>
      <c r="BY80" s="893"/>
      <c r="BZ80" s="893"/>
      <c r="CA80" s="893"/>
      <c r="CB80" s="893"/>
      <c r="CC80" s="893"/>
      <c r="CD80" s="893"/>
      <c r="CE80" s="893"/>
      <c r="CF80" s="893"/>
      <c r="CG80" s="898"/>
      <c r="CH80" s="895"/>
      <c r="CI80" s="896"/>
      <c r="CJ80" s="896"/>
      <c r="CK80" s="896"/>
      <c r="CL80" s="897"/>
      <c r="CM80" s="895"/>
      <c r="CN80" s="896"/>
      <c r="CO80" s="896"/>
      <c r="CP80" s="896"/>
      <c r="CQ80" s="897"/>
      <c r="CR80" s="895"/>
      <c r="CS80" s="896"/>
      <c r="CT80" s="896"/>
      <c r="CU80" s="896"/>
      <c r="CV80" s="897"/>
      <c r="CW80" s="895"/>
      <c r="CX80" s="896"/>
      <c r="CY80" s="896"/>
      <c r="CZ80" s="896"/>
      <c r="DA80" s="897"/>
      <c r="DB80" s="895"/>
      <c r="DC80" s="896"/>
      <c r="DD80" s="896"/>
      <c r="DE80" s="896"/>
      <c r="DF80" s="897"/>
      <c r="DG80" s="895"/>
      <c r="DH80" s="896"/>
      <c r="DI80" s="896"/>
      <c r="DJ80" s="896"/>
      <c r="DK80" s="897"/>
      <c r="DL80" s="895"/>
      <c r="DM80" s="896"/>
      <c r="DN80" s="896"/>
      <c r="DO80" s="896"/>
      <c r="DP80" s="897"/>
      <c r="DQ80" s="895"/>
      <c r="DR80" s="896"/>
      <c r="DS80" s="896"/>
      <c r="DT80" s="896"/>
      <c r="DU80" s="897"/>
      <c r="DV80" s="892"/>
      <c r="DW80" s="893"/>
      <c r="DX80" s="893"/>
      <c r="DY80" s="893"/>
      <c r="DZ80" s="894"/>
      <c r="EA80" s="218"/>
    </row>
    <row r="81" spans="1:131" ht="26.25" customHeight="1" x14ac:dyDescent="0.15">
      <c r="A81" s="226">
        <v>14</v>
      </c>
      <c r="B81" s="906"/>
      <c r="C81" s="907"/>
      <c r="D81" s="907"/>
      <c r="E81" s="907"/>
      <c r="F81" s="907"/>
      <c r="G81" s="907"/>
      <c r="H81" s="907"/>
      <c r="I81" s="907"/>
      <c r="J81" s="907"/>
      <c r="K81" s="907"/>
      <c r="L81" s="907"/>
      <c r="M81" s="907"/>
      <c r="N81" s="907"/>
      <c r="O81" s="907"/>
      <c r="P81" s="908"/>
      <c r="Q81" s="909"/>
      <c r="R81" s="863"/>
      <c r="S81" s="863"/>
      <c r="T81" s="863"/>
      <c r="U81" s="863"/>
      <c r="V81" s="863"/>
      <c r="W81" s="863"/>
      <c r="X81" s="863"/>
      <c r="Y81" s="863"/>
      <c r="Z81" s="863"/>
      <c r="AA81" s="863"/>
      <c r="AB81" s="863"/>
      <c r="AC81" s="863"/>
      <c r="AD81" s="863"/>
      <c r="AE81" s="863"/>
      <c r="AF81" s="863"/>
      <c r="AG81" s="863"/>
      <c r="AH81" s="863"/>
      <c r="AI81" s="863"/>
      <c r="AJ81" s="863"/>
      <c r="AK81" s="863"/>
      <c r="AL81" s="863"/>
      <c r="AM81" s="863"/>
      <c r="AN81" s="863"/>
      <c r="AO81" s="863"/>
      <c r="AP81" s="863"/>
      <c r="AQ81" s="863"/>
      <c r="AR81" s="863"/>
      <c r="AS81" s="863"/>
      <c r="AT81" s="863"/>
      <c r="AU81" s="863"/>
      <c r="AV81" s="863"/>
      <c r="AW81" s="863"/>
      <c r="AX81" s="863"/>
      <c r="AY81" s="863"/>
      <c r="AZ81" s="864"/>
      <c r="BA81" s="864"/>
      <c r="BB81" s="864"/>
      <c r="BC81" s="864"/>
      <c r="BD81" s="865"/>
      <c r="BE81" s="229"/>
      <c r="BF81" s="229"/>
      <c r="BG81" s="229"/>
      <c r="BH81" s="229"/>
      <c r="BI81" s="229"/>
      <c r="BJ81" s="229"/>
      <c r="BK81" s="229"/>
      <c r="BL81" s="229"/>
      <c r="BM81" s="229"/>
      <c r="BN81" s="229"/>
      <c r="BO81" s="229"/>
      <c r="BP81" s="229"/>
      <c r="BQ81" s="226">
        <v>75</v>
      </c>
      <c r="BR81" s="231"/>
      <c r="BS81" s="892"/>
      <c r="BT81" s="893"/>
      <c r="BU81" s="893"/>
      <c r="BV81" s="893"/>
      <c r="BW81" s="893"/>
      <c r="BX81" s="893"/>
      <c r="BY81" s="893"/>
      <c r="BZ81" s="893"/>
      <c r="CA81" s="893"/>
      <c r="CB81" s="893"/>
      <c r="CC81" s="893"/>
      <c r="CD81" s="893"/>
      <c r="CE81" s="893"/>
      <c r="CF81" s="893"/>
      <c r="CG81" s="898"/>
      <c r="CH81" s="895"/>
      <c r="CI81" s="896"/>
      <c r="CJ81" s="896"/>
      <c r="CK81" s="896"/>
      <c r="CL81" s="897"/>
      <c r="CM81" s="895"/>
      <c r="CN81" s="896"/>
      <c r="CO81" s="896"/>
      <c r="CP81" s="896"/>
      <c r="CQ81" s="897"/>
      <c r="CR81" s="895"/>
      <c r="CS81" s="896"/>
      <c r="CT81" s="896"/>
      <c r="CU81" s="896"/>
      <c r="CV81" s="897"/>
      <c r="CW81" s="895"/>
      <c r="CX81" s="896"/>
      <c r="CY81" s="896"/>
      <c r="CZ81" s="896"/>
      <c r="DA81" s="897"/>
      <c r="DB81" s="895"/>
      <c r="DC81" s="896"/>
      <c r="DD81" s="896"/>
      <c r="DE81" s="896"/>
      <c r="DF81" s="897"/>
      <c r="DG81" s="895"/>
      <c r="DH81" s="896"/>
      <c r="DI81" s="896"/>
      <c r="DJ81" s="896"/>
      <c r="DK81" s="897"/>
      <c r="DL81" s="895"/>
      <c r="DM81" s="896"/>
      <c r="DN81" s="896"/>
      <c r="DO81" s="896"/>
      <c r="DP81" s="897"/>
      <c r="DQ81" s="895"/>
      <c r="DR81" s="896"/>
      <c r="DS81" s="896"/>
      <c r="DT81" s="896"/>
      <c r="DU81" s="897"/>
      <c r="DV81" s="892"/>
      <c r="DW81" s="893"/>
      <c r="DX81" s="893"/>
      <c r="DY81" s="893"/>
      <c r="DZ81" s="894"/>
      <c r="EA81" s="218"/>
    </row>
    <row r="82" spans="1:131" ht="26.25" customHeight="1" x14ac:dyDescent="0.15">
      <c r="A82" s="226">
        <v>15</v>
      </c>
      <c r="B82" s="906"/>
      <c r="C82" s="907"/>
      <c r="D82" s="907"/>
      <c r="E82" s="907"/>
      <c r="F82" s="907"/>
      <c r="G82" s="907"/>
      <c r="H82" s="907"/>
      <c r="I82" s="907"/>
      <c r="J82" s="907"/>
      <c r="K82" s="907"/>
      <c r="L82" s="907"/>
      <c r="M82" s="907"/>
      <c r="N82" s="907"/>
      <c r="O82" s="907"/>
      <c r="P82" s="908"/>
      <c r="Q82" s="909"/>
      <c r="R82" s="863"/>
      <c r="S82" s="863"/>
      <c r="T82" s="863"/>
      <c r="U82" s="863"/>
      <c r="V82" s="863"/>
      <c r="W82" s="863"/>
      <c r="X82" s="863"/>
      <c r="Y82" s="863"/>
      <c r="Z82" s="863"/>
      <c r="AA82" s="863"/>
      <c r="AB82" s="863"/>
      <c r="AC82" s="863"/>
      <c r="AD82" s="863"/>
      <c r="AE82" s="863"/>
      <c r="AF82" s="863"/>
      <c r="AG82" s="863"/>
      <c r="AH82" s="863"/>
      <c r="AI82" s="863"/>
      <c r="AJ82" s="863"/>
      <c r="AK82" s="863"/>
      <c r="AL82" s="863"/>
      <c r="AM82" s="863"/>
      <c r="AN82" s="863"/>
      <c r="AO82" s="863"/>
      <c r="AP82" s="863"/>
      <c r="AQ82" s="863"/>
      <c r="AR82" s="863"/>
      <c r="AS82" s="863"/>
      <c r="AT82" s="863"/>
      <c r="AU82" s="863"/>
      <c r="AV82" s="863"/>
      <c r="AW82" s="863"/>
      <c r="AX82" s="863"/>
      <c r="AY82" s="863"/>
      <c r="AZ82" s="864"/>
      <c r="BA82" s="864"/>
      <c r="BB82" s="864"/>
      <c r="BC82" s="864"/>
      <c r="BD82" s="865"/>
      <c r="BE82" s="229"/>
      <c r="BF82" s="229"/>
      <c r="BG82" s="229"/>
      <c r="BH82" s="229"/>
      <c r="BI82" s="229"/>
      <c r="BJ82" s="229"/>
      <c r="BK82" s="229"/>
      <c r="BL82" s="229"/>
      <c r="BM82" s="229"/>
      <c r="BN82" s="229"/>
      <c r="BO82" s="229"/>
      <c r="BP82" s="229"/>
      <c r="BQ82" s="226">
        <v>76</v>
      </c>
      <c r="BR82" s="231"/>
      <c r="BS82" s="892"/>
      <c r="BT82" s="893"/>
      <c r="BU82" s="893"/>
      <c r="BV82" s="893"/>
      <c r="BW82" s="893"/>
      <c r="BX82" s="893"/>
      <c r="BY82" s="893"/>
      <c r="BZ82" s="893"/>
      <c r="CA82" s="893"/>
      <c r="CB82" s="893"/>
      <c r="CC82" s="893"/>
      <c r="CD82" s="893"/>
      <c r="CE82" s="893"/>
      <c r="CF82" s="893"/>
      <c r="CG82" s="898"/>
      <c r="CH82" s="895"/>
      <c r="CI82" s="896"/>
      <c r="CJ82" s="896"/>
      <c r="CK82" s="896"/>
      <c r="CL82" s="897"/>
      <c r="CM82" s="895"/>
      <c r="CN82" s="896"/>
      <c r="CO82" s="896"/>
      <c r="CP82" s="896"/>
      <c r="CQ82" s="897"/>
      <c r="CR82" s="895"/>
      <c r="CS82" s="896"/>
      <c r="CT82" s="896"/>
      <c r="CU82" s="896"/>
      <c r="CV82" s="897"/>
      <c r="CW82" s="895"/>
      <c r="CX82" s="896"/>
      <c r="CY82" s="896"/>
      <c r="CZ82" s="896"/>
      <c r="DA82" s="897"/>
      <c r="DB82" s="895"/>
      <c r="DC82" s="896"/>
      <c r="DD82" s="896"/>
      <c r="DE82" s="896"/>
      <c r="DF82" s="897"/>
      <c r="DG82" s="895"/>
      <c r="DH82" s="896"/>
      <c r="DI82" s="896"/>
      <c r="DJ82" s="896"/>
      <c r="DK82" s="897"/>
      <c r="DL82" s="895"/>
      <c r="DM82" s="896"/>
      <c r="DN82" s="896"/>
      <c r="DO82" s="896"/>
      <c r="DP82" s="897"/>
      <c r="DQ82" s="895"/>
      <c r="DR82" s="896"/>
      <c r="DS82" s="896"/>
      <c r="DT82" s="896"/>
      <c r="DU82" s="897"/>
      <c r="DV82" s="892"/>
      <c r="DW82" s="893"/>
      <c r="DX82" s="893"/>
      <c r="DY82" s="893"/>
      <c r="DZ82" s="894"/>
      <c r="EA82" s="218"/>
    </row>
    <row r="83" spans="1:131" ht="26.25" customHeight="1" x14ac:dyDescent="0.15">
      <c r="A83" s="226">
        <v>16</v>
      </c>
      <c r="B83" s="906"/>
      <c r="C83" s="907"/>
      <c r="D83" s="907"/>
      <c r="E83" s="907"/>
      <c r="F83" s="907"/>
      <c r="G83" s="907"/>
      <c r="H83" s="907"/>
      <c r="I83" s="907"/>
      <c r="J83" s="907"/>
      <c r="K83" s="907"/>
      <c r="L83" s="907"/>
      <c r="M83" s="907"/>
      <c r="N83" s="907"/>
      <c r="O83" s="907"/>
      <c r="P83" s="908"/>
      <c r="Q83" s="909"/>
      <c r="R83" s="863"/>
      <c r="S83" s="863"/>
      <c r="T83" s="863"/>
      <c r="U83" s="863"/>
      <c r="V83" s="863"/>
      <c r="W83" s="863"/>
      <c r="X83" s="863"/>
      <c r="Y83" s="863"/>
      <c r="Z83" s="863"/>
      <c r="AA83" s="863"/>
      <c r="AB83" s="863"/>
      <c r="AC83" s="863"/>
      <c r="AD83" s="863"/>
      <c r="AE83" s="863"/>
      <c r="AF83" s="863"/>
      <c r="AG83" s="863"/>
      <c r="AH83" s="863"/>
      <c r="AI83" s="863"/>
      <c r="AJ83" s="863"/>
      <c r="AK83" s="863"/>
      <c r="AL83" s="863"/>
      <c r="AM83" s="863"/>
      <c r="AN83" s="863"/>
      <c r="AO83" s="863"/>
      <c r="AP83" s="863"/>
      <c r="AQ83" s="863"/>
      <c r="AR83" s="863"/>
      <c r="AS83" s="863"/>
      <c r="AT83" s="863"/>
      <c r="AU83" s="863"/>
      <c r="AV83" s="863"/>
      <c r="AW83" s="863"/>
      <c r="AX83" s="863"/>
      <c r="AY83" s="863"/>
      <c r="AZ83" s="864"/>
      <c r="BA83" s="864"/>
      <c r="BB83" s="864"/>
      <c r="BC83" s="864"/>
      <c r="BD83" s="865"/>
      <c r="BE83" s="229"/>
      <c r="BF83" s="229"/>
      <c r="BG83" s="229"/>
      <c r="BH83" s="229"/>
      <c r="BI83" s="229"/>
      <c r="BJ83" s="229"/>
      <c r="BK83" s="229"/>
      <c r="BL83" s="229"/>
      <c r="BM83" s="229"/>
      <c r="BN83" s="229"/>
      <c r="BO83" s="229"/>
      <c r="BP83" s="229"/>
      <c r="BQ83" s="226">
        <v>77</v>
      </c>
      <c r="BR83" s="231"/>
      <c r="BS83" s="892"/>
      <c r="BT83" s="893"/>
      <c r="BU83" s="893"/>
      <c r="BV83" s="893"/>
      <c r="BW83" s="893"/>
      <c r="BX83" s="893"/>
      <c r="BY83" s="893"/>
      <c r="BZ83" s="893"/>
      <c r="CA83" s="893"/>
      <c r="CB83" s="893"/>
      <c r="CC83" s="893"/>
      <c r="CD83" s="893"/>
      <c r="CE83" s="893"/>
      <c r="CF83" s="893"/>
      <c r="CG83" s="898"/>
      <c r="CH83" s="895"/>
      <c r="CI83" s="896"/>
      <c r="CJ83" s="896"/>
      <c r="CK83" s="896"/>
      <c r="CL83" s="897"/>
      <c r="CM83" s="895"/>
      <c r="CN83" s="896"/>
      <c r="CO83" s="896"/>
      <c r="CP83" s="896"/>
      <c r="CQ83" s="897"/>
      <c r="CR83" s="895"/>
      <c r="CS83" s="896"/>
      <c r="CT83" s="896"/>
      <c r="CU83" s="896"/>
      <c r="CV83" s="897"/>
      <c r="CW83" s="895"/>
      <c r="CX83" s="896"/>
      <c r="CY83" s="896"/>
      <c r="CZ83" s="896"/>
      <c r="DA83" s="897"/>
      <c r="DB83" s="895"/>
      <c r="DC83" s="896"/>
      <c r="DD83" s="896"/>
      <c r="DE83" s="896"/>
      <c r="DF83" s="897"/>
      <c r="DG83" s="895"/>
      <c r="DH83" s="896"/>
      <c r="DI83" s="896"/>
      <c r="DJ83" s="896"/>
      <c r="DK83" s="897"/>
      <c r="DL83" s="895"/>
      <c r="DM83" s="896"/>
      <c r="DN83" s="896"/>
      <c r="DO83" s="896"/>
      <c r="DP83" s="897"/>
      <c r="DQ83" s="895"/>
      <c r="DR83" s="896"/>
      <c r="DS83" s="896"/>
      <c r="DT83" s="896"/>
      <c r="DU83" s="897"/>
      <c r="DV83" s="892"/>
      <c r="DW83" s="893"/>
      <c r="DX83" s="893"/>
      <c r="DY83" s="893"/>
      <c r="DZ83" s="894"/>
      <c r="EA83" s="218"/>
    </row>
    <row r="84" spans="1:131" ht="26.25" customHeight="1" x14ac:dyDescent="0.15">
      <c r="A84" s="226">
        <v>17</v>
      </c>
      <c r="B84" s="906"/>
      <c r="C84" s="907"/>
      <c r="D84" s="907"/>
      <c r="E84" s="907"/>
      <c r="F84" s="907"/>
      <c r="G84" s="907"/>
      <c r="H84" s="907"/>
      <c r="I84" s="907"/>
      <c r="J84" s="907"/>
      <c r="K84" s="907"/>
      <c r="L84" s="907"/>
      <c r="M84" s="907"/>
      <c r="N84" s="907"/>
      <c r="O84" s="907"/>
      <c r="P84" s="908"/>
      <c r="Q84" s="909"/>
      <c r="R84" s="863"/>
      <c r="S84" s="863"/>
      <c r="T84" s="863"/>
      <c r="U84" s="863"/>
      <c r="V84" s="863"/>
      <c r="W84" s="863"/>
      <c r="X84" s="863"/>
      <c r="Y84" s="863"/>
      <c r="Z84" s="863"/>
      <c r="AA84" s="863"/>
      <c r="AB84" s="863"/>
      <c r="AC84" s="863"/>
      <c r="AD84" s="863"/>
      <c r="AE84" s="863"/>
      <c r="AF84" s="863"/>
      <c r="AG84" s="863"/>
      <c r="AH84" s="863"/>
      <c r="AI84" s="863"/>
      <c r="AJ84" s="863"/>
      <c r="AK84" s="863"/>
      <c r="AL84" s="863"/>
      <c r="AM84" s="863"/>
      <c r="AN84" s="863"/>
      <c r="AO84" s="863"/>
      <c r="AP84" s="863"/>
      <c r="AQ84" s="863"/>
      <c r="AR84" s="863"/>
      <c r="AS84" s="863"/>
      <c r="AT84" s="863"/>
      <c r="AU84" s="863"/>
      <c r="AV84" s="863"/>
      <c r="AW84" s="863"/>
      <c r="AX84" s="863"/>
      <c r="AY84" s="863"/>
      <c r="AZ84" s="864"/>
      <c r="BA84" s="864"/>
      <c r="BB84" s="864"/>
      <c r="BC84" s="864"/>
      <c r="BD84" s="865"/>
      <c r="BE84" s="229"/>
      <c r="BF84" s="229"/>
      <c r="BG84" s="229"/>
      <c r="BH84" s="229"/>
      <c r="BI84" s="229"/>
      <c r="BJ84" s="229"/>
      <c r="BK84" s="229"/>
      <c r="BL84" s="229"/>
      <c r="BM84" s="229"/>
      <c r="BN84" s="229"/>
      <c r="BO84" s="229"/>
      <c r="BP84" s="229"/>
      <c r="BQ84" s="226">
        <v>78</v>
      </c>
      <c r="BR84" s="231"/>
      <c r="BS84" s="892"/>
      <c r="BT84" s="893"/>
      <c r="BU84" s="893"/>
      <c r="BV84" s="893"/>
      <c r="BW84" s="893"/>
      <c r="BX84" s="893"/>
      <c r="BY84" s="893"/>
      <c r="BZ84" s="893"/>
      <c r="CA84" s="893"/>
      <c r="CB84" s="893"/>
      <c r="CC84" s="893"/>
      <c r="CD84" s="893"/>
      <c r="CE84" s="893"/>
      <c r="CF84" s="893"/>
      <c r="CG84" s="898"/>
      <c r="CH84" s="895"/>
      <c r="CI84" s="896"/>
      <c r="CJ84" s="896"/>
      <c r="CK84" s="896"/>
      <c r="CL84" s="897"/>
      <c r="CM84" s="895"/>
      <c r="CN84" s="896"/>
      <c r="CO84" s="896"/>
      <c r="CP84" s="896"/>
      <c r="CQ84" s="897"/>
      <c r="CR84" s="895"/>
      <c r="CS84" s="896"/>
      <c r="CT84" s="896"/>
      <c r="CU84" s="896"/>
      <c r="CV84" s="897"/>
      <c r="CW84" s="895"/>
      <c r="CX84" s="896"/>
      <c r="CY84" s="896"/>
      <c r="CZ84" s="896"/>
      <c r="DA84" s="897"/>
      <c r="DB84" s="895"/>
      <c r="DC84" s="896"/>
      <c r="DD84" s="896"/>
      <c r="DE84" s="896"/>
      <c r="DF84" s="897"/>
      <c r="DG84" s="895"/>
      <c r="DH84" s="896"/>
      <c r="DI84" s="896"/>
      <c r="DJ84" s="896"/>
      <c r="DK84" s="897"/>
      <c r="DL84" s="895"/>
      <c r="DM84" s="896"/>
      <c r="DN84" s="896"/>
      <c r="DO84" s="896"/>
      <c r="DP84" s="897"/>
      <c r="DQ84" s="895"/>
      <c r="DR84" s="896"/>
      <c r="DS84" s="896"/>
      <c r="DT84" s="896"/>
      <c r="DU84" s="897"/>
      <c r="DV84" s="892"/>
      <c r="DW84" s="893"/>
      <c r="DX84" s="893"/>
      <c r="DY84" s="893"/>
      <c r="DZ84" s="894"/>
      <c r="EA84" s="218"/>
    </row>
    <row r="85" spans="1:131" ht="26.25" customHeight="1" x14ac:dyDescent="0.15">
      <c r="A85" s="226">
        <v>18</v>
      </c>
      <c r="B85" s="906"/>
      <c r="C85" s="907"/>
      <c r="D85" s="907"/>
      <c r="E85" s="907"/>
      <c r="F85" s="907"/>
      <c r="G85" s="907"/>
      <c r="H85" s="907"/>
      <c r="I85" s="907"/>
      <c r="J85" s="907"/>
      <c r="K85" s="907"/>
      <c r="L85" s="907"/>
      <c r="M85" s="907"/>
      <c r="N85" s="907"/>
      <c r="O85" s="907"/>
      <c r="P85" s="908"/>
      <c r="Q85" s="909"/>
      <c r="R85" s="863"/>
      <c r="S85" s="863"/>
      <c r="T85" s="863"/>
      <c r="U85" s="863"/>
      <c r="V85" s="863"/>
      <c r="W85" s="863"/>
      <c r="X85" s="863"/>
      <c r="Y85" s="863"/>
      <c r="Z85" s="863"/>
      <c r="AA85" s="863"/>
      <c r="AB85" s="863"/>
      <c r="AC85" s="863"/>
      <c r="AD85" s="863"/>
      <c r="AE85" s="863"/>
      <c r="AF85" s="863"/>
      <c r="AG85" s="863"/>
      <c r="AH85" s="863"/>
      <c r="AI85" s="863"/>
      <c r="AJ85" s="863"/>
      <c r="AK85" s="863"/>
      <c r="AL85" s="863"/>
      <c r="AM85" s="863"/>
      <c r="AN85" s="863"/>
      <c r="AO85" s="863"/>
      <c r="AP85" s="863"/>
      <c r="AQ85" s="863"/>
      <c r="AR85" s="863"/>
      <c r="AS85" s="863"/>
      <c r="AT85" s="863"/>
      <c r="AU85" s="863"/>
      <c r="AV85" s="863"/>
      <c r="AW85" s="863"/>
      <c r="AX85" s="863"/>
      <c r="AY85" s="863"/>
      <c r="AZ85" s="864"/>
      <c r="BA85" s="864"/>
      <c r="BB85" s="864"/>
      <c r="BC85" s="864"/>
      <c r="BD85" s="865"/>
      <c r="BE85" s="229"/>
      <c r="BF85" s="229"/>
      <c r="BG85" s="229"/>
      <c r="BH85" s="229"/>
      <c r="BI85" s="229"/>
      <c r="BJ85" s="229"/>
      <c r="BK85" s="229"/>
      <c r="BL85" s="229"/>
      <c r="BM85" s="229"/>
      <c r="BN85" s="229"/>
      <c r="BO85" s="229"/>
      <c r="BP85" s="229"/>
      <c r="BQ85" s="226">
        <v>79</v>
      </c>
      <c r="BR85" s="231"/>
      <c r="BS85" s="892"/>
      <c r="BT85" s="893"/>
      <c r="BU85" s="893"/>
      <c r="BV85" s="893"/>
      <c r="BW85" s="893"/>
      <c r="BX85" s="893"/>
      <c r="BY85" s="893"/>
      <c r="BZ85" s="893"/>
      <c r="CA85" s="893"/>
      <c r="CB85" s="893"/>
      <c r="CC85" s="893"/>
      <c r="CD85" s="893"/>
      <c r="CE85" s="893"/>
      <c r="CF85" s="893"/>
      <c r="CG85" s="898"/>
      <c r="CH85" s="895"/>
      <c r="CI85" s="896"/>
      <c r="CJ85" s="896"/>
      <c r="CK85" s="896"/>
      <c r="CL85" s="897"/>
      <c r="CM85" s="895"/>
      <c r="CN85" s="896"/>
      <c r="CO85" s="896"/>
      <c r="CP85" s="896"/>
      <c r="CQ85" s="897"/>
      <c r="CR85" s="895"/>
      <c r="CS85" s="896"/>
      <c r="CT85" s="896"/>
      <c r="CU85" s="896"/>
      <c r="CV85" s="897"/>
      <c r="CW85" s="895"/>
      <c r="CX85" s="896"/>
      <c r="CY85" s="896"/>
      <c r="CZ85" s="896"/>
      <c r="DA85" s="897"/>
      <c r="DB85" s="895"/>
      <c r="DC85" s="896"/>
      <c r="DD85" s="896"/>
      <c r="DE85" s="896"/>
      <c r="DF85" s="897"/>
      <c r="DG85" s="895"/>
      <c r="DH85" s="896"/>
      <c r="DI85" s="896"/>
      <c r="DJ85" s="896"/>
      <c r="DK85" s="897"/>
      <c r="DL85" s="895"/>
      <c r="DM85" s="896"/>
      <c r="DN85" s="896"/>
      <c r="DO85" s="896"/>
      <c r="DP85" s="897"/>
      <c r="DQ85" s="895"/>
      <c r="DR85" s="896"/>
      <c r="DS85" s="896"/>
      <c r="DT85" s="896"/>
      <c r="DU85" s="897"/>
      <c r="DV85" s="892"/>
      <c r="DW85" s="893"/>
      <c r="DX85" s="893"/>
      <c r="DY85" s="893"/>
      <c r="DZ85" s="894"/>
      <c r="EA85" s="218"/>
    </row>
    <row r="86" spans="1:131" ht="26.25" customHeight="1" x14ac:dyDescent="0.15">
      <c r="A86" s="226">
        <v>19</v>
      </c>
      <c r="B86" s="906"/>
      <c r="C86" s="907"/>
      <c r="D86" s="907"/>
      <c r="E86" s="907"/>
      <c r="F86" s="907"/>
      <c r="G86" s="907"/>
      <c r="H86" s="907"/>
      <c r="I86" s="907"/>
      <c r="J86" s="907"/>
      <c r="K86" s="907"/>
      <c r="L86" s="907"/>
      <c r="M86" s="907"/>
      <c r="N86" s="907"/>
      <c r="O86" s="907"/>
      <c r="P86" s="908"/>
      <c r="Q86" s="909"/>
      <c r="R86" s="863"/>
      <c r="S86" s="863"/>
      <c r="T86" s="863"/>
      <c r="U86" s="863"/>
      <c r="V86" s="863"/>
      <c r="W86" s="863"/>
      <c r="X86" s="863"/>
      <c r="Y86" s="863"/>
      <c r="Z86" s="863"/>
      <c r="AA86" s="863"/>
      <c r="AB86" s="863"/>
      <c r="AC86" s="863"/>
      <c r="AD86" s="863"/>
      <c r="AE86" s="863"/>
      <c r="AF86" s="863"/>
      <c r="AG86" s="863"/>
      <c r="AH86" s="863"/>
      <c r="AI86" s="863"/>
      <c r="AJ86" s="863"/>
      <c r="AK86" s="863"/>
      <c r="AL86" s="863"/>
      <c r="AM86" s="863"/>
      <c r="AN86" s="863"/>
      <c r="AO86" s="863"/>
      <c r="AP86" s="863"/>
      <c r="AQ86" s="863"/>
      <c r="AR86" s="863"/>
      <c r="AS86" s="863"/>
      <c r="AT86" s="863"/>
      <c r="AU86" s="863"/>
      <c r="AV86" s="863"/>
      <c r="AW86" s="863"/>
      <c r="AX86" s="863"/>
      <c r="AY86" s="863"/>
      <c r="AZ86" s="864"/>
      <c r="BA86" s="864"/>
      <c r="BB86" s="864"/>
      <c r="BC86" s="864"/>
      <c r="BD86" s="865"/>
      <c r="BE86" s="229"/>
      <c r="BF86" s="229"/>
      <c r="BG86" s="229"/>
      <c r="BH86" s="229"/>
      <c r="BI86" s="229"/>
      <c r="BJ86" s="229"/>
      <c r="BK86" s="229"/>
      <c r="BL86" s="229"/>
      <c r="BM86" s="229"/>
      <c r="BN86" s="229"/>
      <c r="BO86" s="229"/>
      <c r="BP86" s="229"/>
      <c r="BQ86" s="226">
        <v>80</v>
      </c>
      <c r="BR86" s="231"/>
      <c r="BS86" s="892"/>
      <c r="BT86" s="893"/>
      <c r="BU86" s="893"/>
      <c r="BV86" s="893"/>
      <c r="BW86" s="893"/>
      <c r="BX86" s="893"/>
      <c r="BY86" s="893"/>
      <c r="BZ86" s="893"/>
      <c r="CA86" s="893"/>
      <c r="CB86" s="893"/>
      <c r="CC86" s="893"/>
      <c r="CD86" s="893"/>
      <c r="CE86" s="893"/>
      <c r="CF86" s="893"/>
      <c r="CG86" s="898"/>
      <c r="CH86" s="895"/>
      <c r="CI86" s="896"/>
      <c r="CJ86" s="896"/>
      <c r="CK86" s="896"/>
      <c r="CL86" s="897"/>
      <c r="CM86" s="895"/>
      <c r="CN86" s="896"/>
      <c r="CO86" s="896"/>
      <c r="CP86" s="896"/>
      <c r="CQ86" s="897"/>
      <c r="CR86" s="895"/>
      <c r="CS86" s="896"/>
      <c r="CT86" s="896"/>
      <c r="CU86" s="896"/>
      <c r="CV86" s="897"/>
      <c r="CW86" s="895"/>
      <c r="CX86" s="896"/>
      <c r="CY86" s="896"/>
      <c r="CZ86" s="896"/>
      <c r="DA86" s="897"/>
      <c r="DB86" s="895"/>
      <c r="DC86" s="896"/>
      <c r="DD86" s="896"/>
      <c r="DE86" s="896"/>
      <c r="DF86" s="897"/>
      <c r="DG86" s="895"/>
      <c r="DH86" s="896"/>
      <c r="DI86" s="896"/>
      <c r="DJ86" s="896"/>
      <c r="DK86" s="897"/>
      <c r="DL86" s="895"/>
      <c r="DM86" s="896"/>
      <c r="DN86" s="896"/>
      <c r="DO86" s="896"/>
      <c r="DP86" s="897"/>
      <c r="DQ86" s="895"/>
      <c r="DR86" s="896"/>
      <c r="DS86" s="896"/>
      <c r="DT86" s="896"/>
      <c r="DU86" s="897"/>
      <c r="DV86" s="892"/>
      <c r="DW86" s="893"/>
      <c r="DX86" s="893"/>
      <c r="DY86" s="893"/>
      <c r="DZ86" s="894"/>
      <c r="EA86" s="218"/>
    </row>
    <row r="87" spans="1:131" ht="26.25" customHeight="1" x14ac:dyDescent="0.15">
      <c r="A87" s="232">
        <v>20</v>
      </c>
      <c r="B87" s="913"/>
      <c r="C87" s="914"/>
      <c r="D87" s="914"/>
      <c r="E87" s="914"/>
      <c r="F87" s="914"/>
      <c r="G87" s="914"/>
      <c r="H87" s="914"/>
      <c r="I87" s="914"/>
      <c r="J87" s="914"/>
      <c r="K87" s="914"/>
      <c r="L87" s="914"/>
      <c r="M87" s="914"/>
      <c r="N87" s="914"/>
      <c r="O87" s="914"/>
      <c r="P87" s="915"/>
      <c r="Q87" s="916"/>
      <c r="R87" s="917"/>
      <c r="S87" s="917"/>
      <c r="T87" s="917"/>
      <c r="U87" s="917"/>
      <c r="V87" s="917"/>
      <c r="W87" s="917"/>
      <c r="X87" s="917"/>
      <c r="Y87" s="917"/>
      <c r="Z87" s="917"/>
      <c r="AA87" s="917"/>
      <c r="AB87" s="917"/>
      <c r="AC87" s="917"/>
      <c r="AD87" s="917"/>
      <c r="AE87" s="917"/>
      <c r="AF87" s="917"/>
      <c r="AG87" s="917"/>
      <c r="AH87" s="917"/>
      <c r="AI87" s="917"/>
      <c r="AJ87" s="917"/>
      <c r="AK87" s="917"/>
      <c r="AL87" s="917"/>
      <c r="AM87" s="917"/>
      <c r="AN87" s="917"/>
      <c r="AO87" s="917"/>
      <c r="AP87" s="917"/>
      <c r="AQ87" s="917"/>
      <c r="AR87" s="917"/>
      <c r="AS87" s="917"/>
      <c r="AT87" s="917"/>
      <c r="AU87" s="917"/>
      <c r="AV87" s="917"/>
      <c r="AW87" s="917"/>
      <c r="AX87" s="917"/>
      <c r="AY87" s="917"/>
      <c r="AZ87" s="918"/>
      <c r="BA87" s="918"/>
      <c r="BB87" s="918"/>
      <c r="BC87" s="918"/>
      <c r="BD87" s="919"/>
      <c r="BE87" s="229"/>
      <c r="BF87" s="229"/>
      <c r="BG87" s="229"/>
      <c r="BH87" s="229"/>
      <c r="BI87" s="229"/>
      <c r="BJ87" s="229"/>
      <c r="BK87" s="229"/>
      <c r="BL87" s="229"/>
      <c r="BM87" s="229"/>
      <c r="BN87" s="229"/>
      <c r="BO87" s="229"/>
      <c r="BP87" s="229"/>
      <c r="BQ87" s="226">
        <v>81</v>
      </c>
      <c r="BR87" s="231"/>
      <c r="BS87" s="892"/>
      <c r="BT87" s="893"/>
      <c r="BU87" s="893"/>
      <c r="BV87" s="893"/>
      <c r="BW87" s="893"/>
      <c r="BX87" s="893"/>
      <c r="BY87" s="893"/>
      <c r="BZ87" s="893"/>
      <c r="CA87" s="893"/>
      <c r="CB87" s="893"/>
      <c r="CC87" s="893"/>
      <c r="CD87" s="893"/>
      <c r="CE87" s="893"/>
      <c r="CF87" s="893"/>
      <c r="CG87" s="898"/>
      <c r="CH87" s="895"/>
      <c r="CI87" s="896"/>
      <c r="CJ87" s="896"/>
      <c r="CK87" s="896"/>
      <c r="CL87" s="897"/>
      <c r="CM87" s="895"/>
      <c r="CN87" s="896"/>
      <c r="CO87" s="896"/>
      <c r="CP87" s="896"/>
      <c r="CQ87" s="897"/>
      <c r="CR87" s="895"/>
      <c r="CS87" s="896"/>
      <c r="CT87" s="896"/>
      <c r="CU87" s="896"/>
      <c r="CV87" s="897"/>
      <c r="CW87" s="895"/>
      <c r="CX87" s="896"/>
      <c r="CY87" s="896"/>
      <c r="CZ87" s="896"/>
      <c r="DA87" s="897"/>
      <c r="DB87" s="895"/>
      <c r="DC87" s="896"/>
      <c r="DD87" s="896"/>
      <c r="DE87" s="896"/>
      <c r="DF87" s="897"/>
      <c r="DG87" s="895"/>
      <c r="DH87" s="896"/>
      <c r="DI87" s="896"/>
      <c r="DJ87" s="896"/>
      <c r="DK87" s="897"/>
      <c r="DL87" s="895"/>
      <c r="DM87" s="896"/>
      <c r="DN87" s="896"/>
      <c r="DO87" s="896"/>
      <c r="DP87" s="897"/>
      <c r="DQ87" s="895"/>
      <c r="DR87" s="896"/>
      <c r="DS87" s="896"/>
      <c r="DT87" s="896"/>
      <c r="DU87" s="897"/>
      <c r="DV87" s="892"/>
      <c r="DW87" s="893"/>
      <c r="DX87" s="893"/>
      <c r="DY87" s="893"/>
      <c r="DZ87" s="894"/>
      <c r="EA87" s="218"/>
    </row>
    <row r="88" spans="1:131" ht="26.25" customHeight="1" thickBot="1" x14ac:dyDescent="0.2">
      <c r="A88" s="228" t="s">
        <v>377</v>
      </c>
      <c r="B88" s="825" t="s">
        <v>402</v>
      </c>
      <c r="C88" s="826"/>
      <c r="D88" s="826"/>
      <c r="E88" s="826"/>
      <c r="F88" s="826"/>
      <c r="G88" s="826"/>
      <c r="H88" s="826"/>
      <c r="I88" s="826"/>
      <c r="J88" s="826"/>
      <c r="K88" s="826"/>
      <c r="L88" s="826"/>
      <c r="M88" s="826"/>
      <c r="N88" s="826"/>
      <c r="O88" s="826"/>
      <c r="P88" s="827"/>
      <c r="Q88" s="873"/>
      <c r="R88" s="874"/>
      <c r="S88" s="874"/>
      <c r="T88" s="874"/>
      <c r="U88" s="874"/>
      <c r="V88" s="874"/>
      <c r="W88" s="874"/>
      <c r="X88" s="874"/>
      <c r="Y88" s="874"/>
      <c r="Z88" s="874"/>
      <c r="AA88" s="874"/>
      <c r="AB88" s="874"/>
      <c r="AC88" s="874"/>
      <c r="AD88" s="874"/>
      <c r="AE88" s="874"/>
      <c r="AF88" s="877">
        <v>18544</v>
      </c>
      <c r="AG88" s="877"/>
      <c r="AH88" s="877"/>
      <c r="AI88" s="877"/>
      <c r="AJ88" s="877"/>
      <c r="AK88" s="874"/>
      <c r="AL88" s="874"/>
      <c r="AM88" s="874"/>
      <c r="AN88" s="874"/>
      <c r="AO88" s="874"/>
      <c r="AP88" s="877">
        <v>9260</v>
      </c>
      <c r="AQ88" s="877"/>
      <c r="AR88" s="877"/>
      <c r="AS88" s="877"/>
      <c r="AT88" s="877"/>
      <c r="AU88" s="877">
        <v>2466</v>
      </c>
      <c r="AV88" s="877"/>
      <c r="AW88" s="877"/>
      <c r="AX88" s="877"/>
      <c r="AY88" s="877"/>
      <c r="AZ88" s="882"/>
      <c r="BA88" s="882"/>
      <c r="BB88" s="882"/>
      <c r="BC88" s="882"/>
      <c r="BD88" s="883"/>
      <c r="BE88" s="229"/>
      <c r="BF88" s="229"/>
      <c r="BG88" s="229"/>
      <c r="BH88" s="229"/>
      <c r="BI88" s="229"/>
      <c r="BJ88" s="229"/>
      <c r="BK88" s="229"/>
      <c r="BL88" s="229"/>
      <c r="BM88" s="229"/>
      <c r="BN88" s="229"/>
      <c r="BO88" s="229"/>
      <c r="BP88" s="229"/>
      <c r="BQ88" s="226">
        <v>82</v>
      </c>
      <c r="BR88" s="231"/>
      <c r="BS88" s="892"/>
      <c r="BT88" s="893"/>
      <c r="BU88" s="893"/>
      <c r="BV88" s="893"/>
      <c r="BW88" s="893"/>
      <c r="BX88" s="893"/>
      <c r="BY88" s="893"/>
      <c r="BZ88" s="893"/>
      <c r="CA88" s="893"/>
      <c r="CB88" s="893"/>
      <c r="CC88" s="893"/>
      <c r="CD88" s="893"/>
      <c r="CE88" s="893"/>
      <c r="CF88" s="893"/>
      <c r="CG88" s="898"/>
      <c r="CH88" s="895"/>
      <c r="CI88" s="896"/>
      <c r="CJ88" s="896"/>
      <c r="CK88" s="896"/>
      <c r="CL88" s="897"/>
      <c r="CM88" s="895"/>
      <c r="CN88" s="896"/>
      <c r="CO88" s="896"/>
      <c r="CP88" s="896"/>
      <c r="CQ88" s="897"/>
      <c r="CR88" s="895"/>
      <c r="CS88" s="896"/>
      <c r="CT88" s="896"/>
      <c r="CU88" s="896"/>
      <c r="CV88" s="897"/>
      <c r="CW88" s="895"/>
      <c r="CX88" s="896"/>
      <c r="CY88" s="896"/>
      <c r="CZ88" s="896"/>
      <c r="DA88" s="897"/>
      <c r="DB88" s="895"/>
      <c r="DC88" s="896"/>
      <c r="DD88" s="896"/>
      <c r="DE88" s="896"/>
      <c r="DF88" s="897"/>
      <c r="DG88" s="895"/>
      <c r="DH88" s="896"/>
      <c r="DI88" s="896"/>
      <c r="DJ88" s="896"/>
      <c r="DK88" s="897"/>
      <c r="DL88" s="895"/>
      <c r="DM88" s="896"/>
      <c r="DN88" s="896"/>
      <c r="DO88" s="896"/>
      <c r="DP88" s="897"/>
      <c r="DQ88" s="895"/>
      <c r="DR88" s="896"/>
      <c r="DS88" s="896"/>
      <c r="DT88" s="896"/>
      <c r="DU88" s="897"/>
      <c r="DV88" s="892"/>
      <c r="DW88" s="893"/>
      <c r="DX88" s="893"/>
      <c r="DY88" s="893"/>
      <c r="DZ88" s="894"/>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2"/>
      <c r="BT89" s="893"/>
      <c r="BU89" s="893"/>
      <c r="BV89" s="893"/>
      <c r="BW89" s="893"/>
      <c r="BX89" s="893"/>
      <c r="BY89" s="893"/>
      <c r="BZ89" s="893"/>
      <c r="CA89" s="893"/>
      <c r="CB89" s="893"/>
      <c r="CC89" s="893"/>
      <c r="CD89" s="893"/>
      <c r="CE89" s="893"/>
      <c r="CF89" s="893"/>
      <c r="CG89" s="898"/>
      <c r="CH89" s="895"/>
      <c r="CI89" s="896"/>
      <c r="CJ89" s="896"/>
      <c r="CK89" s="896"/>
      <c r="CL89" s="897"/>
      <c r="CM89" s="895"/>
      <c r="CN89" s="896"/>
      <c r="CO89" s="896"/>
      <c r="CP89" s="896"/>
      <c r="CQ89" s="897"/>
      <c r="CR89" s="895"/>
      <c r="CS89" s="896"/>
      <c r="CT89" s="896"/>
      <c r="CU89" s="896"/>
      <c r="CV89" s="897"/>
      <c r="CW89" s="895"/>
      <c r="CX89" s="896"/>
      <c r="CY89" s="896"/>
      <c r="CZ89" s="896"/>
      <c r="DA89" s="897"/>
      <c r="DB89" s="895"/>
      <c r="DC89" s="896"/>
      <c r="DD89" s="896"/>
      <c r="DE89" s="896"/>
      <c r="DF89" s="897"/>
      <c r="DG89" s="895"/>
      <c r="DH89" s="896"/>
      <c r="DI89" s="896"/>
      <c r="DJ89" s="896"/>
      <c r="DK89" s="897"/>
      <c r="DL89" s="895"/>
      <c r="DM89" s="896"/>
      <c r="DN89" s="896"/>
      <c r="DO89" s="896"/>
      <c r="DP89" s="897"/>
      <c r="DQ89" s="895"/>
      <c r="DR89" s="896"/>
      <c r="DS89" s="896"/>
      <c r="DT89" s="896"/>
      <c r="DU89" s="897"/>
      <c r="DV89" s="892"/>
      <c r="DW89" s="893"/>
      <c r="DX89" s="893"/>
      <c r="DY89" s="893"/>
      <c r="DZ89" s="894"/>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2"/>
      <c r="BT90" s="893"/>
      <c r="BU90" s="893"/>
      <c r="BV90" s="893"/>
      <c r="BW90" s="893"/>
      <c r="BX90" s="893"/>
      <c r="BY90" s="893"/>
      <c r="BZ90" s="893"/>
      <c r="CA90" s="893"/>
      <c r="CB90" s="893"/>
      <c r="CC90" s="893"/>
      <c r="CD90" s="893"/>
      <c r="CE90" s="893"/>
      <c r="CF90" s="893"/>
      <c r="CG90" s="898"/>
      <c r="CH90" s="895"/>
      <c r="CI90" s="896"/>
      <c r="CJ90" s="896"/>
      <c r="CK90" s="896"/>
      <c r="CL90" s="897"/>
      <c r="CM90" s="895"/>
      <c r="CN90" s="896"/>
      <c r="CO90" s="896"/>
      <c r="CP90" s="896"/>
      <c r="CQ90" s="897"/>
      <c r="CR90" s="895"/>
      <c r="CS90" s="896"/>
      <c r="CT90" s="896"/>
      <c r="CU90" s="896"/>
      <c r="CV90" s="897"/>
      <c r="CW90" s="895"/>
      <c r="CX90" s="896"/>
      <c r="CY90" s="896"/>
      <c r="CZ90" s="896"/>
      <c r="DA90" s="897"/>
      <c r="DB90" s="895"/>
      <c r="DC90" s="896"/>
      <c r="DD90" s="896"/>
      <c r="DE90" s="896"/>
      <c r="DF90" s="897"/>
      <c r="DG90" s="895"/>
      <c r="DH90" s="896"/>
      <c r="DI90" s="896"/>
      <c r="DJ90" s="896"/>
      <c r="DK90" s="897"/>
      <c r="DL90" s="895"/>
      <c r="DM90" s="896"/>
      <c r="DN90" s="896"/>
      <c r="DO90" s="896"/>
      <c r="DP90" s="897"/>
      <c r="DQ90" s="895"/>
      <c r="DR90" s="896"/>
      <c r="DS90" s="896"/>
      <c r="DT90" s="896"/>
      <c r="DU90" s="897"/>
      <c r="DV90" s="892"/>
      <c r="DW90" s="893"/>
      <c r="DX90" s="893"/>
      <c r="DY90" s="893"/>
      <c r="DZ90" s="894"/>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2"/>
      <c r="BT91" s="893"/>
      <c r="BU91" s="893"/>
      <c r="BV91" s="893"/>
      <c r="BW91" s="893"/>
      <c r="BX91" s="893"/>
      <c r="BY91" s="893"/>
      <c r="BZ91" s="893"/>
      <c r="CA91" s="893"/>
      <c r="CB91" s="893"/>
      <c r="CC91" s="893"/>
      <c r="CD91" s="893"/>
      <c r="CE91" s="893"/>
      <c r="CF91" s="893"/>
      <c r="CG91" s="898"/>
      <c r="CH91" s="895"/>
      <c r="CI91" s="896"/>
      <c r="CJ91" s="896"/>
      <c r="CK91" s="896"/>
      <c r="CL91" s="897"/>
      <c r="CM91" s="895"/>
      <c r="CN91" s="896"/>
      <c r="CO91" s="896"/>
      <c r="CP91" s="896"/>
      <c r="CQ91" s="897"/>
      <c r="CR91" s="895"/>
      <c r="CS91" s="896"/>
      <c r="CT91" s="896"/>
      <c r="CU91" s="896"/>
      <c r="CV91" s="897"/>
      <c r="CW91" s="895"/>
      <c r="CX91" s="896"/>
      <c r="CY91" s="896"/>
      <c r="CZ91" s="896"/>
      <c r="DA91" s="897"/>
      <c r="DB91" s="895"/>
      <c r="DC91" s="896"/>
      <c r="DD91" s="896"/>
      <c r="DE91" s="896"/>
      <c r="DF91" s="897"/>
      <c r="DG91" s="895"/>
      <c r="DH91" s="896"/>
      <c r="DI91" s="896"/>
      <c r="DJ91" s="896"/>
      <c r="DK91" s="897"/>
      <c r="DL91" s="895"/>
      <c r="DM91" s="896"/>
      <c r="DN91" s="896"/>
      <c r="DO91" s="896"/>
      <c r="DP91" s="897"/>
      <c r="DQ91" s="895"/>
      <c r="DR91" s="896"/>
      <c r="DS91" s="896"/>
      <c r="DT91" s="896"/>
      <c r="DU91" s="897"/>
      <c r="DV91" s="892"/>
      <c r="DW91" s="893"/>
      <c r="DX91" s="893"/>
      <c r="DY91" s="893"/>
      <c r="DZ91" s="894"/>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2"/>
      <c r="BT92" s="893"/>
      <c r="BU92" s="893"/>
      <c r="BV92" s="893"/>
      <c r="BW92" s="893"/>
      <c r="BX92" s="893"/>
      <c r="BY92" s="893"/>
      <c r="BZ92" s="893"/>
      <c r="CA92" s="893"/>
      <c r="CB92" s="893"/>
      <c r="CC92" s="893"/>
      <c r="CD92" s="893"/>
      <c r="CE92" s="893"/>
      <c r="CF92" s="893"/>
      <c r="CG92" s="898"/>
      <c r="CH92" s="895"/>
      <c r="CI92" s="896"/>
      <c r="CJ92" s="896"/>
      <c r="CK92" s="896"/>
      <c r="CL92" s="897"/>
      <c r="CM92" s="895"/>
      <c r="CN92" s="896"/>
      <c r="CO92" s="896"/>
      <c r="CP92" s="896"/>
      <c r="CQ92" s="897"/>
      <c r="CR92" s="895"/>
      <c r="CS92" s="896"/>
      <c r="CT92" s="896"/>
      <c r="CU92" s="896"/>
      <c r="CV92" s="897"/>
      <c r="CW92" s="895"/>
      <c r="CX92" s="896"/>
      <c r="CY92" s="896"/>
      <c r="CZ92" s="896"/>
      <c r="DA92" s="897"/>
      <c r="DB92" s="895"/>
      <c r="DC92" s="896"/>
      <c r="DD92" s="896"/>
      <c r="DE92" s="896"/>
      <c r="DF92" s="897"/>
      <c r="DG92" s="895"/>
      <c r="DH92" s="896"/>
      <c r="DI92" s="896"/>
      <c r="DJ92" s="896"/>
      <c r="DK92" s="897"/>
      <c r="DL92" s="895"/>
      <c r="DM92" s="896"/>
      <c r="DN92" s="896"/>
      <c r="DO92" s="896"/>
      <c r="DP92" s="897"/>
      <c r="DQ92" s="895"/>
      <c r="DR92" s="896"/>
      <c r="DS92" s="896"/>
      <c r="DT92" s="896"/>
      <c r="DU92" s="897"/>
      <c r="DV92" s="892"/>
      <c r="DW92" s="893"/>
      <c r="DX92" s="893"/>
      <c r="DY92" s="893"/>
      <c r="DZ92" s="894"/>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2"/>
      <c r="BT93" s="893"/>
      <c r="BU93" s="893"/>
      <c r="BV93" s="893"/>
      <c r="BW93" s="893"/>
      <c r="BX93" s="893"/>
      <c r="BY93" s="893"/>
      <c r="BZ93" s="893"/>
      <c r="CA93" s="893"/>
      <c r="CB93" s="893"/>
      <c r="CC93" s="893"/>
      <c r="CD93" s="893"/>
      <c r="CE93" s="893"/>
      <c r="CF93" s="893"/>
      <c r="CG93" s="898"/>
      <c r="CH93" s="895"/>
      <c r="CI93" s="896"/>
      <c r="CJ93" s="896"/>
      <c r="CK93" s="896"/>
      <c r="CL93" s="897"/>
      <c r="CM93" s="895"/>
      <c r="CN93" s="896"/>
      <c r="CO93" s="896"/>
      <c r="CP93" s="896"/>
      <c r="CQ93" s="897"/>
      <c r="CR93" s="895"/>
      <c r="CS93" s="896"/>
      <c r="CT93" s="896"/>
      <c r="CU93" s="896"/>
      <c r="CV93" s="897"/>
      <c r="CW93" s="895"/>
      <c r="CX93" s="896"/>
      <c r="CY93" s="896"/>
      <c r="CZ93" s="896"/>
      <c r="DA93" s="897"/>
      <c r="DB93" s="895"/>
      <c r="DC93" s="896"/>
      <c r="DD93" s="896"/>
      <c r="DE93" s="896"/>
      <c r="DF93" s="897"/>
      <c r="DG93" s="895"/>
      <c r="DH93" s="896"/>
      <c r="DI93" s="896"/>
      <c r="DJ93" s="896"/>
      <c r="DK93" s="897"/>
      <c r="DL93" s="895"/>
      <c r="DM93" s="896"/>
      <c r="DN93" s="896"/>
      <c r="DO93" s="896"/>
      <c r="DP93" s="897"/>
      <c r="DQ93" s="895"/>
      <c r="DR93" s="896"/>
      <c r="DS93" s="896"/>
      <c r="DT93" s="896"/>
      <c r="DU93" s="897"/>
      <c r="DV93" s="892"/>
      <c r="DW93" s="893"/>
      <c r="DX93" s="893"/>
      <c r="DY93" s="893"/>
      <c r="DZ93" s="894"/>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2"/>
      <c r="BT94" s="893"/>
      <c r="BU94" s="893"/>
      <c r="BV94" s="893"/>
      <c r="BW94" s="893"/>
      <c r="BX94" s="893"/>
      <c r="BY94" s="893"/>
      <c r="BZ94" s="893"/>
      <c r="CA94" s="893"/>
      <c r="CB94" s="893"/>
      <c r="CC94" s="893"/>
      <c r="CD94" s="893"/>
      <c r="CE94" s="893"/>
      <c r="CF94" s="893"/>
      <c r="CG94" s="898"/>
      <c r="CH94" s="895"/>
      <c r="CI94" s="896"/>
      <c r="CJ94" s="896"/>
      <c r="CK94" s="896"/>
      <c r="CL94" s="897"/>
      <c r="CM94" s="895"/>
      <c r="CN94" s="896"/>
      <c r="CO94" s="896"/>
      <c r="CP94" s="896"/>
      <c r="CQ94" s="897"/>
      <c r="CR94" s="895"/>
      <c r="CS94" s="896"/>
      <c r="CT94" s="896"/>
      <c r="CU94" s="896"/>
      <c r="CV94" s="897"/>
      <c r="CW94" s="895"/>
      <c r="CX94" s="896"/>
      <c r="CY94" s="896"/>
      <c r="CZ94" s="896"/>
      <c r="DA94" s="897"/>
      <c r="DB94" s="895"/>
      <c r="DC94" s="896"/>
      <c r="DD94" s="896"/>
      <c r="DE94" s="896"/>
      <c r="DF94" s="897"/>
      <c r="DG94" s="895"/>
      <c r="DH94" s="896"/>
      <c r="DI94" s="896"/>
      <c r="DJ94" s="896"/>
      <c r="DK94" s="897"/>
      <c r="DL94" s="895"/>
      <c r="DM94" s="896"/>
      <c r="DN94" s="896"/>
      <c r="DO94" s="896"/>
      <c r="DP94" s="897"/>
      <c r="DQ94" s="895"/>
      <c r="DR94" s="896"/>
      <c r="DS94" s="896"/>
      <c r="DT94" s="896"/>
      <c r="DU94" s="897"/>
      <c r="DV94" s="892"/>
      <c r="DW94" s="893"/>
      <c r="DX94" s="893"/>
      <c r="DY94" s="893"/>
      <c r="DZ94" s="894"/>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2"/>
      <c r="BT95" s="893"/>
      <c r="BU95" s="893"/>
      <c r="BV95" s="893"/>
      <c r="BW95" s="893"/>
      <c r="BX95" s="893"/>
      <c r="BY95" s="893"/>
      <c r="BZ95" s="893"/>
      <c r="CA95" s="893"/>
      <c r="CB95" s="893"/>
      <c r="CC95" s="893"/>
      <c r="CD95" s="893"/>
      <c r="CE95" s="893"/>
      <c r="CF95" s="893"/>
      <c r="CG95" s="898"/>
      <c r="CH95" s="895"/>
      <c r="CI95" s="896"/>
      <c r="CJ95" s="896"/>
      <c r="CK95" s="896"/>
      <c r="CL95" s="897"/>
      <c r="CM95" s="895"/>
      <c r="CN95" s="896"/>
      <c r="CO95" s="896"/>
      <c r="CP95" s="896"/>
      <c r="CQ95" s="897"/>
      <c r="CR95" s="895"/>
      <c r="CS95" s="896"/>
      <c r="CT95" s="896"/>
      <c r="CU95" s="896"/>
      <c r="CV95" s="897"/>
      <c r="CW95" s="895"/>
      <c r="CX95" s="896"/>
      <c r="CY95" s="896"/>
      <c r="CZ95" s="896"/>
      <c r="DA95" s="897"/>
      <c r="DB95" s="895"/>
      <c r="DC95" s="896"/>
      <c r="DD95" s="896"/>
      <c r="DE95" s="896"/>
      <c r="DF95" s="897"/>
      <c r="DG95" s="895"/>
      <c r="DH95" s="896"/>
      <c r="DI95" s="896"/>
      <c r="DJ95" s="896"/>
      <c r="DK95" s="897"/>
      <c r="DL95" s="895"/>
      <c r="DM95" s="896"/>
      <c r="DN95" s="896"/>
      <c r="DO95" s="896"/>
      <c r="DP95" s="897"/>
      <c r="DQ95" s="895"/>
      <c r="DR95" s="896"/>
      <c r="DS95" s="896"/>
      <c r="DT95" s="896"/>
      <c r="DU95" s="897"/>
      <c r="DV95" s="892"/>
      <c r="DW95" s="893"/>
      <c r="DX95" s="893"/>
      <c r="DY95" s="893"/>
      <c r="DZ95" s="894"/>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2"/>
      <c r="BT96" s="893"/>
      <c r="BU96" s="893"/>
      <c r="BV96" s="893"/>
      <c r="BW96" s="893"/>
      <c r="BX96" s="893"/>
      <c r="BY96" s="893"/>
      <c r="BZ96" s="893"/>
      <c r="CA96" s="893"/>
      <c r="CB96" s="893"/>
      <c r="CC96" s="893"/>
      <c r="CD96" s="893"/>
      <c r="CE96" s="893"/>
      <c r="CF96" s="893"/>
      <c r="CG96" s="898"/>
      <c r="CH96" s="895"/>
      <c r="CI96" s="896"/>
      <c r="CJ96" s="896"/>
      <c r="CK96" s="896"/>
      <c r="CL96" s="897"/>
      <c r="CM96" s="895"/>
      <c r="CN96" s="896"/>
      <c r="CO96" s="896"/>
      <c r="CP96" s="896"/>
      <c r="CQ96" s="897"/>
      <c r="CR96" s="895"/>
      <c r="CS96" s="896"/>
      <c r="CT96" s="896"/>
      <c r="CU96" s="896"/>
      <c r="CV96" s="897"/>
      <c r="CW96" s="895"/>
      <c r="CX96" s="896"/>
      <c r="CY96" s="896"/>
      <c r="CZ96" s="896"/>
      <c r="DA96" s="897"/>
      <c r="DB96" s="895"/>
      <c r="DC96" s="896"/>
      <c r="DD96" s="896"/>
      <c r="DE96" s="896"/>
      <c r="DF96" s="897"/>
      <c r="DG96" s="895"/>
      <c r="DH96" s="896"/>
      <c r="DI96" s="896"/>
      <c r="DJ96" s="896"/>
      <c r="DK96" s="897"/>
      <c r="DL96" s="895"/>
      <c r="DM96" s="896"/>
      <c r="DN96" s="896"/>
      <c r="DO96" s="896"/>
      <c r="DP96" s="897"/>
      <c r="DQ96" s="895"/>
      <c r="DR96" s="896"/>
      <c r="DS96" s="896"/>
      <c r="DT96" s="896"/>
      <c r="DU96" s="897"/>
      <c r="DV96" s="892"/>
      <c r="DW96" s="893"/>
      <c r="DX96" s="893"/>
      <c r="DY96" s="893"/>
      <c r="DZ96" s="894"/>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2"/>
      <c r="BT97" s="893"/>
      <c r="BU97" s="893"/>
      <c r="BV97" s="893"/>
      <c r="BW97" s="893"/>
      <c r="BX97" s="893"/>
      <c r="BY97" s="893"/>
      <c r="BZ97" s="893"/>
      <c r="CA97" s="893"/>
      <c r="CB97" s="893"/>
      <c r="CC97" s="893"/>
      <c r="CD97" s="893"/>
      <c r="CE97" s="893"/>
      <c r="CF97" s="893"/>
      <c r="CG97" s="898"/>
      <c r="CH97" s="895"/>
      <c r="CI97" s="896"/>
      <c r="CJ97" s="896"/>
      <c r="CK97" s="896"/>
      <c r="CL97" s="897"/>
      <c r="CM97" s="895"/>
      <c r="CN97" s="896"/>
      <c r="CO97" s="896"/>
      <c r="CP97" s="896"/>
      <c r="CQ97" s="897"/>
      <c r="CR97" s="895"/>
      <c r="CS97" s="896"/>
      <c r="CT97" s="896"/>
      <c r="CU97" s="896"/>
      <c r="CV97" s="897"/>
      <c r="CW97" s="895"/>
      <c r="CX97" s="896"/>
      <c r="CY97" s="896"/>
      <c r="CZ97" s="896"/>
      <c r="DA97" s="897"/>
      <c r="DB97" s="895"/>
      <c r="DC97" s="896"/>
      <c r="DD97" s="896"/>
      <c r="DE97" s="896"/>
      <c r="DF97" s="897"/>
      <c r="DG97" s="895"/>
      <c r="DH97" s="896"/>
      <c r="DI97" s="896"/>
      <c r="DJ97" s="896"/>
      <c r="DK97" s="897"/>
      <c r="DL97" s="895"/>
      <c r="DM97" s="896"/>
      <c r="DN97" s="896"/>
      <c r="DO97" s="896"/>
      <c r="DP97" s="897"/>
      <c r="DQ97" s="895"/>
      <c r="DR97" s="896"/>
      <c r="DS97" s="896"/>
      <c r="DT97" s="896"/>
      <c r="DU97" s="897"/>
      <c r="DV97" s="892"/>
      <c r="DW97" s="893"/>
      <c r="DX97" s="893"/>
      <c r="DY97" s="893"/>
      <c r="DZ97" s="894"/>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2"/>
      <c r="BT98" s="893"/>
      <c r="BU98" s="893"/>
      <c r="BV98" s="893"/>
      <c r="BW98" s="893"/>
      <c r="BX98" s="893"/>
      <c r="BY98" s="893"/>
      <c r="BZ98" s="893"/>
      <c r="CA98" s="893"/>
      <c r="CB98" s="893"/>
      <c r="CC98" s="893"/>
      <c r="CD98" s="893"/>
      <c r="CE98" s="893"/>
      <c r="CF98" s="893"/>
      <c r="CG98" s="898"/>
      <c r="CH98" s="895"/>
      <c r="CI98" s="896"/>
      <c r="CJ98" s="896"/>
      <c r="CK98" s="896"/>
      <c r="CL98" s="897"/>
      <c r="CM98" s="895"/>
      <c r="CN98" s="896"/>
      <c r="CO98" s="896"/>
      <c r="CP98" s="896"/>
      <c r="CQ98" s="897"/>
      <c r="CR98" s="895"/>
      <c r="CS98" s="896"/>
      <c r="CT98" s="896"/>
      <c r="CU98" s="896"/>
      <c r="CV98" s="897"/>
      <c r="CW98" s="895"/>
      <c r="CX98" s="896"/>
      <c r="CY98" s="896"/>
      <c r="CZ98" s="896"/>
      <c r="DA98" s="897"/>
      <c r="DB98" s="895"/>
      <c r="DC98" s="896"/>
      <c r="DD98" s="896"/>
      <c r="DE98" s="896"/>
      <c r="DF98" s="897"/>
      <c r="DG98" s="895"/>
      <c r="DH98" s="896"/>
      <c r="DI98" s="896"/>
      <c r="DJ98" s="896"/>
      <c r="DK98" s="897"/>
      <c r="DL98" s="895"/>
      <c r="DM98" s="896"/>
      <c r="DN98" s="896"/>
      <c r="DO98" s="896"/>
      <c r="DP98" s="897"/>
      <c r="DQ98" s="895"/>
      <c r="DR98" s="896"/>
      <c r="DS98" s="896"/>
      <c r="DT98" s="896"/>
      <c r="DU98" s="897"/>
      <c r="DV98" s="892"/>
      <c r="DW98" s="893"/>
      <c r="DX98" s="893"/>
      <c r="DY98" s="893"/>
      <c r="DZ98" s="894"/>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2"/>
      <c r="BT99" s="893"/>
      <c r="BU99" s="893"/>
      <c r="BV99" s="893"/>
      <c r="BW99" s="893"/>
      <c r="BX99" s="893"/>
      <c r="BY99" s="893"/>
      <c r="BZ99" s="893"/>
      <c r="CA99" s="893"/>
      <c r="CB99" s="893"/>
      <c r="CC99" s="893"/>
      <c r="CD99" s="893"/>
      <c r="CE99" s="893"/>
      <c r="CF99" s="893"/>
      <c r="CG99" s="898"/>
      <c r="CH99" s="895"/>
      <c r="CI99" s="896"/>
      <c r="CJ99" s="896"/>
      <c r="CK99" s="896"/>
      <c r="CL99" s="897"/>
      <c r="CM99" s="895"/>
      <c r="CN99" s="896"/>
      <c r="CO99" s="896"/>
      <c r="CP99" s="896"/>
      <c r="CQ99" s="897"/>
      <c r="CR99" s="895"/>
      <c r="CS99" s="896"/>
      <c r="CT99" s="896"/>
      <c r="CU99" s="896"/>
      <c r="CV99" s="897"/>
      <c r="CW99" s="895"/>
      <c r="CX99" s="896"/>
      <c r="CY99" s="896"/>
      <c r="CZ99" s="896"/>
      <c r="DA99" s="897"/>
      <c r="DB99" s="895"/>
      <c r="DC99" s="896"/>
      <c r="DD99" s="896"/>
      <c r="DE99" s="896"/>
      <c r="DF99" s="897"/>
      <c r="DG99" s="895"/>
      <c r="DH99" s="896"/>
      <c r="DI99" s="896"/>
      <c r="DJ99" s="896"/>
      <c r="DK99" s="897"/>
      <c r="DL99" s="895"/>
      <c r="DM99" s="896"/>
      <c r="DN99" s="896"/>
      <c r="DO99" s="896"/>
      <c r="DP99" s="897"/>
      <c r="DQ99" s="895"/>
      <c r="DR99" s="896"/>
      <c r="DS99" s="896"/>
      <c r="DT99" s="896"/>
      <c r="DU99" s="897"/>
      <c r="DV99" s="892"/>
      <c r="DW99" s="893"/>
      <c r="DX99" s="893"/>
      <c r="DY99" s="893"/>
      <c r="DZ99" s="894"/>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2"/>
      <c r="BT100" s="893"/>
      <c r="BU100" s="893"/>
      <c r="BV100" s="893"/>
      <c r="BW100" s="893"/>
      <c r="BX100" s="893"/>
      <c r="BY100" s="893"/>
      <c r="BZ100" s="893"/>
      <c r="CA100" s="893"/>
      <c r="CB100" s="893"/>
      <c r="CC100" s="893"/>
      <c r="CD100" s="893"/>
      <c r="CE100" s="893"/>
      <c r="CF100" s="893"/>
      <c r="CG100" s="898"/>
      <c r="CH100" s="895"/>
      <c r="CI100" s="896"/>
      <c r="CJ100" s="896"/>
      <c r="CK100" s="896"/>
      <c r="CL100" s="897"/>
      <c r="CM100" s="895"/>
      <c r="CN100" s="896"/>
      <c r="CO100" s="896"/>
      <c r="CP100" s="896"/>
      <c r="CQ100" s="897"/>
      <c r="CR100" s="895"/>
      <c r="CS100" s="896"/>
      <c r="CT100" s="896"/>
      <c r="CU100" s="896"/>
      <c r="CV100" s="897"/>
      <c r="CW100" s="895"/>
      <c r="CX100" s="896"/>
      <c r="CY100" s="896"/>
      <c r="CZ100" s="896"/>
      <c r="DA100" s="897"/>
      <c r="DB100" s="895"/>
      <c r="DC100" s="896"/>
      <c r="DD100" s="896"/>
      <c r="DE100" s="896"/>
      <c r="DF100" s="897"/>
      <c r="DG100" s="895"/>
      <c r="DH100" s="896"/>
      <c r="DI100" s="896"/>
      <c r="DJ100" s="896"/>
      <c r="DK100" s="897"/>
      <c r="DL100" s="895"/>
      <c r="DM100" s="896"/>
      <c r="DN100" s="896"/>
      <c r="DO100" s="896"/>
      <c r="DP100" s="897"/>
      <c r="DQ100" s="895"/>
      <c r="DR100" s="896"/>
      <c r="DS100" s="896"/>
      <c r="DT100" s="896"/>
      <c r="DU100" s="897"/>
      <c r="DV100" s="892"/>
      <c r="DW100" s="893"/>
      <c r="DX100" s="893"/>
      <c r="DY100" s="893"/>
      <c r="DZ100" s="894"/>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2"/>
      <c r="BT101" s="893"/>
      <c r="BU101" s="893"/>
      <c r="BV101" s="893"/>
      <c r="BW101" s="893"/>
      <c r="BX101" s="893"/>
      <c r="BY101" s="893"/>
      <c r="BZ101" s="893"/>
      <c r="CA101" s="893"/>
      <c r="CB101" s="893"/>
      <c r="CC101" s="893"/>
      <c r="CD101" s="893"/>
      <c r="CE101" s="893"/>
      <c r="CF101" s="893"/>
      <c r="CG101" s="898"/>
      <c r="CH101" s="895"/>
      <c r="CI101" s="896"/>
      <c r="CJ101" s="896"/>
      <c r="CK101" s="896"/>
      <c r="CL101" s="897"/>
      <c r="CM101" s="895"/>
      <c r="CN101" s="896"/>
      <c r="CO101" s="896"/>
      <c r="CP101" s="896"/>
      <c r="CQ101" s="897"/>
      <c r="CR101" s="895"/>
      <c r="CS101" s="896"/>
      <c r="CT101" s="896"/>
      <c r="CU101" s="896"/>
      <c r="CV101" s="897"/>
      <c r="CW101" s="895"/>
      <c r="CX101" s="896"/>
      <c r="CY101" s="896"/>
      <c r="CZ101" s="896"/>
      <c r="DA101" s="897"/>
      <c r="DB101" s="895"/>
      <c r="DC101" s="896"/>
      <c r="DD101" s="896"/>
      <c r="DE101" s="896"/>
      <c r="DF101" s="897"/>
      <c r="DG101" s="895"/>
      <c r="DH101" s="896"/>
      <c r="DI101" s="896"/>
      <c r="DJ101" s="896"/>
      <c r="DK101" s="897"/>
      <c r="DL101" s="895"/>
      <c r="DM101" s="896"/>
      <c r="DN101" s="896"/>
      <c r="DO101" s="896"/>
      <c r="DP101" s="897"/>
      <c r="DQ101" s="895"/>
      <c r="DR101" s="896"/>
      <c r="DS101" s="896"/>
      <c r="DT101" s="896"/>
      <c r="DU101" s="897"/>
      <c r="DV101" s="892"/>
      <c r="DW101" s="893"/>
      <c r="DX101" s="893"/>
      <c r="DY101" s="893"/>
      <c r="DZ101" s="894"/>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25" t="s">
        <v>403</v>
      </c>
      <c r="BS102" s="826"/>
      <c r="BT102" s="826"/>
      <c r="BU102" s="826"/>
      <c r="BV102" s="826"/>
      <c r="BW102" s="826"/>
      <c r="BX102" s="826"/>
      <c r="BY102" s="826"/>
      <c r="BZ102" s="826"/>
      <c r="CA102" s="826"/>
      <c r="CB102" s="826"/>
      <c r="CC102" s="826"/>
      <c r="CD102" s="826"/>
      <c r="CE102" s="826"/>
      <c r="CF102" s="826"/>
      <c r="CG102" s="827"/>
      <c r="CH102" s="920"/>
      <c r="CI102" s="921"/>
      <c r="CJ102" s="921"/>
      <c r="CK102" s="921"/>
      <c r="CL102" s="922"/>
      <c r="CM102" s="920"/>
      <c r="CN102" s="921"/>
      <c r="CO102" s="921"/>
      <c r="CP102" s="921"/>
      <c r="CQ102" s="922"/>
      <c r="CR102" s="923">
        <v>97</v>
      </c>
      <c r="CS102" s="885"/>
      <c r="CT102" s="885"/>
      <c r="CU102" s="885"/>
      <c r="CV102" s="924"/>
      <c r="CW102" s="923">
        <v>28</v>
      </c>
      <c r="CX102" s="885"/>
      <c r="CY102" s="885"/>
      <c r="CZ102" s="885"/>
      <c r="DA102" s="924"/>
      <c r="DB102" s="923"/>
      <c r="DC102" s="885"/>
      <c r="DD102" s="885"/>
      <c r="DE102" s="885"/>
      <c r="DF102" s="924"/>
      <c r="DG102" s="923"/>
      <c r="DH102" s="885"/>
      <c r="DI102" s="885"/>
      <c r="DJ102" s="885"/>
      <c r="DK102" s="924"/>
      <c r="DL102" s="923"/>
      <c r="DM102" s="885"/>
      <c r="DN102" s="885"/>
      <c r="DO102" s="885"/>
      <c r="DP102" s="924"/>
      <c r="DQ102" s="923"/>
      <c r="DR102" s="885"/>
      <c r="DS102" s="885"/>
      <c r="DT102" s="885"/>
      <c r="DU102" s="924"/>
      <c r="DV102" s="825"/>
      <c r="DW102" s="826"/>
      <c r="DX102" s="826"/>
      <c r="DY102" s="826"/>
      <c r="DZ102" s="947"/>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8" t="s">
        <v>404</v>
      </c>
      <c r="BR103" s="948"/>
      <c r="BS103" s="948"/>
      <c r="BT103" s="948"/>
      <c r="BU103" s="948"/>
      <c r="BV103" s="948"/>
      <c r="BW103" s="948"/>
      <c r="BX103" s="948"/>
      <c r="BY103" s="948"/>
      <c r="BZ103" s="948"/>
      <c r="CA103" s="948"/>
      <c r="CB103" s="948"/>
      <c r="CC103" s="948"/>
      <c r="CD103" s="948"/>
      <c r="CE103" s="948"/>
      <c r="CF103" s="948"/>
      <c r="CG103" s="948"/>
      <c r="CH103" s="948"/>
      <c r="CI103" s="948"/>
      <c r="CJ103" s="948"/>
      <c r="CK103" s="948"/>
      <c r="CL103" s="948"/>
      <c r="CM103" s="948"/>
      <c r="CN103" s="948"/>
      <c r="CO103" s="948"/>
      <c r="CP103" s="948"/>
      <c r="CQ103" s="948"/>
      <c r="CR103" s="948"/>
      <c r="CS103" s="948"/>
      <c r="CT103" s="948"/>
      <c r="CU103" s="948"/>
      <c r="CV103" s="948"/>
      <c r="CW103" s="948"/>
      <c r="CX103" s="948"/>
      <c r="CY103" s="948"/>
      <c r="CZ103" s="948"/>
      <c r="DA103" s="948"/>
      <c r="DB103" s="948"/>
      <c r="DC103" s="948"/>
      <c r="DD103" s="948"/>
      <c r="DE103" s="948"/>
      <c r="DF103" s="948"/>
      <c r="DG103" s="948"/>
      <c r="DH103" s="948"/>
      <c r="DI103" s="948"/>
      <c r="DJ103" s="948"/>
      <c r="DK103" s="948"/>
      <c r="DL103" s="948"/>
      <c r="DM103" s="948"/>
      <c r="DN103" s="948"/>
      <c r="DO103" s="948"/>
      <c r="DP103" s="948"/>
      <c r="DQ103" s="948"/>
      <c r="DR103" s="948"/>
      <c r="DS103" s="948"/>
      <c r="DT103" s="948"/>
      <c r="DU103" s="948"/>
      <c r="DV103" s="948"/>
      <c r="DW103" s="948"/>
      <c r="DX103" s="948"/>
      <c r="DY103" s="948"/>
      <c r="DZ103" s="948"/>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9" t="s">
        <v>405</v>
      </c>
      <c r="BR104" s="949"/>
      <c r="BS104" s="949"/>
      <c r="BT104" s="949"/>
      <c r="BU104" s="949"/>
      <c r="BV104" s="949"/>
      <c r="BW104" s="949"/>
      <c r="BX104" s="949"/>
      <c r="BY104" s="949"/>
      <c r="BZ104" s="949"/>
      <c r="CA104" s="949"/>
      <c r="CB104" s="949"/>
      <c r="CC104" s="949"/>
      <c r="CD104" s="949"/>
      <c r="CE104" s="949"/>
      <c r="CF104" s="949"/>
      <c r="CG104" s="949"/>
      <c r="CH104" s="949"/>
      <c r="CI104" s="949"/>
      <c r="CJ104" s="949"/>
      <c r="CK104" s="949"/>
      <c r="CL104" s="949"/>
      <c r="CM104" s="949"/>
      <c r="CN104" s="949"/>
      <c r="CO104" s="949"/>
      <c r="CP104" s="949"/>
      <c r="CQ104" s="949"/>
      <c r="CR104" s="949"/>
      <c r="CS104" s="949"/>
      <c r="CT104" s="949"/>
      <c r="CU104" s="949"/>
      <c r="CV104" s="949"/>
      <c r="CW104" s="949"/>
      <c r="CX104" s="949"/>
      <c r="CY104" s="949"/>
      <c r="CZ104" s="949"/>
      <c r="DA104" s="949"/>
      <c r="DB104" s="949"/>
      <c r="DC104" s="949"/>
      <c r="DD104" s="949"/>
      <c r="DE104" s="949"/>
      <c r="DF104" s="949"/>
      <c r="DG104" s="949"/>
      <c r="DH104" s="949"/>
      <c r="DI104" s="949"/>
      <c r="DJ104" s="949"/>
      <c r="DK104" s="949"/>
      <c r="DL104" s="949"/>
      <c r="DM104" s="949"/>
      <c r="DN104" s="949"/>
      <c r="DO104" s="949"/>
      <c r="DP104" s="949"/>
      <c r="DQ104" s="949"/>
      <c r="DR104" s="949"/>
      <c r="DS104" s="949"/>
      <c r="DT104" s="949"/>
      <c r="DU104" s="949"/>
      <c r="DV104" s="949"/>
      <c r="DW104" s="949"/>
      <c r="DX104" s="949"/>
      <c r="DY104" s="949"/>
      <c r="DZ104" s="949"/>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0" t="s">
        <v>408</v>
      </c>
      <c r="B108" s="951"/>
      <c r="C108" s="951"/>
      <c r="D108" s="951"/>
      <c r="E108" s="951"/>
      <c r="F108" s="951"/>
      <c r="G108" s="951"/>
      <c r="H108" s="951"/>
      <c r="I108" s="951"/>
      <c r="J108" s="951"/>
      <c r="K108" s="951"/>
      <c r="L108" s="951"/>
      <c r="M108" s="951"/>
      <c r="N108" s="951"/>
      <c r="O108" s="951"/>
      <c r="P108" s="951"/>
      <c r="Q108" s="951"/>
      <c r="R108" s="951"/>
      <c r="S108" s="951"/>
      <c r="T108" s="951"/>
      <c r="U108" s="951"/>
      <c r="V108" s="951"/>
      <c r="W108" s="951"/>
      <c r="X108" s="951"/>
      <c r="Y108" s="951"/>
      <c r="Z108" s="951"/>
      <c r="AA108" s="951"/>
      <c r="AB108" s="951"/>
      <c r="AC108" s="951"/>
      <c r="AD108" s="951"/>
      <c r="AE108" s="951"/>
      <c r="AF108" s="951"/>
      <c r="AG108" s="951"/>
      <c r="AH108" s="951"/>
      <c r="AI108" s="951"/>
      <c r="AJ108" s="951"/>
      <c r="AK108" s="951"/>
      <c r="AL108" s="951"/>
      <c r="AM108" s="951"/>
      <c r="AN108" s="951"/>
      <c r="AO108" s="951"/>
      <c r="AP108" s="951"/>
      <c r="AQ108" s="951"/>
      <c r="AR108" s="951"/>
      <c r="AS108" s="951"/>
      <c r="AT108" s="952"/>
      <c r="AU108" s="950" t="s">
        <v>409</v>
      </c>
      <c r="AV108" s="951"/>
      <c r="AW108" s="951"/>
      <c r="AX108" s="951"/>
      <c r="AY108" s="951"/>
      <c r="AZ108" s="951"/>
      <c r="BA108" s="951"/>
      <c r="BB108" s="951"/>
      <c r="BC108" s="951"/>
      <c r="BD108" s="951"/>
      <c r="BE108" s="951"/>
      <c r="BF108" s="951"/>
      <c r="BG108" s="951"/>
      <c r="BH108" s="951"/>
      <c r="BI108" s="951"/>
      <c r="BJ108" s="951"/>
      <c r="BK108" s="951"/>
      <c r="BL108" s="951"/>
      <c r="BM108" s="951"/>
      <c r="BN108" s="951"/>
      <c r="BO108" s="951"/>
      <c r="BP108" s="951"/>
      <c r="BQ108" s="951"/>
      <c r="BR108" s="951"/>
      <c r="BS108" s="951"/>
      <c r="BT108" s="951"/>
      <c r="BU108" s="951"/>
      <c r="BV108" s="951"/>
      <c r="BW108" s="951"/>
      <c r="BX108" s="951"/>
      <c r="BY108" s="951"/>
      <c r="BZ108" s="951"/>
      <c r="CA108" s="951"/>
      <c r="CB108" s="951"/>
      <c r="CC108" s="951"/>
      <c r="CD108" s="951"/>
      <c r="CE108" s="951"/>
      <c r="CF108" s="951"/>
      <c r="CG108" s="951"/>
      <c r="CH108" s="951"/>
      <c r="CI108" s="951"/>
      <c r="CJ108" s="951"/>
      <c r="CK108" s="951"/>
      <c r="CL108" s="951"/>
      <c r="CM108" s="951"/>
      <c r="CN108" s="951"/>
      <c r="CO108" s="951"/>
      <c r="CP108" s="951"/>
      <c r="CQ108" s="951"/>
      <c r="CR108" s="951"/>
      <c r="CS108" s="951"/>
      <c r="CT108" s="951"/>
      <c r="CU108" s="951"/>
      <c r="CV108" s="951"/>
      <c r="CW108" s="951"/>
      <c r="CX108" s="951"/>
      <c r="CY108" s="951"/>
      <c r="CZ108" s="951"/>
      <c r="DA108" s="951"/>
      <c r="DB108" s="951"/>
      <c r="DC108" s="951"/>
      <c r="DD108" s="951"/>
      <c r="DE108" s="951"/>
      <c r="DF108" s="951"/>
      <c r="DG108" s="951"/>
      <c r="DH108" s="951"/>
      <c r="DI108" s="951"/>
      <c r="DJ108" s="951"/>
      <c r="DK108" s="951"/>
      <c r="DL108" s="951"/>
      <c r="DM108" s="951"/>
      <c r="DN108" s="951"/>
      <c r="DO108" s="951"/>
      <c r="DP108" s="951"/>
      <c r="DQ108" s="951"/>
      <c r="DR108" s="951"/>
      <c r="DS108" s="951"/>
      <c r="DT108" s="951"/>
      <c r="DU108" s="951"/>
      <c r="DV108" s="951"/>
      <c r="DW108" s="951"/>
      <c r="DX108" s="951"/>
      <c r="DY108" s="951"/>
      <c r="DZ108" s="952"/>
    </row>
    <row r="109" spans="1:131" s="218" customFormat="1" ht="26.25" customHeight="1" x14ac:dyDescent="0.15">
      <c r="A109" s="945" t="s">
        <v>410</v>
      </c>
      <c r="B109" s="926"/>
      <c r="C109" s="926"/>
      <c r="D109" s="926"/>
      <c r="E109" s="926"/>
      <c r="F109" s="926"/>
      <c r="G109" s="926"/>
      <c r="H109" s="926"/>
      <c r="I109" s="926"/>
      <c r="J109" s="926"/>
      <c r="K109" s="926"/>
      <c r="L109" s="926"/>
      <c r="M109" s="926"/>
      <c r="N109" s="926"/>
      <c r="O109" s="926"/>
      <c r="P109" s="926"/>
      <c r="Q109" s="926"/>
      <c r="R109" s="926"/>
      <c r="S109" s="926"/>
      <c r="T109" s="926"/>
      <c r="U109" s="926"/>
      <c r="V109" s="926"/>
      <c r="W109" s="926"/>
      <c r="X109" s="926"/>
      <c r="Y109" s="926"/>
      <c r="Z109" s="927"/>
      <c r="AA109" s="925" t="s">
        <v>411</v>
      </c>
      <c r="AB109" s="926"/>
      <c r="AC109" s="926"/>
      <c r="AD109" s="926"/>
      <c r="AE109" s="927"/>
      <c r="AF109" s="925" t="s">
        <v>412</v>
      </c>
      <c r="AG109" s="926"/>
      <c r="AH109" s="926"/>
      <c r="AI109" s="926"/>
      <c r="AJ109" s="927"/>
      <c r="AK109" s="925" t="s">
        <v>294</v>
      </c>
      <c r="AL109" s="926"/>
      <c r="AM109" s="926"/>
      <c r="AN109" s="926"/>
      <c r="AO109" s="927"/>
      <c r="AP109" s="925" t="s">
        <v>413</v>
      </c>
      <c r="AQ109" s="926"/>
      <c r="AR109" s="926"/>
      <c r="AS109" s="926"/>
      <c r="AT109" s="928"/>
      <c r="AU109" s="945" t="s">
        <v>410</v>
      </c>
      <c r="AV109" s="926"/>
      <c r="AW109" s="926"/>
      <c r="AX109" s="926"/>
      <c r="AY109" s="926"/>
      <c r="AZ109" s="926"/>
      <c r="BA109" s="926"/>
      <c r="BB109" s="926"/>
      <c r="BC109" s="926"/>
      <c r="BD109" s="926"/>
      <c r="BE109" s="926"/>
      <c r="BF109" s="926"/>
      <c r="BG109" s="926"/>
      <c r="BH109" s="926"/>
      <c r="BI109" s="926"/>
      <c r="BJ109" s="926"/>
      <c r="BK109" s="926"/>
      <c r="BL109" s="926"/>
      <c r="BM109" s="926"/>
      <c r="BN109" s="926"/>
      <c r="BO109" s="926"/>
      <c r="BP109" s="927"/>
      <c r="BQ109" s="925" t="s">
        <v>411</v>
      </c>
      <c r="BR109" s="926"/>
      <c r="BS109" s="926"/>
      <c r="BT109" s="926"/>
      <c r="BU109" s="927"/>
      <c r="BV109" s="925" t="s">
        <v>412</v>
      </c>
      <c r="BW109" s="926"/>
      <c r="BX109" s="926"/>
      <c r="BY109" s="926"/>
      <c r="BZ109" s="927"/>
      <c r="CA109" s="925" t="s">
        <v>294</v>
      </c>
      <c r="CB109" s="926"/>
      <c r="CC109" s="926"/>
      <c r="CD109" s="926"/>
      <c r="CE109" s="927"/>
      <c r="CF109" s="946" t="s">
        <v>413</v>
      </c>
      <c r="CG109" s="946"/>
      <c r="CH109" s="946"/>
      <c r="CI109" s="946"/>
      <c r="CJ109" s="946"/>
      <c r="CK109" s="925" t="s">
        <v>414</v>
      </c>
      <c r="CL109" s="926"/>
      <c r="CM109" s="926"/>
      <c r="CN109" s="926"/>
      <c r="CO109" s="926"/>
      <c r="CP109" s="926"/>
      <c r="CQ109" s="926"/>
      <c r="CR109" s="926"/>
      <c r="CS109" s="926"/>
      <c r="CT109" s="926"/>
      <c r="CU109" s="926"/>
      <c r="CV109" s="926"/>
      <c r="CW109" s="926"/>
      <c r="CX109" s="926"/>
      <c r="CY109" s="926"/>
      <c r="CZ109" s="926"/>
      <c r="DA109" s="926"/>
      <c r="DB109" s="926"/>
      <c r="DC109" s="926"/>
      <c r="DD109" s="926"/>
      <c r="DE109" s="926"/>
      <c r="DF109" s="927"/>
      <c r="DG109" s="925" t="s">
        <v>411</v>
      </c>
      <c r="DH109" s="926"/>
      <c r="DI109" s="926"/>
      <c r="DJ109" s="926"/>
      <c r="DK109" s="927"/>
      <c r="DL109" s="925" t="s">
        <v>412</v>
      </c>
      <c r="DM109" s="926"/>
      <c r="DN109" s="926"/>
      <c r="DO109" s="926"/>
      <c r="DP109" s="927"/>
      <c r="DQ109" s="925" t="s">
        <v>294</v>
      </c>
      <c r="DR109" s="926"/>
      <c r="DS109" s="926"/>
      <c r="DT109" s="926"/>
      <c r="DU109" s="927"/>
      <c r="DV109" s="925" t="s">
        <v>413</v>
      </c>
      <c r="DW109" s="926"/>
      <c r="DX109" s="926"/>
      <c r="DY109" s="926"/>
      <c r="DZ109" s="928"/>
    </row>
    <row r="110" spans="1:131" s="218" customFormat="1" ht="26.25" customHeight="1" x14ac:dyDescent="0.15">
      <c r="A110" s="929" t="s">
        <v>415</v>
      </c>
      <c r="B110" s="930"/>
      <c r="C110" s="930"/>
      <c r="D110" s="930"/>
      <c r="E110" s="930"/>
      <c r="F110" s="930"/>
      <c r="G110" s="930"/>
      <c r="H110" s="930"/>
      <c r="I110" s="930"/>
      <c r="J110" s="930"/>
      <c r="K110" s="930"/>
      <c r="L110" s="930"/>
      <c r="M110" s="930"/>
      <c r="N110" s="930"/>
      <c r="O110" s="930"/>
      <c r="P110" s="930"/>
      <c r="Q110" s="930"/>
      <c r="R110" s="930"/>
      <c r="S110" s="930"/>
      <c r="T110" s="930"/>
      <c r="U110" s="930"/>
      <c r="V110" s="930"/>
      <c r="W110" s="930"/>
      <c r="X110" s="930"/>
      <c r="Y110" s="930"/>
      <c r="Z110" s="931"/>
      <c r="AA110" s="932">
        <v>3901033</v>
      </c>
      <c r="AB110" s="933"/>
      <c r="AC110" s="933"/>
      <c r="AD110" s="933"/>
      <c r="AE110" s="934"/>
      <c r="AF110" s="935">
        <v>3893653</v>
      </c>
      <c r="AG110" s="933"/>
      <c r="AH110" s="933"/>
      <c r="AI110" s="933"/>
      <c r="AJ110" s="934"/>
      <c r="AK110" s="935">
        <v>3635223</v>
      </c>
      <c r="AL110" s="933"/>
      <c r="AM110" s="933"/>
      <c r="AN110" s="933"/>
      <c r="AO110" s="934"/>
      <c r="AP110" s="936">
        <v>13.2</v>
      </c>
      <c r="AQ110" s="937"/>
      <c r="AR110" s="937"/>
      <c r="AS110" s="937"/>
      <c r="AT110" s="938"/>
      <c r="AU110" s="939" t="s">
        <v>69</v>
      </c>
      <c r="AV110" s="940"/>
      <c r="AW110" s="940"/>
      <c r="AX110" s="940"/>
      <c r="AY110" s="940"/>
      <c r="AZ110" s="962" t="s">
        <v>416</v>
      </c>
      <c r="BA110" s="930"/>
      <c r="BB110" s="930"/>
      <c r="BC110" s="930"/>
      <c r="BD110" s="930"/>
      <c r="BE110" s="930"/>
      <c r="BF110" s="930"/>
      <c r="BG110" s="930"/>
      <c r="BH110" s="930"/>
      <c r="BI110" s="930"/>
      <c r="BJ110" s="930"/>
      <c r="BK110" s="930"/>
      <c r="BL110" s="930"/>
      <c r="BM110" s="930"/>
      <c r="BN110" s="930"/>
      <c r="BO110" s="930"/>
      <c r="BP110" s="931"/>
      <c r="BQ110" s="963">
        <v>40411572</v>
      </c>
      <c r="BR110" s="964"/>
      <c r="BS110" s="964"/>
      <c r="BT110" s="964"/>
      <c r="BU110" s="964"/>
      <c r="BV110" s="964">
        <v>39951288</v>
      </c>
      <c r="BW110" s="964"/>
      <c r="BX110" s="964"/>
      <c r="BY110" s="964"/>
      <c r="BZ110" s="964"/>
      <c r="CA110" s="964">
        <v>40767011</v>
      </c>
      <c r="CB110" s="964"/>
      <c r="CC110" s="964"/>
      <c r="CD110" s="964"/>
      <c r="CE110" s="964"/>
      <c r="CF110" s="977">
        <v>148.1</v>
      </c>
      <c r="CG110" s="978"/>
      <c r="CH110" s="978"/>
      <c r="CI110" s="978"/>
      <c r="CJ110" s="978"/>
      <c r="CK110" s="979" t="s">
        <v>417</v>
      </c>
      <c r="CL110" s="980"/>
      <c r="CM110" s="962" t="s">
        <v>418</v>
      </c>
      <c r="CN110" s="930"/>
      <c r="CO110" s="930"/>
      <c r="CP110" s="930"/>
      <c r="CQ110" s="930"/>
      <c r="CR110" s="930"/>
      <c r="CS110" s="930"/>
      <c r="CT110" s="930"/>
      <c r="CU110" s="930"/>
      <c r="CV110" s="930"/>
      <c r="CW110" s="930"/>
      <c r="CX110" s="930"/>
      <c r="CY110" s="930"/>
      <c r="CZ110" s="930"/>
      <c r="DA110" s="930"/>
      <c r="DB110" s="930"/>
      <c r="DC110" s="930"/>
      <c r="DD110" s="930"/>
      <c r="DE110" s="930"/>
      <c r="DF110" s="931"/>
      <c r="DG110" s="963" t="s">
        <v>122</v>
      </c>
      <c r="DH110" s="964"/>
      <c r="DI110" s="964"/>
      <c r="DJ110" s="964"/>
      <c r="DK110" s="964"/>
      <c r="DL110" s="964" t="s">
        <v>122</v>
      </c>
      <c r="DM110" s="964"/>
      <c r="DN110" s="964"/>
      <c r="DO110" s="964"/>
      <c r="DP110" s="964"/>
      <c r="DQ110" s="964" t="s">
        <v>122</v>
      </c>
      <c r="DR110" s="964"/>
      <c r="DS110" s="964"/>
      <c r="DT110" s="964"/>
      <c r="DU110" s="964"/>
      <c r="DV110" s="965" t="s">
        <v>122</v>
      </c>
      <c r="DW110" s="965"/>
      <c r="DX110" s="965"/>
      <c r="DY110" s="965"/>
      <c r="DZ110" s="966"/>
    </row>
    <row r="111" spans="1:131" s="218" customFormat="1" ht="26.25" customHeight="1" x14ac:dyDescent="0.15">
      <c r="A111" s="967" t="s">
        <v>419</v>
      </c>
      <c r="B111" s="968"/>
      <c r="C111" s="968"/>
      <c r="D111" s="968"/>
      <c r="E111" s="968"/>
      <c r="F111" s="968"/>
      <c r="G111" s="968"/>
      <c r="H111" s="968"/>
      <c r="I111" s="968"/>
      <c r="J111" s="968"/>
      <c r="K111" s="968"/>
      <c r="L111" s="968"/>
      <c r="M111" s="968"/>
      <c r="N111" s="968"/>
      <c r="O111" s="968"/>
      <c r="P111" s="968"/>
      <c r="Q111" s="968"/>
      <c r="R111" s="968"/>
      <c r="S111" s="968"/>
      <c r="T111" s="968"/>
      <c r="U111" s="968"/>
      <c r="V111" s="968"/>
      <c r="W111" s="968"/>
      <c r="X111" s="968"/>
      <c r="Y111" s="968"/>
      <c r="Z111" s="969"/>
      <c r="AA111" s="970" t="s">
        <v>122</v>
      </c>
      <c r="AB111" s="971"/>
      <c r="AC111" s="971"/>
      <c r="AD111" s="971"/>
      <c r="AE111" s="972"/>
      <c r="AF111" s="973" t="s">
        <v>122</v>
      </c>
      <c r="AG111" s="971"/>
      <c r="AH111" s="971"/>
      <c r="AI111" s="971"/>
      <c r="AJ111" s="972"/>
      <c r="AK111" s="973" t="s">
        <v>122</v>
      </c>
      <c r="AL111" s="971"/>
      <c r="AM111" s="971"/>
      <c r="AN111" s="971"/>
      <c r="AO111" s="972"/>
      <c r="AP111" s="974" t="s">
        <v>122</v>
      </c>
      <c r="AQ111" s="975"/>
      <c r="AR111" s="975"/>
      <c r="AS111" s="975"/>
      <c r="AT111" s="976"/>
      <c r="AU111" s="941"/>
      <c r="AV111" s="942"/>
      <c r="AW111" s="942"/>
      <c r="AX111" s="942"/>
      <c r="AY111" s="942"/>
      <c r="AZ111" s="955" t="s">
        <v>420</v>
      </c>
      <c r="BA111" s="956"/>
      <c r="BB111" s="956"/>
      <c r="BC111" s="956"/>
      <c r="BD111" s="956"/>
      <c r="BE111" s="956"/>
      <c r="BF111" s="956"/>
      <c r="BG111" s="956"/>
      <c r="BH111" s="956"/>
      <c r="BI111" s="956"/>
      <c r="BJ111" s="956"/>
      <c r="BK111" s="956"/>
      <c r="BL111" s="956"/>
      <c r="BM111" s="956"/>
      <c r="BN111" s="956"/>
      <c r="BO111" s="956"/>
      <c r="BP111" s="957"/>
      <c r="BQ111" s="958">
        <v>845199</v>
      </c>
      <c r="BR111" s="959"/>
      <c r="BS111" s="959"/>
      <c r="BT111" s="959"/>
      <c r="BU111" s="959"/>
      <c r="BV111" s="959">
        <v>698872</v>
      </c>
      <c r="BW111" s="959"/>
      <c r="BX111" s="959"/>
      <c r="BY111" s="959"/>
      <c r="BZ111" s="959"/>
      <c r="CA111" s="959">
        <v>601038</v>
      </c>
      <c r="CB111" s="959"/>
      <c r="CC111" s="959"/>
      <c r="CD111" s="959"/>
      <c r="CE111" s="959"/>
      <c r="CF111" s="953">
        <v>2.2000000000000002</v>
      </c>
      <c r="CG111" s="954"/>
      <c r="CH111" s="954"/>
      <c r="CI111" s="954"/>
      <c r="CJ111" s="954"/>
      <c r="CK111" s="981"/>
      <c r="CL111" s="982"/>
      <c r="CM111" s="955" t="s">
        <v>421</v>
      </c>
      <c r="CN111" s="956"/>
      <c r="CO111" s="956"/>
      <c r="CP111" s="956"/>
      <c r="CQ111" s="956"/>
      <c r="CR111" s="956"/>
      <c r="CS111" s="956"/>
      <c r="CT111" s="956"/>
      <c r="CU111" s="956"/>
      <c r="CV111" s="956"/>
      <c r="CW111" s="956"/>
      <c r="CX111" s="956"/>
      <c r="CY111" s="956"/>
      <c r="CZ111" s="956"/>
      <c r="DA111" s="956"/>
      <c r="DB111" s="956"/>
      <c r="DC111" s="956"/>
      <c r="DD111" s="956"/>
      <c r="DE111" s="956"/>
      <c r="DF111" s="957"/>
      <c r="DG111" s="958" t="s">
        <v>122</v>
      </c>
      <c r="DH111" s="959"/>
      <c r="DI111" s="959"/>
      <c r="DJ111" s="959"/>
      <c r="DK111" s="959"/>
      <c r="DL111" s="959" t="s">
        <v>122</v>
      </c>
      <c r="DM111" s="959"/>
      <c r="DN111" s="959"/>
      <c r="DO111" s="959"/>
      <c r="DP111" s="959"/>
      <c r="DQ111" s="959" t="s">
        <v>122</v>
      </c>
      <c r="DR111" s="959"/>
      <c r="DS111" s="959"/>
      <c r="DT111" s="959"/>
      <c r="DU111" s="959"/>
      <c r="DV111" s="960" t="s">
        <v>122</v>
      </c>
      <c r="DW111" s="960"/>
      <c r="DX111" s="960"/>
      <c r="DY111" s="960"/>
      <c r="DZ111" s="961"/>
    </row>
    <row r="112" spans="1:131" s="218" customFormat="1" ht="26.25" customHeight="1" x14ac:dyDescent="0.15">
      <c r="A112" s="985" t="s">
        <v>422</v>
      </c>
      <c r="B112" s="986"/>
      <c r="C112" s="956" t="s">
        <v>423</v>
      </c>
      <c r="D112" s="956"/>
      <c r="E112" s="956"/>
      <c r="F112" s="956"/>
      <c r="G112" s="956"/>
      <c r="H112" s="956"/>
      <c r="I112" s="956"/>
      <c r="J112" s="956"/>
      <c r="K112" s="956"/>
      <c r="L112" s="956"/>
      <c r="M112" s="956"/>
      <c r="N112" s="956"/>
      <c r="O112" s="956"/>
      <c r="P112" s="956"/>
      <c r="Q112" s="956"/>
      <c r="R112" s="956"/>
      <c r="S112" s="956"/>
      <c r="T112" s="956"/>
      <c r="U112" s="956"/>
      <c r="V112" s="956"/>
      <c r="W112" s="956"/>
      <c r="X112" s="956"/>
      <c r="Y112" s="956"/>
      <c r="Z112" s="957"/>
      <c r="AA112" s="991" t="s">
        <v>122</v>
      </c>
      <c r="AB112" s="992"/>
      <c r="AC112" s="992"/>
      <c r="AD112" s="992"/>
      <c r="AE112" s="993"/>
      <c r="AF112" s="994" t="s">
        <v>122</v>
      </c>
      <c r="AG112" s="992"/>
      <c r="AH112" s="992"/>
      <c r="AI112" s="992"/>
      <c r="AJ112" s="993"/>
      <c r="AK112" s="994" t="s">
        <v>122</v>
      </c>
      <c r="AL112" s="992"/>
      <c r="AM112" s="992"/>
      <c r="AN112" s="992"/>
      <c r="AO112" s="993"/>
      <c r="AP112" s="995" t="s">
        <v>122</v>
      </c>
      <c r="AQ112" s="996"/>
      <c r="AR112" s="996"/>
      <c r="AS112" s="996"/>
      <c r="AT112" s="997"/>
      <c r="AU112" s="941"/>
      <c r="AV112" s="942"/>
      <c r="AW112" s="942"/>
      <c r="AX112" s="942"/>
      <c r="AY112" s="942"/>
      <c r="AZ112" s="955" t="s">
        <v>424</v>
      </c>
      <c r="BA112" s="956"/>
      <c r="BB112" s="956"/>
      <c r="BC112" s="956"/>
      <c r="BD112" s="956"/>
      <c r="BE112" s="956"/>
      <c r="BF112" s="956"/>
      <c r="BG112" s="956"/>
      <c r="BH112" s="956"/>
      <c r="BI112" s="956"/>
      <c r="BJ112" s="956"/>
      <c r="BK112" s="956"/>
      <c r="BL112" s="956"/>
      <c r="BM112" s="956"/>
      <c r="BN112" s="956"/>
      <c r="BO112" s="956"/>
      <c r="BP112" s="957"/>
      <c r="BQ112" s="958">
        <v>12676882</v>
      </c>
      <c r="BR112" s="959"/>
      <c r="BS112" s="959"/>
      <c r="BT112" s="959"/>
      <c r="BU112" s="959"/>
      <c r="BV112" s="959">
        <v>12653508</v>
      </c>
      <c r="BW112" s="959"/>
      <c r="BX112" s="959"/>
      <c r="BY112" s="959"/>
      <c r="BZ112" s="959"/>
      <c r="CA112" s="959">
        <v>12078470</v>
      </c>
      <c r="CB112" s="959"/>
      <c r="CC112" s="959"/>
      <c r="CD112" s="959"/>
      <c r="CE112" s="959"/>
      <c r="CF112" s="953">
        <v>43.9</v>
      </c>
      <c r="CG112" s="954"/>
      <c r="CH112" s="954"/>
      <c r="CI112" s="954"/>
      <c r="CJ112" s="954"/>
      <c r="CK112" s="981"/>
      <c r="CL112" s="982"/>
      <c r="CM112" s="955" t="s">
        <v>425</v>
      </c>
      <c r="CN112" s="956"/>
      <c r="CO112" s="956"/>
      <c r="CP112" s="956"/>
      <c r="CQ112" s="956"/>
      <c r="CR112" s="956"/>
      <c r="CS112" s="956"/>
      <c r="CT112" s="956"/>
      <c r="CU112" s="956"/>
      <c r="CV112" s="956"/>
      <c r="CW112" s="956"/>
      <c r="CX112" s="956"/>
      <c r="CY112" s="956"/>
      <c r="CZ112" s="956"/>
      <c r="DA112" s="956"/>
      <c r="DB112" s="956"/>
      <c r="DC112" s="956"/>
      <c r="DD112" s="956"/>
      <c r="DE112" s="956"/>
      <c r="DF112" s="957"/>
      <c r="DG112" s="958">
        <v>345993</v>
      </c>
      <c r="DH112" s="959"/>
      <c r="DI112" s="959"/>
      <c r="DJ112" s="959"/>
      <c r="DK112" s="959"/>
      <c r="DL112" s="959">
        <v>300673</v>
      </c>
      <c r="DM112" s="959"/>
      <c r="DN112" s="959"/>
      <c r="DO112" s="959"/>
      <c r="DP112" s="959"/>
      <c r="DQ112" s="959">
        <v>259905</v>
      </c>
      <c r="DR112" s="959"/>
      <c r="DS112" s="959"/>
      <c r="DT112" s="959"/>
      <c r="DU112" s="959"/>
      <c r="DV112" s="960">
        <v>0.9</v>
      </c>
      <c r="DW112" s="960"/>
      <c r="DX112" s="960"/>
      <c r="DY112" s="960"/>
      <c r="DZ112" s="961"/>
    </row>
    <row r="113" spans="1:130" s="218" customFormat="1" ht="26.25" customHeight="1" x14ac:dyDescent="0.15">
      <c r="A113" s="987"/>
      <c r="B113" s="988"/>
      <c r="C113" s="956" t="s">
        <v>426</v>
      </c>
      <c r="D113" s="956"/>
      <c r="E113" s="956"/>
      <c r="F113" s="956"/>
      <c r="G113" s="956"/>
      <c r="H113" s="956"/>
      <c r="I113" s="956"/>
      <c r="J113" s="956"/>
      <c r="K113" s="956"/>
      <c r="L113" s="956"/>
      <c r="M113" s="956"/>
      <c r="N113" s="956"/>
      <c r="O113" s="956"/>
      <c r="P113" s="956"/>
      <c r="Q113" s="956"/>
      <c r="R113" s="956"/>
      <c r="S113" s="956"/>
      <c r="T113" s="956"/>
      <c r="U113" s="956"/>
      <c r="V113" s="956"/>
      <c r="W113" s="956"/>
      <c r="X113" s="956"/>
      <c r="Y113" s="956"/>
      <c r="Z113" s="957"/>
      <c r="AA113" s="970">
        <v>1945272</v>
      </c>
      <c r="AB113" s="971"/>
      <c r="AC113" s="971"/>
      <c r="AD113" s="971"/>
      <c r="AE113" s="972"/>
      <c r="AF113" s="973">
        <v>2139431</v>
      </c>
      <c r="AG113" s="971"/>
      <c r="AH113" s="971"/>
      <c r="AI113" s="971"/>
      <c r="AJ113" s="972"/>
      <c r="AK113" s="973">
        <v>1881513</v>
      </c>
      <c r="AL113" s="971"/>
      <c r="AM113" s="971"/>
      <c r="AN113" s="971"/>
      <c r="AO113" s="972"/>
      <c r="AP113" s="974">
        <v>6.8</v>
      </c>
      <c r="AQ113" s="975"/>
      <c r="AR113" s="975"/>
      <c r="AS113" s="975"/>
      <c r="AT113" s="976"/>
      <c r="AU113" s="941"/>
      <c r="AV113" s="942"/>
      <c r="AW113" s="942"/>
      <c r="AX113" s="942"/>
      <c r="AY113" s="942"/>
      <c r="AZ113" s="955" t="s">
        <v>427</v>
      </c>
      <c r="BA113" s="956"/>
      <c r="BB113" s="956"/>
      <c r="BC113" s="956"/>
      <c r="BD113" s="956"/>
      <c r="BE113" s="956"/>
      <c r="BF113" s="956"/>
      <c r="BG113" s="956"/>
      <c r="BH113" s="956"/>
      <c r="BI113" s="956"/>
      <c r="BJ113" s="956"/>
      <c r="BK113" s="956"/>
      <c r="BL113" s="956"/>
      <c r="BM113" s="956"/>
      <c r="BN113" s="956"/>
      <c r="BO113" s="956"/>
      <c r="BP113" s="957"/>
      <c r="BQ113" s="958">
        <v>2382380</v>
      </c>
      <c r="BR113" s="959"/>
      <c r="BS113" s="959"/>
      <c r="BT113" s="959"/>
      <c r="BU113" s="959"/>
      <c r="BV113" s="959">
        <v>2268381</v>
      </c>
      <c r="BW113" s="959"/>
      <c r="BX113" s="959"/>
      <c r="BY113" s="959"/>
      <c r="BZ113" s="959"/>
      <c r="CA113" s="959">
        <v>2465570</v>
      </c>
      <c r="CB113" s="959"/>
      <c r="CC113" s="959"/>
      <c r="CD113" s="959"/>
      <c r="CE113" s="959"/>
      <c r="CF113" s="953">
        <v>9</v>
      </c>
      <c r="CG113" s="954"/>
      <c r="CH113" s="954"/>
      <c r="CI113" s="954"/>
      <c r="CJ113" s="954"/>
      <c r="CK113" s="981"/>
      <c r="CL113" s="982"/>
      <c r="CM113" s="955" t="s">
        <v>428</v>
      </c>
      <c r="CN113" s="956"/>
      <c r="CO113" s="956"/>
      <c r="CP113" s="956"/>
      <c r="CQ113" s="956"/>
      <c r="CR113" s="956"/>
      <c r="CS113" s="956"/>
      <c r="CT113" s="956"/>
      <c r="CU113" s="956"/>
      <c r="CV113" s="956"/>
      <c r="CW113" s="956"/>
      <c r="CX113" s="956"/>
      <c r="CY113" s="956"/>
      <c r="CZ113" s="956"/>
      <c r="DA113" s="956"/>
      <c r="DB113" s="956"/>
      <c r="DC113" s="956"/>
      <c r="DD113" s="956"/>
      <c r="DE113" s="956"/>
      <c r="DF113" s="957"/>
      <c r="DG113" s="991" t="s">
        <v>122</v>
      </c>
      <c r="DH113" s="992"/>
      <c r="DI113" s="992"/>
      <c r="DJ113" s="992"/>
      <c r="DK113" s="993"/>
      <c r="DL113" s="994" t="s">
        <v>122</v>
      </c>
      <c r="DM113" s="992"/>
      <c r="DN113" s="992"/>
      <c r="DO113" s="992"/>
      <c r="DP113" s="993"/>
      <c r="DQ113" s="994" t="s">
        <v>122</v>
      </c>
      <c r="DR113" s="992"/>
      <c r="DS113" s="992"/>
      <c r="DT113" s="992"/>
      <c r="DU113" s="993"/>
      <c r="DV113" s="995" t="s">
        <v>122</v>
      </c>
      <c r="DW113" s="996"/>
      <c r="DX113" s="996"/>
      <c r="DY113" s="996"/>
      <c r="DZ113" s="997"/>
    </row>
    <row r="114" spans="1:130" s="218" customFormat="1" ht="26.25" customHeight="1" x14ac:dyDescent="0.15">
      <c r="A114" s="987"/>
      <c r="B114" s="988"/>
      <c r="C114" s="956" t="s">
        <v>429</v>
      </c>
      <c r="D114" s="956"/>
      <c r="E114" s="956"/>
      <c r="F114" s="956"/>
      <c r="G114" s="956"/>
      <c r="H114" s="956"/>
      <c r="I114" s="956"/>
      <c r="J114" s="956"/>
      <c r="K114" s="956"/>
      <c r="L114" s="956"/>
      <c r="M114" s="956"/>
      <c r="N114" s="956"/>
      <c r="O114" s="956"/>
      <c r="P114" s="956"/>
      <c r="Q114" s="956"/>
      <c r="R114" s="956"/>
      <c r="S114" s="956"/>
      <c r="T114" s="956"/>
      <c r="U114" s="956"/>
      <c r="V114" s="956"/>
      <c r="W114" s="956"/>
      <c r="X114" s="956"/>
      <c r="Y114" s="956"/>
      <c r="Z114" s="957"/>
      <c r="AA114" s="991">
        <v>202933</v>
      </c>
      <c r="AB114" s="992"/>
      <c r="AC114" s="992"/>
      <c r="AD114" s="992"/>
      <c r="AE114" s="993"/>
      <c r="AF114" s="994">
        <v>300788</v>
      </c>
      <c r="AG114" s="992"/>
      <c r="AH114" s="992"/>
      <c r="AI114" s="992"/>
      <c r="AJ114" s="993"/>
      <c r="AK114" s="994">
        <v>267115</v>
      </c>
      <c r="AL114" s="992"/>
      <c r="AM114" s="992"/>
      <c r="AN114" s="992"/>
      <c r="AO114" s="993"/>
      <c r="AP114" s="995">
        <v>1</v>
      </c>
      <c r="AQ114" s="996"/>
      <c r="AR114" s="996"/>
      <c r="AS114" s="996"/>
      <c r="AT114" s="997"/>
      <c r="AU114" s="941"/>
      <c r="AV114" s="942"/>
      <c r="AW114" s="942"/>
      <c r="AX114" s="942"/>
      <c r="AY114" s="942"/>
      <c r="AZ114" s="955" t="s">
        <v>430</v>
      </c>
      <c r="BA114" s="956"/>
      <c r="BB114" s="956"/>
      <c r="BC114" s="956"/>
      <c r="BD114" s="956"/>
      <c r="BE114" s="956"/>
      <c r="BF114" s="956"/>
      <c r="BG114" s="956"/>
      <c r="BH114" s="956"/>
      <c r="BI114" s="956"/>
      <c r="BJ114" s="956"/>
      <c r="BK114" s="956"/>
      <c r="BL114" s="956"/>
      <c r="BM114" s="956"/>
      <c r="BN114" s="956"/>
      <c r="BO114" s="956"/>
      <c r="BP114" s="957"/>
      <c r="BQ114" s="958">
        <v>7248013</v>
      </c>
      <c r="BR114" s="959"/>
      <c r="BS114" s="959"/>
      <c r="BT114" s="959"/>
      <c r="BU114" s="959"/>
      <c r="BV114" s="959">
        <v>7331882</v>
      </c>
      <c r="BW114" s="959"/>
      <c r="BX114" s="959"/>
      <c r="BY114" s="959"/>
      <c r="BZ114" s="959"/>
      <c r="CA114" s="959">
        <v>7719677</v>
      </c>
      <c r="CB114" s="959"/>
      <c r="CC114" s="959"/>
      <c r="CD114" s="959"/>
      <c r="CE114" s="959"/>
      <c r="CF114" s="953">
        <v>28</v>
      </c>
      <c r="CG114" s="954"/>
      <c r="CH114" s="954"/>
      <c r="CI114" s="954"/>
      <c r="CJ114" s="954"/>
      <c r="CK114" s="981"/>
      <c r="CL114" s="982"/>
      <c r="CM114" s="955" t="s">
        <v>431</v>
      </c>
      <c r="CN114" s="956"/>
      <c r="CO114" s="956"/>
      <c r="CP114" s="956"/>
      <c r="CQ114" s="956"/>
      <c r="CR114" s="956"/>
      <c r="CS114" s="956"/>
      <c r="CT114" s="956"/>
      <c r="CU114" s="956"/>
      <c r="CV114" s="956"/>
      <c r="CW114" s="956"/>
      <c r="CX114" s="956"/>
      <c r="CY114" s="956"/>
      <c r="CZ114" s="956"/>
      <c r="DA114" s="956"/>
      <c r="DB114" s="956"/>
      <c r="DC114" s="956"/>
      <c r="DD114" s="956"/>
      <c r="DE114" s="956"/>
      <c r="DF114" s="957"/>
      <c r="DG114" s="991" t="s">
        <v>122</v>
      </c>
      <c r="DH114" s="992"/>
      <c r="DI114" s="992"/>
      <c r="DJ114" s="992"/>
      <c r="DK114" s="993"/>
      <c r="DL114" s="994" t="s">
        <v>122</v>
      </c>
      <c r="DM114" s="992"/>
      <c r="DN114" s="992"/>
      <c r="DO114" s="992"/>
      <c r="DP114" s="993"/>
      <c r="DQ114" s="994" t="s">
        <v>122</v>
      </c>
      <c r="DR114" s="992"/>
      <c r="DS114" s="992"/>
      <c r="DT114" s="992"/>
      <c r="DU114" s="993"/>
      <c r="DV114" s="995" t="s">
        <v>122</v>
      </c>
      <c r="DW114" s="996"/>
      <c r="DX114" s="996"/>
      <c r="DY114" s="996"/>
      <c r="DZ114" s="997"/>
    </row>
    <row r="115" spans="1:130" s="218" customFormat="1" ht="26.25" customHeight="1" x14ac:dyDescent="0.15">
      <c r="A115" s="987"/>
      <c r="B115" s="988"/>
      <c r="C115" s="956" t="s">
        <v>432</v>
      </c>
      <c r="D115" s="956"/>
      <c r="E115" s="956"/>
      <c r="F115" s="956"/>
      <c r="G115" s="956"/>
      <c r="H115" s="956"/>
      <c r="I115" s="956"/>
      <c r="J115" s="956"/>
      <c r="K115" s="956"/>
      <c r="L115" s="956"/>
      <c r="M115" s="956"/>
      <c r="N115" s="956"/>
      <c r="O115" s="956"/>
      <c r="P115" s="956"/>
      <c r="Q115" s="956"/>
      <c r="R115" s="956"/>
      <c r="S115" s="956"/>
      <c r="T115" s="956"/>
      <c r="U115" s="956"/>
      <c r="V115" s="956"/>
      <c r="W115" s="956"/>
      <c r="X115" s="956"/>
      <c r="Y115" s="956"/>
      <c r="Z115" s="957"/>
      <c r="AA115" s="970">
        <v>116130</v>
      </c>
      <c r="AB115" s="971"/>
      <c r="AC115" s="971"/>
      <c r="AD115" s="971"/>
      <c r="AE115" s="972"/>
      <c r="AF115" s="973">
        <v>111347</v>
      </c>
      <c r="AG115" s="971"/>
      <c r="AH115" s="971"/>
      <c r="AI115" s="971"/>
      <c r="AJ115" s="972"/>
      <c r="AK115" s="973">
        <v>102281</v>
      </c>
      <c r="AL115" s="971"/>
      <c r="AM115" s="971"/>
      <c r="AN115" s="971"/>
      <c r="AO115" s="972"/>
      <c r="AP115" s="974">
        <v>0.4</v>
      </c>
      <c r="AQ115" s="975"/>
      <c r="AR115" s="975"/>
      <c r="AS115" s="975"/>
      <c r="AT115" s="976"/>
      <c r="AU115" s="941"/>
      <c r="AV115" s="942"/>
      <c r="AW115" s="942"/>
      <c r="AX115" s="942"/>
      <c r="AY115" s="942"/>
      <c r="AZ115" s="955" t="s">
        <v>433</v>
      </c>
      <c r="BA115" s="956"/>
      <c r="BB115" s="956"/>
      <c r="BC115" s="956"/>
      <c r="BD115" s="956"/>
      <c r="BE115" s="956"/>
      <c r="BF115" s="956"/>
      <c r="BG115" s="956"/>
      <c r="BH115" s="956"/>
      <c r="BI115" s="956"/>
      <c r="BJ115" s="956"/>
      <c r="BK115" s="956"/>
      <c r="BL115" s="956"/>
      <c r="BM115" s="956"/>
      <c r="BN115" s="956"/>
      <c r="BO115" s="956"/>
      <c r="BP115" s="957"/>
      <c r="BQ115" s="958" t="s">
        <v>122</v>
      </c>
      <c r="BR115" s="959"/>
      <c r="BS115" s="959"/>
      <c r="BT115" s="959"/>
      <c r="BU115" s="959"/>
      <c r="BV115" s="959" t="s">
        <v>122</v>
      </c>
      <c r="BW115" s="959"/>
      <c r="BX115" s="959"/>
      <c r="BY115" s="959"/>
      <c r="BZ115" s="959"/>
      <c r="CA115" s="959" t="s">
        <v>122</v>
      </c>
      <c r="CB115" s="959"/>
      <c r="CC115" s="959"/>
      <c r="CD115" s="959"/>
      <c r="CE115" s="959"/>
      <c r="CF115" s="953" t="s">
        <v>122</v>
      </c>
      <c r="CG115" s="954"/>
      <c r="CH115" s="954"/>
      <c r="CI115" s="954"/>
      <c r="CJ115" s="954"/>
      <c r="CK115" s="981"/>
      <c r="CL115" s="982"/>
      <c r="CM115" s="955" t="s">
        <v>434</v>
      </c>
      <c r="CN115" s="956"/>
      <c r="CO115" s="956"/>
      <c r="CP115" s="956"/>
      <c r="CQ115" s="956"/>
      <c r="CR115" s="956"/>
      <c r="CS115" s="956"/>
      <c r="CT115" s="956"/>
      <c r="CU115" s="956"/>
      <c r="CV115" s="956"/>
      <c r="CW115" s="956"/>
      <c r="CX115" s="956"/>
      <c r="CY115" s="956"/>
      <c r="CZ115" s="956"/>
      <c r="DA115" s="956"/>
      <c r="DB115" s="956"/>
      <c r="DC115" s="956"/>
      <c r="DD115" s="956"/>
      <c r="DE115" s="956"/>
      <c r="DF115" s="957"/>
      <c r="DG115" s="991">
        <v>134105</v>
      </c>
      <c r="DH115" s="992"/>
      <c r="DI115" s="992"/>
      <c r="DJ115" s="992"/>
      <c r="DK115" s="993"/>
      <c r="DL115" s="994">
        <v>98435</v>
      </c>
      <c r="DM115" s="992"/>
      <c r="DN115" s="992"/>
      <c r="DO115" s="992"/>
      <c r="DP115" s="993"/>
      <c r="DQ115" s="994">
        <v>98435</v>
      </c>
      <c r="DR115" s="992"/>
      <c r="DS115" s="992"/>
      <c r="DT115" s="992"/>
      <c r="DU115" s="993"/>
      <c r="DV115" s="995">
        <v>0.4</v>
      </c>
      <c r="DW115" s="996"/>
      <c r="DX115" s="996"/>
      <c r="DY115" s="996"/>
      <c r="DZ115" s="997"/>
    </row>
    <row r="116" spans="1:130" s="218" customFormat="1" ht="26.25" customHeight="1" x14ac:dyDescent="0.15">
      <c r="A116" s="989"/>
      <c r="B116" s="990"/>
      <c r="C116" s="998" t="s">
        <v>435</v>
      </c>
      <c r="D116" s="998"/>
      <c r="E116" s="998"/>
      <c r="F116" s="998"/>
      <c r="G116" s="998"/>
      <c r="H116" s="998"/>
      <c r="I116" s="998"/>
      <c r="J116" s="998"/>
      <c r="K116" s="998"/>
      <c r="L116" s="998"/>
      <c r="M116" s="998"/>
      <c r="N116" s="998"/>
      <c r="O116" s="998"/>
      <c r="P116" s="998"/>
      <c r="Q116" s="998"/>
      <c r="R116" s="998"/>
      <c r="S116" s="998"/>
      <c r="T116" s="998"/>
      <c r="U116" s="998"/>
      <c r="V116" s="998"/>
      <c r="W116" s="998"/>
      <c r="X116" s="998"/>
      <c r="Y116" s="998"/>
      <c r="Z116" s="999"/>
      <c r="AA116" s="991" t="s">
        <v>122</v>
      </c>
      <c r="AB116" s="992"/>
      <c r="AC116" s="992"/>
      <c r="AD116" s="992"/>
      <c r="AE116" s="993"/>
      <c r="AF116" s="994" t="s">
        <v>122</v>
      </c>
      <c r="AG116" s="992"/>
      <c r="AH116" s="992"/>
      <c r="AI116" s="992"/>
      <c r="AJ116" s="993"/>
      <c r="AK116" s="994" t="s">
        <v>122</v>
      </c>
      <c r="AL116" s="992"/>
      <c r="AM116" s="992"/>
      <c r="AN116" s="992"/>
      <c r="AO116" s="993"/>
      <c r="AP116" s="995" t="s">
        <v>122</v>
      </c>
      <c r="AQ116" s="996"/>
      <c r="AR116" s="996"/>
      <c r="AS116" s="996"/>
      <c r="AT116" s="997"/>
      <c r="AU116" s="941"/>
      <c r="AV116" s="942"/>
      <c r="AW116" s="942"/>
      <c r="AX116" s="942"/>
      <c r="AY116" s="942"/>
      <c r="AZ116" s="1000" t="s">
        <v>436</v>
      </c>
      <c r="BA116" s="1001"/>
      <c r="BB116" s="1001"/>
      <c r="BC116" s="1001"/>
      <c r="BD116" s="1001"/>
      <c r="BE116" s="1001"/>
      <c r="BF116" s="1001"/>
      <c r="BG116" s="1001"/>
      <c r="BH116" s="1001"/>
      <c r="BI116" s="1001"/>
      <c r="BJ116" s="1001"/>
      <c r="BK116" s="1001"/>
      <c r="BL116" s="1001"/>
      <c r="BM116" s="1001"/>
      <c r="BN116" s="1001"/>
      <c r="BO116" s="1001"/>
      <c r="BP116" s="1002"/>
      <c r="BQ116" s="958" t="s">
        <v>122</v>
      </c>
      <c r="BR116" s="959"/>
      <c r="BS116" s="959"/>
      <c r="BT116" s="959"/>
      <c r="BU116" s="959"/>
      <c r="BV116" s="959" t="s">
        <v>122</v>
      </c>
      <c r="BW116" s="959"/>
      <c r="BX116" s="959"/>
      <c r="BY116" s="959"/>
      <c r="BZ116" s="959"/>
      <c r="CA116" s="959" t="s">
        <v>122</v>
      </c>
      <c r="CB116" s="959"/>
      <c r="CC116" s="959"/>
      <c r="CD116" s="959"/>
      <c r="CE116" s="959"/>
      <c r="CF116" s="953" t="s">
        <v>122</v>
      </c>
      <c r="CG116" s="954"/>
      <c r="CH116" s="954"/>
      <c r="CI116" s="954"/>
      <c r="CJ116" s="954"/>
      <c r="CK116" s="981"/>
      <c r="CL116" s="982"/>
      <c r="CM116" s="955" t="s">
        <v>437</v>
      </c>
      <c r="CN116" s="956"/>
      <c r="CO116" s="956"/>
      <c r="CP116" s="956"/>
      <c r="CQ116" s="956"/>
      <c r="CR116" s="956"/>
      <c r="CS116" s="956"/>
      <c r="CT116" s="956"/>
      <c r="CU116" s="956"/>
      <c r="CV116" s="956"/>
      <c r="CW116" s="956"/>
      <c r="CX116" s="956"/>
      <c r="CY116" s="956"/>
      <c r="CZ116" s="956"/>
      <c r="DA116" s="956"/>
      <c r="DB116" s="956"/>
      <c r="DC116" s="956"/>
      <c r="DD116" s="956"/>
      <c r="DE116" s="956"/>
      <c r="DF116" s="957"/>
      <c r="DG116" s="991" t="s">
        <v>122</v>
      </c>
      <c r="DH116" s="992"/>
      <c r="DI116" s="992"/>
      <c r="DJ116" s="992"/>
      <c r="DK116" s="993"/>
      <c r="DL116" s="994" t="s">
        <v>122</v>
      </c>
      <c r="DM116" s="992"/>
      <c r="DN116" s="992"/>
      <c r="DO116" s="992"/>
      <c r="DP116" s="993"/>
      <c r="DQ116" s="994" t="s">
        <v>122</v>
      </c>
      <c r="DR116" s="992"/>
      <c r="DS116" s="992"/>
      <c r="DT116" s="992"/>
      <c r="DU116" s="993"/>
      <c r="DV116" s="995" t="s">
        <v>122</v>
      </c>
      <c r="DW116" s="996"/>
      <c r="DX116" s="996"/>
      <c r="DY116" s="996"/>
      <c r="DZ116" s="997"/>
    </row>
    <row r="117" spans="1:130" s="218" customFormat="1" ht="26.25" customHeight="1" x14ac:dyDescent="0.15">
      <c r="A117" s="945" t="s">
        <v>177</v>
      </c>
      <c r="B117" s="926"/>
      <c r="C117" s="926"/>
      <c r="D117" s="926"/>
      <c r="E117" s="926"/>
      <c r="F117" s="926"/>
      <c r="G117" s="926"/>
      <c r="H117" s="926"/>
      <c r="I117" s="926"/>
      <c r="J117" s="926"/>
      <c r="K117" s="926"/>
      <c r="L117" s="926"/>
      <c r="M117" s="926"/>
      <c r="N117" s="926"/>
      <c r="O117" s="926"/>
      <c r="P117" s="926"/>
      <c r="Q117" s="926"/>
      <c r="R117" s="926"/>
      <c r="S117" s="926"/>
      <c r="T117" s="926"/>
      <c r="U117" s="926"/>
      <c r="V117" s="926"/>
      <c r="W117" s="926"/>
      <c r="X117" s="926"/>
      <c r="Y117" s="1010" t="s">
        <v>438</v>
      </c>
      <c r="Z117" s="927"/>
      <c r="AA117" s="1011">
        <v>6165368</v>
      </c>
      <c r="AB117" s="1012"/>
      <c r="AC117" s="1012"/>
      <c r="AD117" s="1012"/>
      <c r="AE117" s="1013"/>
      <c r="AF117" s="1014">
        <v>6445219</v>
      </c>
      <c r="AG117" s="1012"/>
      <c r="AH117" s="1012"/>
      <c r="AI117" s="1012"/>
      <c r="AJ117" s="1013"/>
      <c r="AK117" s="1014">
        <v>5886132</v>
      </c>
      <c r="AL117" s="1012"/>
      <c r="AM117" s="1012"/>
      <c r="AN117" s="1012"/>
      <c r="AO117" s="1013"/>
      <c r="AP117" s="1015"/>
      <c r="AQ117" s="1016"/>
      <c r="AR117" s="1016"/>
      <c r="AS117" s="1016"/>
      <c r="AT117" s="1017"/>
      <c r="AU117" s="941"/>
      <c r="AV117" s="942"/>
      <c r="AW117" s="942"/>
      <c r="AX117" s="942"/>
      <c r="AY117" s="942"/>
      <c r="AZ117" s="1007" t="s">
        <v>439</v>
      </c>
      <c r="BA117" s="1008"/>
      <c r="BB117" s="1008"/>
      <c r="BC117" s="1008"/>
      <c r="BD117" s="1008"/>
      <c r="BE117" s="1008"/>
      <c r="BF117" s="1008"/>
      <c r="BG117" s="1008"/>
      <c r="BH117" s="1008"/>
      <c r="BI117" s="1008"/>
      <c r="BJ117" s="1008"/>
      <c r="BK117" s="1008"/>
      <c r="BL117" s="1008"/>
      <c r="BM117" s="1008"/>
      <c r="BN117" s="1008"/>
      <c r="BO117" s="1008"/>
      <c r="BP117" s="1009"/>
      <c r="BQ117" s="958" t="s">
        <v>122</v>
      </c>
      <c r="BR117" s="959"/>
      <c r="BS117" s="959"/>
      <c r="BT117" s="959"/>
      <c r="BU117" s="959"/>
      <c r="BV117" s="959" t="s">
        <v>122</v>
      </c>
      <c r="BW117" s="959"/>
      <c r="BX117" s="959"/>
      <c r="BY117" s="959"/>
      <c r="BZ117" s="959"/>
      <c r="CA117" s="959" t="s">
        <v>122</v>
      </c>
      <c r="CB117" s="959"/>
      <c r="CC117" s="959"/>
      <c r="CD117" s="959"/>
      <c r="CE117" s="959"/>
      <c r="CF117" s="953" t="s">
        <v>122</v>
      </c>
      <c r="CG117" s="954"/>
      <c r="CH117" s="954"/>
      <c r="CI117" s="954"/>
      <c r="CJ117" s="954"/>
      <c r="CK117" s="981"/>
      <c r="CL117" s="982"/>
      <c r="CM117" s="955" t="s">
        <v>440</v>
      </c>
      <c r="CN117" s="956"/>
      <c r="CO117" s="956"/>
      <c r="CP117" s="956"/>
      <c r="CQ117" s="956"/>
      <c r="CR117" s="956"/>
      <c r="CS117" s="956"/>
      <c r="CT117" s="956"/>
      <c r="CU117" s="956"/>
      <c r="CV117" s="956"/>
      <c r="CW117" s="956"/>
      <c r="CX117" s="956"/>
      <c r="CY117" s="956"/>
      <c r="CZ117" s="956"/>
      <c r="DA117" s="956"/>
      <c r="DB117" s="956"/>
      <c r="DC117" s="956"/>
      <c r="DD117" s="956"/>
      <c r="DE117" s="956"/>
      <c r="DF117" s="957"/>
      <c r="DG117" s="991" t="s">
        <v>122</v>
      </c>
      <c r="DH117" s="992"/>
      <c r="DI117" s="992"/>
      <c r="DJ117" s="992"/>
      <c r="DK117" s="993"/>
      <c r="DL117" s="994" t="s">
        <v>122</v>
      </c>
      <c r="DM117" s="992"/>
      <c r="DN117" s="992"/>
      <c r="DO117" s="992"/>
      <c r="DP117" s="993"/>
      <c r="DQ117" s="994" t="s">
        <v>122</v>
      </c>
      <c r="DR117" s="992"/>
      <c r="DS117" s="992"/>
      <c r="DT117" s="992"/>
      <c r="DU117" s="993"/>
      <c r="DV117" s="995" t="s">
        <v>122</v>
      </c>
      <c r="DW117" s="996"/>
      <c r="DX117" s="996"/>
      <c r="DY117" s="996"/>
      <c r="DZ117" s="997"/>
    </row>
    <row r="118" spans="1:130" s="218" customFormat="1" ht="26.25" customHeight="1" x14ac:dyDescent="0.15">
      <c r="A118" s="945" t="s">
        <v>414</v>
      </c>
      <c r="B118" s="926"/>
      <c r="C118" s="926"/>
      <c r="D118" s="926"/>
      <c r="E118" s="926"/>
      <c r="F118" s="926"/>
      <c r="G118" s="926"/>
      <c r="H118" s="926"/>
      <c r="I118" s="926"/>
      <c r="J118" s="926"/>
      <c r="K118" s="926"/>
      <c r="L118" s="926"/>
      <c r="M118" s="926"/>
      <c r="N118" s="926"/>
      <c r="O118" s="926"/>
      <c r="P118" s="926"/>
      <c r="Q118" s="926"/>
      <c r="R118" s="926"/>
      <c r="S118" s="926"/>
      <c r="T118" s="926"/>
      <c r="U118" s="926"/>
      <c r="V118" s="926"/>
      <c r="W118" s="926"/>
      <c r="X118" s="926"/>
      <c r="Y118" s="926"/>
      <c r="Z118" s="927"/>
      <c r="AA118" s="925" t="s">
        <v>411</v>
      </c>
      <c r="AB118" s="926"/>
      <c r="AC118" s="926"/>
      <c r="AD118" s="926"/>
      <c r="AE118" s="927"/>
      <c r="AF118" s="925" t="s">
        <v>412</v>
      </c>
      <c r="AG118" s="926"/>
      <c r="AH118" s="926"/>
      <c r="AI118" s="926"/>
      <c r="AJ118" s="927"/>
      <c r="AK118" s="925" t="s">
        <v>294</v>
      </c>
      <c r="AL118" s="926"/>
      <c r="AM118" s="926"/>
      <c r="AN118" s="926"/>
      <c r="AO118" s="927"/>
      <c r="AP118" s="1003" t="s">
        <v>413</v>
      </c>
      <c r="AQ118" s="1004"/>
      <c r="AR118" s="1004"/>
      <c r="AS118" s="1004"/>
      <c r="AT118" s="1005"/>
      <c r="AU118" s="941"/>
      <c r="AV118" s="942"/>
      <c r="AW118" s="942"/>
      <c r="AX118" s="942"/>
      <c r="AY118" s="942"/>
      <c r="AZ118" s="1006" t="s">
        <v>441</v>
      </c>
      <c r="BA118" s="998"/>
      <c r="BB118" s="998"/>
      <c r="BC118" s="998"/>
      <c r="BD118" s="998"/>
      <c r="BE118" s="998"/>
      <c r="BF118" s="998"/>
      <c r="BG118" s="998"/>
      <c r="BH118" s="998"/>
      <c r="BI118" s="998"/>
      <c r="BJ118" s="998"/>
      <c r="BK118" s="998"/>
      <c r="BL118" s="998"/>
      <c r="BM118" s="998"/>
      <c r="BN118" s="998"/>
      <c r="BO118" s="998"/>
      <c r="BP118" s="999"/>
      <c r="BQ118" s="1032" t="s">
        <v>122</v>
      </c>
      <c r="BR118" s="1033"/>
      <c r="BS118" s="1033"/>
      <c r="BT118" s="1033"/>
      <c r="BU118" s="1033"/>
      <c r="BV118" s="1033" t="s">
        <v>122</v>
      </c>
      <c r="BW118" s="1033"/>
      <c r="BX118" s="1033"/>
      <c r="BY118" s="1033"/>
      <c r="BZ118" s="1033"/>
      <c r="CA118" s="1033" t="s">
        <v>122</v>
      </c>
      <c r="CB118" s="1033"/>
      <c r="CC118" s="1033"/>
      <c r="CD118" s="1033"/>
      <c r="CE118" s="1033"/>
      <c r="CF118" s="953" t="s">
        <v>122</v>
      </c>
      <c r="CG118" s="954"/>
      <c r="CH118" s="954"/>
      <c r="CI118" s="954"/>
      <c r="CJ118" s="954"/>
      <c r="CK118" s="981"/>
      <c r="CL118" s="982"/>
      <c r="CM118" s="955" t="s">
        <v>442</v>
      </c>
      <c r="CN118" s="956"/>
      <c r="CO118" s="956"/>
      <c r="CP118" s="956"/>
      <c r="CQ118" s="956"/>
      <c r="CR118" s="956"/>
      <c r="CS118" s="956"/>
      <c r="CT118" s="956"/>
      <c r="CU118" s="956"/>
      <c r="CV118" s="956"/>
      <c r="CW118" s="956"/>
      <c r="CX118" s="956"/>
      <c r="CY118" s="956"/>
      <c r="CZ118" s="956"/>
      <c r="DA118" s="956"/>
      <c r="DB118" s="956"/>
      <c r="DC118" s="956"/>
      <c r="DD118" s="956"/>
      <c r="DE118" s="956"/>
      <c r="DF118" s="957"/>
      <c r="DG118" s="991" t="s">
        <v>122</v>
      </c>
      <c r="DH118" s="992"/>
      <c r="DI118" s="992"/>
      <c r="DJ118" s="992"/>
      <c r="DK118" s="993"/>
      <c r="DL118" s="994" t="s">
        <v>122</v>
      </c>
      <c r="DM118" s="992"/>
      <c r="DN118" s="992"/>
      <c r="DO118" s="992"/>
      <c r="DP118" s="993"/>
      <c r="DQ118" s="994" t="s">
        <v>122</v>
      </c>
      <c r="DR118" s="992"/>
      <c r="DS118" s="992"/>
      <c r="DT118" s="992"/>
      <c r="DU118" s="993"/>
      <c r="DV118" s="995" t="s">
        <v>122</v>
      </c>
      <c r="DW118" s="996"/>
      <c r="DX118" s="996"/>
      <c r="DY118" s="996"/>
      <c r="DZ118" s="997"/>
    </row>
    <row r="119" spans="1:130" s="218" customFormat="1" ht="26.25" customHeight="1" x14ac:dyDescent="0.15">
      <c r="A119" s="1089" t="s">
        <v>417</v>
      </c>
      <c r="B119" s="980"/>
      <c r="C119" s="962" t="s">
        <v>418</v>
      </c>
      <c r="D119" s="930"/>
      <c r="E119" s="930"/>
      <c r="F119" s="930"/>
      <c r="G119" s="930"/>
      <c r="H119" s="930"/>
      <c r="I119" s="930"/>
      <c r="J119" s="930"/>
      <c r="K119" s="930"/>
      <c r="L119" s="930"/>
      <c r="M119" s="930"/>
      <c r="N119" s="930"/>
      <c r="O119" s="930"/>
      <c r="P119" s="930"/>
      <c r="Q119" s="930"/>
      <c r="R119" s="930"/>
      <c r="S119" s="930"/>
      <c r="T119" s="930"/>
      <c r="U119" s="930"/>
      <c r="V119" s="930"/>
      <c r="W119" s="930"/>
      <c r="X119" s="930"/>
      <c r="Y119" s="930"/>
      <c r="Z119" s="931"/>
      <c r="AA119" s="932" t="s">
        <v>122</v>
      </c>
      <c r="AB119" s="933"/>
      <c r="AC119" s="933"/>
      <c r="AD119" s="933"/>
      <c r="AE119" s="934"/>
      <c r="AF119" s="935" t="s">
        <v>122</v>
      </c>
      <c r="AG119" s="933"/>
      <c r="AH119" s="933"/>
      <c r="AI119" s="933"/>
      <c r="AJ119" s="934"/>
      <c r="AK119" s="935" t="s">
        <v>122</v>
      </c>
      <c r="AL119" s="933"/>
      <c r="AM119" s="933"/>
      <c r="AN119" s="933"/>
      <c r="AO119" s="934"/>
      <c r="AP119" s="936" t="s">
        <v>122</v>
      </c>
      <c r="AQ119" s="937"/>
      <c r="AR119" s="937"/>
      <c r="AS119" s="937"/>
      <c r="AT119" s="938"/>
      <c r="AU119" s="943"/>
      <c r="AV119" s="944"/>
      <c r="AW119" s="944"/>
      <c r="AX119" s="944"/>
      <c r="AY119" s="944"/>
      <c r="AZ119" s="239" t="s">
        <v>177</v>
      </c>
      <c r="BA119" s="239"/>
      <c r="BB119" s="239"/>
      <c r="BC119" s="239"/>
      <c r="BD119" s="239"/>
      <c r="BE119" s="239"/>
      <c r="BF119" s="239"/>
      <c r="BG119" s="239"/>
      <c r="BH119" s="239"/>
      <c r="BI119" s="239"/>
      <c r="BJ119" s="239"/>
      <c r="BK119" s="239"/>
      <c r="BL119" s="239"/>
      <c r="BM119" s="239"/>
      <c r="BN119" s="239"/>
      <c r="BO119" s="1010" t="s">
        <v>443</v>
      </c>
      <c r="BP119" s="1038"/>
      <c r="BQ119" s="1032">
        <v>63564046</v>
      </c>
      <c r="BR119" s="1033"/>
      <c r="BS119" s="1033"/>
      <c r="BT119" s="1033"/>
      <c r="BU119" s="1033"/>
      <c r="BV119" s="1033">
        <v>62903931</v>
      </c>
      <c r="BW119" s="1033"/>
      <c r="BX119" s="1033"/>
      <c r="BY119" s="1033"/>
      <c r="BZ119" s="1033"/>
      <c r="CA119" s="1033">
        <v>63631766</v>
      </c>
      <c r="CB119" s="1033"/>
      <c r="CC119" s="1033"/>
      <c r="CD119" s="1033"/>
      <c r="CE119" s="1033"/>
      <c r="CF119" s="1034"/>
      <c r="CG119" s="1035"/>
      <c r="CH119" s="1035"/>
      <c r="CI119" s="1035"/>
      <c r="CJ119" s="1036"/>
      <c r="CK119" s="983"/>
      <c r="CL119" s="984"/>
      <c r="CM119" s="1006" t="s">
        <v>444</v>
      </c>
      <c r="CN119" s="998"/>
      <c r="CO119" s="998"/>
      <c r="CP119" s="998"/>
      <c r="CQ119" s="998"/>
      <c r="CR119" s="998"/>
      <c r="CS119" s="998"/>
      <c r="CT119" s="998"/>
      <c r="CU119" s="998"/>
      <c r="CV119" s="998"/>
      <c r="CW119" s="998"/>
      <c r="CX119" s="998"/>
      <c r="CY119" s="998"/>
      <c r="CZ119" s="998"/>
      <c r="DA119" s="998"/>
      <c r="DB119" s="998"/>
      <c r="DC119" s="998"/>
      <c r="DD119" s="998"/>
      <c r="DE119" s="998"/>
      <c r="DF119" s="999"/>
      <c r="DG119" s="1037">
        <v>365101</v>
      </c>
      <c r="DH119" s="1019"/>
      <c r="DI119" s="1019"/>
      <c r="DJ119" s="1019"/>
      <c r="DK119" s="1020"/>
      <c r="DL119" s="1018">
        <v>299764</v>
      </c>
      <c r="DM119" s="1019"/>
      <c r="DN119" s="1019"/>
      <c r="DO119" s="1019"/>
      <c r="DP119" s="1020"/>
      <c r="DQ119" s="1018">
        <v>242698</v>
      </c>
      <c r="DR119" s="1019"/>
      <c r="DS119" s="1019"/>
      <c r="DT119" s="1019"/>
      <c r="DU119" s="1020"/>
      <c r="DV119" s="1021">
        <v>0.9</v>
      </c>
      <c r="DW119" s="1022"/>
      <c r="DX119" s="1022"/>
      <c r="DY119" s="1022"/>
      <c r="DZ119" s="1023"/>
    </row>
    <row r="120" spans="1:130" s="218" customFormat="1" ht="26.25" customHeight="1" x14ac:dyDescent="0.15">
      <c r="A120" s="1090"/>
      <c r="B120" s="982"/>
      <c r="C120" s="955" t="s">
        <v>421</v>
      </c>
      <c r="D120" s="956"/>
      <c r="E120" s="956"/>
      <c r="F120" s="956"/>
      <c r="G120" s="956"/>
      <c r="H120" s="956"/>
      <c r="I120" s="956"/>
      <c r="J120" s="956"/>
      <c r="K120" s="956"/>
      <c r="L120" s="956"/>
      <c r="M120" s="956"/>
      <c r="N120" s="956"/>
      <c r="O120" s="956"/>
      <c r="P120" s="956"/>
      <c r="Q120" s="956"/>
      <c r="R120" s="956"/>
      <c r="S120" s="956"/>
      <c r="T120" s="956"/>
      <c r="U120" s="956"/>
      <c r="V120" s="956"/>
      <c r="W120" s="956"/>
      <c r="X120" s="956"/>
      <c r="Y120" s="956"/>
      <c r="Z120" s="957"/>
      <c r="AA120" s="991" t="s">
        <v>122</v>
      </c>
      <c r="AB120" s="992"/>
      <c r="AC120" s="992"/>
      <c r="AD120" s="992"/>
      <c r="AE120" s="993"/>
      <c r="AF120" s="994" t="s">
        <v>122</v>
      </c>
      <c r="AG120" s="992"/>
      <c r="AH120" s="992"/>
      <c r="AI120" s="992"/>
      <c r="AJ120" s="993"/>
      <c r="AK120" s="994" t="s">
        <v>122</v>
      </c>
      <c r="AL120" s="992"/>
      <c r="AM120" s="992"/>
      <c r="AN120" s="992"/>
      <c r="AO120" s="993"/>
      <c r="AP120" s="995" t="s">
        <v>122</v>
      </c>
      <c r="AQ120" s="996"/>
      <c r="AR120" s="996"/>
      <c r="AS120" s="996"/>
      <c r="AT120" s="997"/>
      <c r="AU120" s="1024" t="s">
        <v>445</v>
      </c>
      <c r="AV120" s="1025"/>
      <c r="AW120" s="1025"/>
      <c r="AX120" s="1025"/>
      <c r="AY120" s="1026"/>
      <c r="AZ120" s="962" t="s">
        <v>446</v>
      </c>
      <c r="BA120" s="930"/>
      <c r="BB120" s="930"/>
      <c r="BC120" s="930"/>
      <c r="BD120" s="930"/>
      <c r="BE120" s="930"/>
      <c r="BF120" s="930"/>
      <c r="BG120" s="930"/>
      <c r="BH120" s="930"/>
      <c r="BI120" s="930"/>
      <c r="BJ120" s="930"/>
      <c r="BK120" s="930"/>
      <c r="BL120" s="930"/>
      <c r="BM120" s="930"/>
      <c r="BN120" s="930"/>
      <c r="BO120" s="930"/>
      <c r="BP120" s="931"/>
      <c r="BQ120" s="963">
        <v>21683961</v>
      </c>
      <c r="BR120" s="964"/>
      <c r="BS120" s="964"/>
      <c r="BT120" s="964"/>
      <c r="BU120" s="964"/>
      <c r="BV120" s="964">
        <v>23839374</v>
      </c>
      <c r="BW120" s="964"/>
      <c r="BX120" s="964"/>
      <c r="BY120" s="964"/>
      <c r="BZ120" s="964"/>
      <c r="CA120" s="964">
        <v>23881703</v>
      </c>
      <c r="CB120" s="964"/>
      <c r="CC120" s="964"/>
      <c r="CD120" s="964"/>
      <c r="CE120" s="964"/>
      <c r="CF120" s="977">
        <v>86.7</v>
      </c>
      <c r="CG120" s="978"/>
      <c r="CH120" s="978"/>
      <c r="CI120" s="978"/>
      <c r="CJ120" s="978"/>
      <c r="CK120" s="1039" t="s">
        <v>447</v>
      </c>
      <c r="CL120" s="1040"/>
      <c r="CM120" s="1040"/>
      <c r="CN120" s="1040"/>
      <c r="CO120" s="1041"/>
      <c r="CP120" s="1047" t="s">
        <v>396</v>
      </c>
      <c r="CQ120" s="1048"/>
      <c r="CR120" s="1048"/>
      <c r="CS120" s="1048"/>
      <c r="CT120" s="1048"/>
      <c r="CU120" s="1048"/>
      <c r="CV120" s="1048"/>
      <c r="CW120" s="1048"/>
      <c r="CX120" s="1048"/>
      <c r="CY120" s="1048"/>
      <c r="CZ120" s="1048"/>
      <c r="DA120" s="1048"/>
      <c r="DB120" s="1048"/>
      <c r="DC120" s="1048"/>
      <c r="DD120" s="1048"/>
      <c r="DE120" s="1048"/>
      <c r="DF120" s="1049"/>
      <c r="DG120" s="963">
        <v>9137910</v>
      </c>
      <c r="DH120" s="964"/>
      <c r="DI120" s="964"/>
      <c r="DJ120" s="964"/>
      <c r="DK120" s="964"/>
      <c r="DL120" s="964">
        <v>8502472</v>
      </c>
      <c r="DM120" s="964"/>
      <c r="DN120" s="964"/>
      <c r="DO120" s="964"/>
      <c r="DP120" s="964"/>
      <c r="DQ120" s="964">
        <v>8457219</v>
      </c>
      <c r="DR120" s="964"/>
      <c r="DS120" s="964"/>
      <c r="DT120" s="964"/>
      <c r="DU120" s="964"/>
      <c r="DV120" s="965">
        <v>30.7</v>
      </c>
      <c r="DW120" s="965"/>
      <c r="DX120" s="965"/>
      <c r="DY120" s="965"/>
      <c r="DZ120" s="966"/>
    </row>
    <row r="121" spans="1:130" s="218" customFormat="1" ht="26.25" customHeight="1" x14ac:dyDescent="0.15">
      <c r="A121" s="1090"/>
      <c r="B121" s="982"/>
      <c r="C121" s="1007" t="s">
        <v>448</v>
      </c>
      <c r="D121" s="1008"/>
      <c r="E121" s="1008"/>
      <c r="F121" s="1008"/>
      <c r="G121" s="1008"/>
      <c r="H121" s="1008"/>
      <c r="I121" s="1008"/>
      <c r="J121" s="1008"/>
      <c r="K121" s="1008"/>
      <c r="L121" s="1008"/>
      <c r="M121" s="1008"/>
      <c r="N121" s="1008"/>
      <c r="O121" s="1008"/>
      <c r="P121" s="1008"/>
      <c r="Q121" s="1008"/>
      <c r="R121" s="1008"/>
      <c r="S121" s="1008"/>
      <c r="T121" s="1008"/>
      <c r="U121" s="1008"/>
      <c r="V121" s="1008"/>
      <c r="W121" s="1008"/>
      <c r="X121" s="1008"/>
      <c r="Y121" s="1008"/>
      <c r="Z121" s="1009"/>
      <c r="AA121" s="991">
        <v>41610</v>
      </c>
      <c r="AB121" s="992"/>
      <c r="AC121" s="992"/>
      <c r="AD121" s="992"/>
      <c r="AE121" s="993"/>
      <c r="AF121" s="994">
        <v>41610</v>
      </c>
      <c r="AG121" s="992"/>
      <c r="AH121" s="992"/>
      <c r="AI121" s="992"/>
      <c r="AJ121" s="993"/>
      <c r="AK121" s="994">
        <v>41610</v>
      </c>
      <c r="AL121" s="992"/>
      <c r="AM121" s="992"/>
      <c r="AN121" s="992"/>
      <c r="AO121" s="993"/>
      <c r="AP121" s="995">
        <v>0.2</v>
      </c>
      <c r="AQ121" s="996"/>
      <c r="AR121" s="996"/>
      <c r="AS121" s="996"/>
      <c r="AT121" s="997"/>
      <c r="AU121" s="1027"/>
      <c r="AV121" s="1028"/>
      <c r="AW121" s="1028"/>
      <c r="AX121" s="1028"/>
      <c r="AY121" s="1029"/>
      <c r="AZ121" s="955" t="s">
        <v>449</v>
      </c>
      <c r="BA121" s="956"/>
      <c r="BB121" s="956"/>
      <c r="BC121" s="956"/>
      <c r="BD121" s="956"/>
      <c r="BE121" s="956"/>
      <c r="BF121" s="956"/>
      <c r="BG121" s="956"/>
      <c r="BH121" s="956"/>
      <c r="BI121" s="956"/>
      <c r="BJ121" s="956"/>
      <c r="BK121" s="956"/>
      <c r="BL121" s="956"/>
      <c r="BM121" s="956"/>
      <c r="BN121" s="956"/>
      <c r="BO121" s="956"/>
      <c r="BP121" s="957"/>
      <c r="BQ121" s="958">
        <v>9670836</v>
      </c>
      <c r="BR121" s="959"/>
      <c r="BS121" s="959"/>
      <c r="BT121" s="959"/>
      <c r="BU121" s="959"/>
      <c r="BV121" s="959">
        <v>10111490</v>
      </c>
      <c r="BW121" s="959"/>
      <c r="BX121" s="959"/>
      <c r="BY121" s="959"/>
      <c r="BZ121" s="959"/>
      <c r="CA121" s="959">
        <v>10532578</v>
      </c>
      <c r="CB121" s="959"/>
      <c r="CC121" s="959"/>
      <c r="CD121" s="959"/>
      <c r="CE121" s="959"/>
      <c r="CF121" s="953">
        <v>38.299999999999997</v>
      </c>
      <c r="CG121" s="954"/>
      <c r="CH121" s="954"/>
      <c r="CI121" s="954"/>
      <c r="CJ121" s="954"/>
      <c r="CK121" s="1042"/>
      <c r="CL121" s="1043"/>
      <c r="CM121" s="1043"/>
      <c r="CN121" s="1043"/>
      <c r="CO121" s="1044"/>
      <c r="CP121" s="1052" t="s">
        <v>393</v>
      </c>
      <c r="CQ121" s="1053"/>
      <c r="CR121" s="1053"/>
      <c r="CS121" s="1053"/>
      <c r="CT121" s="1053"/>
      <c r="CU121" s="1053"/>
      <c r="CV121" s="1053"/>
      <c r="CW121" s="1053"/>
      <c r="CX121" s="1053"/>
      <c r="CY121" s="1053"/>
      <c r="CZ121" s="1053"/>
      <c r="DA121" s="1053"/>
      <c r="DB121" s="1053"/>
      <c r="DC121" s="1053"/>
      <c r="DD121" s="1053"/>
      <c r="DE121" s="1053"/>
      <c r="DF121" s="1054"/>
      <c r="DG121" s="958">
        <v>3538972</v>
      </c>
      <c r="DH121" s="959"/>
      <c r="DI121" s="959"/>
      <c r="DJ121" s="959"/>
      <c r="DK121" s="959"/>
      <c r="DL121" s="959">
        <v>4151036</v>
      </c>
      <c r="DM121" s="959"/>
      <c r="DN121" s="959"/>
      <c r="DO121" s="959"/>
      <c r="DP121" s="959"/>
      <c r="DQ121" s="959">
        <v>3621251</v>
      </c>
      <c r="DR121" s="959"/>
      <c r="DS121" s="959"/>
      <c r="DT121" s="959"/>
      <c r="DU121" s="959"/>
      <c r="DV121" s="960">
        <v>13.2</v>
      </c>
      <c r="DW121" s="960"/>
      <c r="DX121" s="960"/>
      <c r="DY121" s="960"/>
      <c r="DZ121" s="961"/>
    </row>
    <row r="122" spans="1:130" s="218" customFormat="1" ht="26.25" customHeight="1" x14ac:dyDescent="0.15">
      <c r="A122" s="1090"/>
      <c r="B122" s="982"/>
      <c r="C122" s="955" t="s">
        <v>431</v>
      </c>
      <c r="D122" s="956"/>
      <c r="E122" s="956"/>
      <c r="F122" s="956"/>
      <c r="G122" s="956"/>
      <c r="H122" s="956"/>
      <c r="I122" s="956"/>
      <c r="J122" s="956"/>
      <c r="K122" s="956"/>
      <c r="L122" s="956"/>
      <c r="M122" s="956"/>
      <c r="N122" s="956"/>
      <c r="O122" s="956"/>
      <c r="P122" s="956"/>
      <c r="Q122" s="956"/>
      <c r="R122" s="956"/>
      <c r="S122" s="956"/>
      <c r="T122" s="956"/>
      <c r="U122" s="956"/>
      <c r="V122" s="956"/>
      <c r="W122" s="956"/>
      <c r="X122" s="956"/>
      <c r="Y122" s="956"/>
      <c r="Z122" s="957"/>
      <c r="AA122" s="991" t="s">
        <v>122</v>
      </c>
      <c r="AB122" s="992"/>
      <c r="AC122" s="992"/>
      <c r="AD122" s="992"/>
      <c r="AE122" s="993"/>
      <c r="AF122" s="994" t="s">
        <v>122</v>
      </c>
      <c r="AG122" s="992"/>
      <c r="AH122" s="992"/>
      <c r="AI122" s="992"/>
      <c r="AJ122" s="993"/>
      <c r="AK122" s="994" t="s">
        <v>122</v>
      </c>
      <c r="AL122" s="992"/>
      <c r="AM122" s="992"/>
      <c r="AN122" s="992"/>
      <c r="AO122" s="993"/>
      <c r="AP122" s="995" t="s">
        <v>122</v>
      </c>
      <c r="AQ122" s="996"/>
      <c r="AR122" s="996"/>
      <c r="AS122" s="996"/>
      <c r="AT122" s="997"/>
      <c r="AU122" s="1027"/>
      <c r="AV122" s="1028"/>
      <c r="AW122" s="1028"/>
      <c r="AX122" s="1028"/>
      <c r="AY122" s="1029"/>
      <c r="AZ122" s="1006" t="s">
        <v>450</v>
      </c>
      <c r="BA122" s="998"/>
      <c r="BB122" s="998"/>
      <c r="BC122" s="998"/>
      <c r="BD122" s="998"/>
      <c r="BE122" s="998"/>
      <c r="BF122" s="998"/>
      <c r="BG122" s="998"/>
      <c r="BH122" s="998"/>
      <c r="BI122" s="998"/>
      <c r="BJ122" s="998"/>
      <c r="BK122" s="998"/>
      <c r="BL122" s="998"/>
      <c r="BM122" s="998"/>
      <c r="BN122" s="998"/>
      <c r="BO122" s="998"/>
      <c r="BP122" s="999"/>
      <c r="BQ122" s="1032">
        <v>38054217</v>
      </c>
      <c r="BR122" s="1033"/>
      <c r="BS122" s="1033"/>
      <c r="BT122" s="1033"/>
      <c r="BU122" s="1033"/>
      <c r="BV122" s="1033">
        <v>36975976</v>
      </c>
      <c r="BW122" s="1033"/>
      <c r="BX122" s="1033"/>
      <c r="BY122" s="1033"/>
      <c r="BZ122" s="1033"/>
      <c r="CA122" s="1033">
        <v>35573241</v>
      </c>
      <c r="CB122" s="1033"/>
      <c r="CC122" s="1033"/>
      <c r="CD122" s="1033"/>
      <c r="CE122" s="1033"/>
      <c r="CF122" s="1050">
        <v>129.19999999999999</v>
      </c>
      <c r="CG122" s="1051"/>
      <c r="CH122" s="1051"/>
      <c r="CI122" s="1051"/>
      <c r="CJ122" s="1051"/>
      <c r="CK122" s="1042"/>
      <c r="CL122" s="1043"/>
      <c r="CM122" s="1043"/>
      <c r="CN122" s="1043"/>
      <c r="CO122" s="1044"/>
      <c r="CP122" s="1052" t="s">
        <v>391</v>
      </c>
      <c r="CQ122" s="1053"/>
      <c r="CR122" s="1053"/>
      <c r="CS122" s="1053"/>
      <c r="CT122" s="1053"/>
      <c r="CU122" s="1053"/>
      <c r="CV122" s="1053"/>
      <c r="CW122" s="1053"/>
      <c r="CX122" s="1053"/>
      <c r="CY122" s="1053"/>
      <c r="CZ122" s="1053"/>
      <c r="DA122" s="1053"/>
      <c r="DB122" s="1053"/>
      <c r="DC122" s="1053"/>
      <c r="DD122" s="1053"/>
      <c r="DE122" s="1053"/>
      <c r="DF122" s="1054"/>
      <c r="DG122" s="958" t="s">
        <v>122</v>
      </c>
      <c r="DH122" s="959"/>
      <c r="DI122" s="959"/>
      <c r="DJ122" s="959"/>
      <c r="DK122" s="959"/>
      <c r="DL122" s="959" t="s">
        <v>122</v>
      </c>
      <c r="DM122" s="959"/>
      <c r="DN122" s="959"/>
      <c r="DO122" s="959"/>
      <c r="DP122" s="959"/>
      <c r="DQ122" s="959" t="s">
        <v>122</v>
      </c>
      <c r="DR122" s="959"/>
      <c r="DS122" s="959"/>
      <c r="DT122" s="959"/>
      <c r="DU122" s="959"/>
      <c r="DV122" s="960" t="s">
        <v>122</v>
      </c>
      <c r="DW122" s="960"/>
      <c r="DX122" s="960"/>
      <c r="DY122" s="960"/>
      <c r="DZ122" s="961"/>
    </row>
    <row r="123" spans="1:130" s="218" customFormat="1" ht="26.25" customHeight="1" x14ac:dyDescent="0.15">
      <c r="A123" s="1090"/>
      <c r="B123" s="982"/>
      <c r="C123" s="955" t="s">
        <v>437</v>
      </c>
      <c r="D123" s="956"/>
      <c r="E123" s="956"/>
      <c r="F123" s="956"/>
      <c r="G123" s="956"/>
      <c r="H123" s="956"/>
      <c r="I123" s="956"/>
      <c r="J123" s="956"/>
      <c r="K123" s="956"/>
      <c r="L123" s="956"/>
      <c r="M123" s="956"/>
      <c r="N123" s="956"/>
      <c r="O123" s="956"/>
      <c r="P123" s="956"/>
      <c r="Q123" s="956"/>
      <c r="R123" s="956"/>
      <c r="S123" s="956"/>
      <c r="T123" s="956"/>
      <c r="U123" s="956"/>
      <c r="V123" s="956"/>
      <c r="W123" s="956"/>
      <c r="X123" s="956"/>
      <c r="Y123" s="956"/>
      <c r="Z123" s="957"/>
      <c r="AA123" s="991" t="s">
        <v>122</v>
      </c>
      <c r="AB123" s="992"/>
      <c r="AC123" s="992"/>
      <c r="AD123" s="992"/>
      <c r="AE123" s="993"/>
      <c r="AF123" s="994" t="s">
        <v>122</v>
      </c>
      <c r="AG123" s="992"/>
      <c r="AH123" s="992"/>
      <c r="AI123" s="992"/>
      <c r="AJ123" s="993"/>
      <c r="AK123" s="994" t="s">
        <v>122</v>
      </c>
      <c r="AL123" s="992"/>
      <c r="AM123" s="992"/>
      <c r="AN123" s="992"/>
      <c r="AO123" s="993"/>
      <c r="AP123" s="995" t="s">
        <v>122</v>
      </c>
      <c r="AQ123" s="996"/>
      <c r="AR123" s="996"/>
      <c r="AS123" s="996"/>
      <c r="AT123" s="997"/>
      <c r="AU123" s="1030"/>
      <c r="AV123" s="1031"/>
      <c r="AW123" s="1031"/>
      <c r="AX123" s="1031"/>
      <c r="AY123" s="1031"/>
      <c r="AZ123" s="239" t="s">
        <v>177</v>
      </c>
      <c r="BA123" s="239"/>
      <c r="BB123" s="239"/>
      <c r="BC123" s="239"/>
      <c r="BD123" s="239"/>
      <c r="BE123" s="239"/>
      <c r="BF123" s="239"/>
      <c r="BG123" s="239"/>
      <c r="BH123" s="239"/>
      <c r="BI123" s="239"/>
      <c r="BJ123" s="239"/>
      <c r="BK123" s="239"/>
      <c r="BL123" s="239"/>
      <c r="BM123" s="239"/>
      <c r="BN123" s="239"/>
      <c r="BO123" s="1010" t="s">
        <v>451</v>
      </c>
      <c r="BP123" s="1038"/>
      <c r="BQ123" s="1096">
        <v>69409014</v>
      </c>
      <c r="BR123" s="1097"/>
      <c r="BS123" s="1097"/>
      <c r="BT123" s="1097"/>
      <c r="BU123" s="1097"/>
      <c r="BV123" s="1097">
        <v>70926840</v>
      </c>
      <c r="BW123" s="1097"/>
      <c r="BX123" s="1097"/>
      <c r="BY123" s="1097"/>
      <c r="BZ123" s="1097"/>
      <c r="CA123" s="1097">
        <v>69987522</v>
      </c>
      <c r="CB123" s="1097"/>
      <c r="CC123" s="1097"/>
      <c r="CD123" s="1097"/>
      <c r="CE123" s="1097"/>
      <c r="CF123" s="1034"/>
      <c r="CG123" s="1035"/>
      <c r="CH123" s="1035"/>
      <c r="CI123" s="1035"/>
      <c r="CJ123" s="1036"/>
      <c r="CK123" s="1042"/>
      <c r="CL123" s="1043"/>
      <c r="CM123" s="1043"/>
      <c r="CN123" s="1043"/>
      <c r="CO123" s="1044"/>
      <c r="CP123" s="1052" t="s">
        <v>392</v>
      </c>
      <c r="CQ123" s="1053"/>
      <c r="CR123" s="1053"/>
      <c r="CS123" s="1053"/>
      <c r="CT123" s="1053"/>
      <c r="CU123" s="1053"/>
      <c r="CV123" s="1053"/>
      <c r="CW123" s="1053"/>
      <c r="CX123" s="1053"/>
      <c r="CY123" s="1053"/>
      <c r="CZ123" s="1053"/>
      <c r="DA123" s="1053"/>
      <c r="DB123" s="1053"/>
      <c r="DC123" s="1053"/>
      <c r="DD123" s="1053"/>
      <c r="DE123" s="1053"/>
      <c r="DF123" s="1054"/>
      <c r="DG123" s="991" t="s">
        <v>122</v>
      </c>
      <c r="DH123" s="992"/>
      <c r="DI123" s="992"/>
      <c r="DJ123" s="992"/>
      <c r="DK123" s="993"/>
      <c r="DL123" s="994" t="s">
        <v>122</v>
      </c>
      <c r="DM123" s="992"/>
      <c r="DN123" s="992"/>
      <c r="DO123" s="992"/>
      <c r="DP123" s="993"/>
      <c r="DQ123" s="994" t="s">
        <v>122</v>
      </c>
      <c r="DR123" s="992"/>
      <c r="DS123" s="992"/>
      <c r="DT123" s="992"/>
      <c r="DU123" s="993"/>
      <c r="DV123" s="995" t="s">
        <v>122</v>
      </c>
      <c r="DW123" s="996"/>
      <c r="DX123" s="996"/>
      <c r="DY123" s="996"/>
      <c r="DZ123" s="997"/>
    </row>
    <row r="124" spans="1:130" s="218" customFormat="1" ht="26.25" customHeight="1" thickBot="1" x14ac:dyDescent="0.2">
      <c r="A124" s="1090"/>
      <c r="B124" s="982"/>
      <c r="C124" s="955" t="s">
        <v>440</v>
      </c>
      <c r="D124" s="956"/>
      <c r="E124" s="956"/>
      <c r="F124" s="956"/>
      <c r="G124" s="956"/>
      <c r="H124" s="956"/>
      <c r="I124" s="956"/>
      <c r="J124" s="956"/>
      <c r="K124" s="956"/>
      <c r="L124" s="956"/>
      <c r="M124" s="956"/>
      <c r="N124" s="956"/>
      <c r="O124" s="956"/>
      <c r="P124" s="956"/>
      <c r="Q124" s="956"/>
      <c r="R124" s="956"/>
      <c r="S124" s="956"/>
      <c r="T124" s="956"/>
      <c r="U124" s="956"/>
      <c r="V124" s="956"/>
      <c r="W124" s="956"/>
      <c r="X124" s="956"/>
      <c r="Y124" s="956"/>
      <c r="Z124" s="957"/>
      <c r="AA124" s="991" t="s">
        <v>122</v>
      </c>
      <c r="AB124" s="992"/>
      <c r="AC124" s="992"/>
      <c r="AD124" s="992"/>
      <c r="AE124" s="993"/>
      <c r="AF124" s="994" t="s">
        <v>122</v>
      </c>
      <c r="AG124" s="992"/>
      <c r="AH124" s="992"/>
      <c r="AI124" s="992"/>
      <c r="AJ124" s="993"/>
      <c r="AK124" s="994" t="s">
        <v>122</v>
      </c>
      <c r="AL124" s="992"/>
      <c r="AM124" s="992"/>
      <c r="AN124" s="992"/>
      <c r="AO124" s="993"/>
      <c r="AP124" s="995" t="s">
        <v>122</v>
      </c>
      <c r="AQ124" s="996"/>
      <c r="AR124" s="996"/>
      <c r="AS124" s="996"/>
      <c r="AT124" s="997"/>
      <c r="AU124" s="1092" t="s">
        <v>452</v>
      </c>
      <c r="AV124" s="1093"/>
      <c r="AW124" s="1093"/>
      <c r="AX124" s="1093"/>
      <c r="AY124" s="1093"/>
      <c r="AZ124" s="1093"/>
      <c r="BA124" s="1093"/>
      <c r="BB124" s="1093"/>
      <c r="BC124" s="1093"/>
      <c r="BD124" s="1093"/>
      <c r="BE124" s="1093"/>
      <c r="BF124" s="1093"/>
      <c r="BG124" s="1093"/>
      <c r="BH124" s="1093"/>
      <c r="BI124" s="1093"/>
      <c r="BJ124" s="1093"/>
      <c r="BK124" s="1093"/>
      <c r="BL124" s="1093"/>
      <c r="BM124" s="1093"/>
      <c r="BN124" s="1093"/>
      <c r="BO124" s="1093"/>
      <c r="BP124" s="1094"/>
      <c r="BQ124" s="1095" t="s">
        <v>122</v>
      </c>
      <c r="BR124" s="1060"/>
      <c r="BS124" s="1060"/>
      <c r="BT124" s="1060"/>
      <c r="BU124" s="1060"/>
      <c r="BV124" s="1060" t="s">
        <v>122</v>
      </c>
      <c r="BW124" s="1060"/>
      <c r="BX124" s="1060"/>
      <c r="BY124" s="1060"/>
      <c r="BZ124" s="1060"/>
      <c r="CA124" s="1060" t="s">
        <v>122</v>
      </c>
      <c r="CB124" s="1060"/>
      <c r="CC124" s="1060"/>
      <c r="CD124" s="1060"/>
      <c r="CE124" s="1060"/>
      <c r="CF124" s="1061"/>
      <c r="CG124" s="1062"/>
      <c r="CH124" s="1062"/>
      <c r="CI124" s="1062"/>
      <c r="CJ124" s="1063"/>
      <c r="CK124" s="1045"/>
      <c r="CL124" s="1045"/>
      <c r="CM124" s="1045"/>
      <c r="CN124" s="1045"/>
      <c r="CO124" s="1046"/>
      <c r="CP124" s="1052" t="s">
        <v>453</v>
      </c>
      <c r="CQ124" s="1053"/>
      <c r="CR124" s="1053"/>
      <c r="CS124" s="1053"/>
      <c r="CT124" s="1053"/>
      <c r="CU124" s="1053"/>
      <c r="CV124" s="1053"/>
      <c r="CW124" s="1053"/>
      <c r="CX124" s="1053"/>
      <c r="CY124" s="1053"/>
      <c r="CZ124" s="1053"/>
      <c r="DA124" s="1053"/>
      <c r="DB124" s="1053"/>
      <c r="DC124" s="1053"/>
      <c r="DD124" s="1053"/>
      <c r="DE124" s="1053"/>
      <c r="DF124" s="1054"/>
      <c r="DG124" s="1037" t="s">
        <v>122</v>
      </c>
      <c r="DH124" s="1019"/>
      <c r="DI124" s="1019"/>
      <c r="DJ124" s="1019"/>
      <c r="DK124" s="1020"/>
      <c r="DL124" s="1018" t="s">
        <v>122</v>
      </c>
      <c r="DM124" s="1019"/>
      <c r="DN124" s="1019"/>
      <c r="DO124" s="1019"/>
      <c r="DP124" s="1020"/>
      <c r="DQ124" s="1018" t="s">
        <v>122</v>
      </c>
      <c r="DR124" s="1019"/>
      <c r="DS124" s="1019"/>
      <c r="DT124" s="1019"/>
      <c r="DU124" s="1020"/>
      <c r="DV124" s="1021" t="s">
        <v>122</v>
      </c>
      <c r="DW124" s="1022"/>
      <c r="DX124" s="1022"/>
      <c r="DY124" s="1022"/>
      <c r="DZ124" s="1023"/>
    </row>
    <row r="125" spans="1:130" s="218" customFormat="1" ht="26.25" customHeight="1" x14ac:dyDescent="0.15">
      <c r="A125" s="1090"/>
      <c r="B125" s="982"/>
      <c r="C125" s="955" t="s">
        <v>442</v>
      </c>
      <c r="D125" s="956"/>
      <c r="E125" s="956"/>
      <c r="F125" s="956"/>
      <c r="G125" s="956"/>
      <c r="H125" s="956"/>
      <c r="I125" s="956"/>
      <c r="J125" s="956"/>
      <c r="K125" s="956"/>
      <c r="L125" s="956"/>
      <c r="M125" s="956"/>
      <c r="N125" s="956"/>
      <c r="O125" s="956"/>
      <c r="P125" s="956"/>
      <c r="Q125" s="956"/>
      <c r="R125" s="956"/>
      <c r="S125" s="956"/>
      <c r="T125" s="956"/>
      <c r="U125" s="956"/>
      <c r="V125" s="956"/>
      <c r="W125" s="956"/>
      <c r="X125" s="956"/>
      <c r="Y125" s="956"/>
      <c r="Z125" s="957"/>
      <c r="AA125" s="991" t="s">
        <v>122</v>
      </c>
      <c r="AB125" s="992"/>
      <c r="AC125" s="992"/>
      <c r="AD125" s="992"/>
      <c r="AE125" s="993"/>
      <c r="AF125" s="994" t="s">
        <v>122</v>
      </c>
      <c r="AG125" s="992"/>
      <c r="AH125" s="992"/>
      <c r="AI125" s="992"/>
      <c r="AJ125" s="993"/>
      <c r="AK125" s="994" t="s">
        <v>122</v>
      </c>
      <c r="AL125" s="992"/>
      <c r="AM125" s="992"/>
      <c r="AN125" s="992"/>
      <c r="AO125" s="993"/>
      <c r="AP125" s="995" t="s">
        <v>122</v>
      </c>
      <c r="AQ125" s="996"/>
      <c r="AR125" s="996"/>
      <c r="AS125" s="996"/>
      <c r="AT125" s="997"/>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5" t="s">
        <v>454</v>
      </c>
      <c r="CL125" s="1040"/>
      <c r="CM125" s="1040"/>
      <c r="CN125" s="1040"/>
      <c r="CO125" s="1041"/>
      <c r="CP125" s="962" t="s">
        <v>455</v>
      </c>
      <c r="CQ125" s="930"/>
      <c r="CR125" s="930"/>
      <c r="CS125" s="930"/>
      <c r="CT125" s="930"/>
      <c r="CU125" s="930"/>
      <c r="CV125" s="930"/>
      <c r="CW125" s="930"/>
      <c r="CX125" s="930"/>
      <c r="CY125" s="930"/>
      <c r="CZ125" s="930"/>
      <c r="DA125" s="930"/>
      <c r="DB125" s="930"/>
      <c r="DC125" s="930"/>
      <c r="DD125" s="930"/>
      <c r="DE125" s="930"/>
      <c r="DF125" s="931"/>
      <c r="DG125" s="963" t="s">
        <v>122</v>
      </c>
      <c r="DH125" s="964"/>
      <c r="DI125" s="964"/>
      <c r="DJ125" s="964"/>
      <c r="DK125" s="964"/>
      <c r="DL125" s="964" t="s">
        <v>122</v>
      </c>
      <c r="DM125" s="964"/>
      <c r="DN125" s="964"/>
      <c r="DO125" s="964"/>
      <c r="DP125" s="964"/>
      <c r="DQ125" s="964" t="s">
        <v>122</v>
      </c>
      <c r="DR125" s="964"/>
      <c r="DS125" s="964"/>
      <c r="DT125" s="964"/>
      <c r="DU125" s="964"/>
      <c r="DV125" s="965" t="s">
        <v>122</v>
      </c>
      <c r="DW125" s="965"/>
      <c r="DX125" s="965"/>
      <c r="DY125" s="965"/>
      <c r="DZ125" s="966"/>
    </row>
    <row r="126" spans="1:130" s="218" customFormat="1" ht="26.25" customHeight="1" thickBot="1" x14ac:dyDescent="0.2">
      <c r="A126" s="1090"/>
      <c r="B126" s="982"/>
      <c r="C126" s="955" t="s">
        <v>444</v>
      </c>
      <c r="D126" s="956"/>
      <c r="E126" s="956"/>
      <c r="F126" s="956"/>
      <c r="G126" s="956"/>
      <c r="H126" s="956"/>
      <c r="I126" s="956"/>
      <c r="J126" s="956"/>
      <c r="K126" s="956"/>
      <c r="L126" s="956"/>
      <c r="M126" s="956"/>
      <c r="N126" s="956"/>
      <c r="O126" s="956"/>
      <c r="P126" s="956"/>
      <c r="Q126" s="956"/>
      <c r="R126" s="956"/>
      <c r="S126" s="956"/>
      <c r="T126" s="956"/>
      <c r="U126" s="956"/>
      <c r="V126" s="956"/>
      <c r="W126" s="956"/>
      <c r="X126" s="956"/>
      <c r="Y126" s="956"/>
      <c r="Z126" s="957"/>
      <c r="AA126" s="991" t="s">
        <v>122</v>
      </c>
      <c r="AB126" s="992"/>
      <c r="AC126" s="992"/>
      <c r="AD126" s="992"/>
      <c r="AE126" s="993"/>
      <c r="AF126" s="994" t="s">
        <v>122</v>
      </c>
      <c r="AG126" s="992"/>
      <c r="AH126" s="992"/>
      <c r="AI126" s="992"/>
      <c r="AJ126" s="993"/>
      <c r="AK126" s="994" t="s">
        <v>122</v>
      </c>
      <c r="AL126" s="992"/>
      <c r="AM126" s="992"/>
      <c r="AN126" s="992"/>
      <c r="AO126" s="993"/>
      <c r="AP126" s="995" t="s">
        <v>122</v>
      </c>
      <c r="AQ126" s="996"/>
      <c r="AR126" s="996"/>
      <c r="AS126" s="996"/>
      <c r="AT126" s="997"/>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6"/>
      <c r="CL126" s="1043"/>
      <c r="CM126" s="1043"/>
      <c r="CN126" s="1043"/>
      <c r="CO126" s="1044"/>
      <c r="CP126" s="955" t="s">
        <v>456</v>
      </c>
      <c r="CQ126" s="956"/>
      <c r="CR126" s="956"/>
      <c r="CS126" s="956"/>
      <c r="CT126" s="956"/>
      <c r="CU126" s="956"/>
      <c r="CV126" s="956"/>
      <c r="CW126" s="956"/>
      <c r="CX126" s="956"/>
      <c r="CY126" s="956"/>
      <c r="CZ126" s="956"/>
      <c r="DA126" s="956"/>
      <c r="DB126" s="956"/>
      <c r="DC126" s="956"/>
      <c r="DD126" s="956"/>
      <c r="DE126" s="956"/>
      <c r="DF126" s="957"/>
      <c r="DG126" s="958" t="s">
        <v>122</v>
      </c>
      <c r="DH126" s="959"/>
      <c r="DI126" s="959"/>
      <c r="DJ126" s="959"/>
      <c r="DK126" s="959"/>
      <c r="DL126" s="959" t="s">
        <v>122</v>
      </c>
      <c r="DM126" s="959"/>
      <c r="DN126" s="959"/>
      <c r="DO126" s="959"/>
      <c r="DP126" s="959"/>
      <c r="DQ126" s="959" t="s">
        <v>122</v>
      </c>
      <c r="DR126" s="959"/>
      <c r="DS126" s="959"/>
      <c r="DT126" s="959"/>
      <c r="DU126" s="959"/>
      <c r="DV126" s="960" t="s">
        <v>122</v>
      </c>
      <c r="DW126" s="960"/>
      <c r="DX126" s="960"/>
      <c r="DY126" s="960"/>
      <c r="DZ126" s="961"/>
    </row>
    <row r="127" spans="1:130" s="218" customFormat="1" ht="26.25" customHeight="1" x14ac:dyDescent="0.15">
      <c r="A127" s="1091"/>
      <c r="B127" s="984"/>
      <c r="C127" s="1006" t="s">
        <v>457</v>
      </c>
      <c r="D127" s="998"/>
      <c r="E127" s="998"/>
      <c r="F127" s="998"/>
      <c r="G127" s="998"/>
      <c r="H127" s="998"/>
      <c r="I127" s="998"/>
      <c r="J127" s="998"/>
      <c r="K127" s="998"/>
      <c r="L127" s="998"/>
      <c r="M127" s="998"/>
      <c r="N127" s="998"/>
      <c r="O127" s="998"/>
      <c r="P127" s="998"/>
      <c r="Q127" s="998"/>
      <c r="R127" s="998"/>
      <c r="S127" s="998"/>
      <c r="T127" s="998"/>
      <c r="U127" s="998"/>
      <c r="V127" s="998"/>
      <c r="W127" s="998"/>
      <c r="X127" s="998"/>
      <c r="Y127" s="998"/>
      <c r="Z127" s="999"/>
      <c r="AA127" s="991">
        <v>74520</v>
      </c>
      <c r="AB127" s="992"/>
      <c r="AC127" s="992"/>
      <c r="AD127" s="992"/>
      <c r="AE127" s="993"/>
      <c r="AF127" s="994">
        <v>69737</v>
      </c>
      <c r="AG127" s="992"/>
      <c r="AH127" s="992"/>
      <c r="AI127" s="992"/>
      <c r="AJ127" s="993"/>
      <c r="AK127" s="994">
        <v>60671</v>
      </c>
      <c r="AL127" s="992"/>
      <c r="AM127" s="992"/>
      <c r="AN127" s="992"/>
      <c r="AO127" s="993"/>
      <c r="AP127" s="995">
        <v>0.2</v>
      </c>
      <c r="AQ127" s="996"/>
      <c r="AR127" s="996"/>
      <c r="AS127" s="996"/>
      <c r="AT127" s="997"/>
      <c r="AU127" s="220"/>
      <c r="AV127" s="220"/>
      <c r="AW127" s="220"/>
      <c r="AX127" s="1064" t="s">
        <v>458</v>
      </c>
      <c r="AY127" s="1065"/>
      <c r="AZ127" s="1065"/>
      <c r="BA127" s="1065"/>
      <c r="BB127" s="1065"/>
      <c r="BC127" s="1065"/>
      <c r="BD127" s="1065"/>
      <c r="BE127" s="1066"/>
      <c r="BF127" s="1067" t="s">
        <v>459</v>
      </c>
      <c r="BG127" s="1065"/>
      <c r="BH127" s="1065"/>
      <c r="BI127" s="1065"/>
      <c r="BJ127" s="1065"/>
      <c r="BK127" s="1065"/>
      <c r="BL127" s="1066"/>
      <c r="BM127" s="1067" t="s">
        <v>460</v>
      </c>
      <c r="BN127" s="1065"/>
      <c r="BO127" s="1065"/>
      <c r="BP127" s="1065"/>
      <c r="BQ127" s="1065"/>
      <c r="BR127" s="1065"/>
      <c r="BS127" s="1066"/>
      <c r="BT127" s="1067" t="s">
        <v>461</v>
      </c>
      <c r="BU127" s="1065"/>
      <c r="BV127" s="1065"/>
      <c r="BW127" s="1065"/>
      <c r="BX127" s="1065"/>
      <c r="BY127" s="1065"/>
      <c r="BZ127" s="1088"/>
      <c r="CA127" s="220"/>
      <c r="CB127" s="220"/>
      <c r="CC127" s="220"/>
      <c r="CD127" s="243"/>
      <c r="CE127" s="243"/>
      <c r="CF127" s="243"/>
      <c r="CG127" s="220"/>
      <c r="CH127" s="220"/>
      <c r="CI127" s="220"/>
      <c r="CJ127" s="242"/>
      <c r="CK127" s="1056"/>
      <c r="CL127" s="1043"/>
      <c r="CM127" s="1043"/>
      <c r="CN127" s="1043"/>
      <c r="CO127" s="1044"/>
      <c r="CP127" s="955" t="s">
        <v>462</v>
      </c>
      <c r="CQ127" s="956"/>
      <c r="CR127" s="956"/>
      <c r="CS127" s="956"/>
      <c r="CT127" s="956"/>
      <c r="CU127" s="956"/>
      <c r="CV127" s="956"/>
      <c r="CW127" s="956"/>
      <c r="CX127" s="956"/>
      <c r="CY127" s="956"/>
      <c r="CZ127" s="956"/>
      <c r="DA127" s="956"/>
      <c r="DB127" s="956"/>
      <c r="DC127" s="956"/>
      <c r="DD127" s="956"/>
      <c r="DE127" s="956"/>
      <c r="DF127" s="957"/>
      <c r="DG127" s="958" t="s">
        <v>122</v>
      </c>
      <c r="DH127" s="959"/>
      <c r="DI127" s="959"/>
      <c r="DJ127" s="959"/>
      <c r="DK127" s="959"/>
      <c r="DL127" s="959" t="s">
        <v>122</v>
      </c>
      <c r="DM127" s="959"/>
      <c r="DN127" s="959"/>
      <c r="DO127" s="959"/>
      <c r="DP127" s="959"/>
      <c r="DQ127" s="959" t="s">
        <v>122</v>
      </c>
      <c r="DR127" s="959"/>
      <c r="DS127" s="959"/>
      <c r="DT127" s="959"/>
      <c r="DU127" s="959"/>
      <c r="DV127" s="960" t="s">
        <v>122</v>
      </c>
      <c r="DW127" s="960"/>
      <c r="DX127" s="960"/>
      <c r="DY127" s="960"/>
      <c r="DZ127" s="961"/>
    </row>
    <row r="128" spans="1:130" s="218" customFormat="1" ht="26.25" customHeight="1" thickBot="1" x14ac:dyDescent="0.2">
      <c r="A128" s="1074" t="s">
        <v>463</v>
      </c>
      <c r="B128" s="1075"/>
      <c r="C128" s="1075"/>
      <c r="D128" s="1075"/>
      <c r="E128" s="1075"/>
      <c r="F128" s="1075"/>
      <c r="G128" s="1075"/>
      <c r="H128" s="1075"/>
      <c r="I128" s="1075"/>
      <c r="J128" s="1075"/>
      <c r="K128" s="1075"/>
      <c r="L128" s="1075"/>
      <c r="M128" s="1075"/>
      <c r="N128" s="1075"/>
      <c r="O128" s="1075"/>
      <c r="P128" s="1075"/>
      <c r="Q128" s="1075"/>
      <c r="R128" s="1075"/>
      <c r="S128" s="1075"/>
      <c r="T128" s="1075"/>
      <c r="U128" s="1075"/>
      <c r="V128" s="1075"/>
      <c r="W128" s="1076" t="s">
        <v>464</v>
      </c>
      <c r="X128" s="1076"/>
      <c r="Y128" s="1076"/>
      <c r="Z128" s="1077"/>
      <c r="AA128" s="1078">
        <v>1349558</v>
      </c>
      <c r="AB128" s="1079"/>
      <c r="AC128" s="1079"/>
      <c r="AD128" s="1079"/>
      <c r="AE128" s="1080"/>
      <c r="AF128" s="1081">
        <v>1370715</v>
      </c>
      <c r="AG128" s="1079"/>
      <c r="AH128" s="1079"/>
      <c r="AI128" s="1079"/>
      <c r="AJ128" s="1080"/>
      <c r="AK128" s="1081">
        <v>1308666</v>
      </c>
      <c r="AL128" s="1079"/>
      <c r="AM128" s="1079"/>
      <c r="AN128" s="1079"/>
      <c r="AO128" s="1080"/>
      <c r="AP128" s="1082"/>
      <c r="AQ128" s="1083"/>
      <c r="AR128" s="1083"/>
      <c r="AS128" s="1083"/>
      <c r="AT128" s="1084"/>
      <c r="AU128" s="220"/>
      <c r="AV128" s="220"/>
      <c r="AW128" s="220"/>
      <c r="AX128" s="929" t="s">
        <v>465</v>
      </c>
      <c r="AY128" s="930"/>
      <c r="AZ128" s="930"/>
      <c r="BA128" s="930"/>
      <c r="BB128" s="930"/>
      <c r="BC128" s="930"/>
      <c r="BD128" s="930"/>
      <c r="BE128" s="931"/>
      <c r="BF128" s="1085" t="s">
        <v>122</v>
      </c>
      <c r="BG128" s="1086"/>
      <c r="BH128" s="1086"/>
      <c r="BI128" s="1086"/>
      <c r="BJ128" s="1086"/>
      <c r="BK128" s="1086"/>
      <c r="BL128" s="1087"/>
      <c r="BM128" s="1085">
        <v>11.77</v>
      </c>
      <c r="BN128" s="1086"/>
      <c r="BO128" s="1086"/>
      <c r="BP128" s="1086"/>
      <c r="BQ128" s="1086"/>
      <c r="BR128" s="1086"/>
      <c r="BS128" s="1087"/>
      <c r="BT128" s="1085">
        <v>20</v>
      </c>
      <c r="BU128" s="1086"/>
      <c r="BV128" s="1086"/>
      <c r="BW128" s="1086"/>
      <c r="BX128" s="1086"/>
      <c r="BY128" s="1086"/>
      <c r="BZ128" s="1109"/>
      <c r="CA128" s="243"/>
      <c r="CB128" s="243"/>
      <c r="CC128" s="243"/>
      <c r="CD128" s="243"/>
      <c r="CE128" s="243"/>
      <c r="CF128" s="243"/>
      <c r="CG128" s="220"/>
      <c r="CH128" s="220"/>
      <c r="CI128" s="220"/>
      <c r="CJ128" s="242"/>
      <c r="CK128" s="1057"/>
      <c r="CL128" s="1058"/>
      <c r="CM128" s="1058"/>
      <c r="CN128" s="1058"/>
      <c r="CO128" s="1059"/>
      <c r="CP128" s="1068" t="s">
        <v>466</v>
      </c>
      <c r="CQ128" s="762"/>
      <c r="CR128" s="762"/>
      <c r="CS128" s="762"/>
      <c r="CT128" s="762"/>
      <c r="CU128" s="762"/>
      <c r="CV128" s="762"/>
      <c r="CW128" s="762"/>
      <c r="CX128" s="762"/>
      <c r="CY128" s="762"/>
      <c r="CZ128" s="762"/>
      <c r="DA128" s="762"/>
      <c r="DB128" s="762"/>
      <c r="DC128" s="762"/>
      <c r="DD128" s="762"/>
      <c r="DE128" s="762"/>
      <c r="DF128" s="1069"/>
      <c r="DG128" s="1070" t="s">
        <v>122</v>
      </c>
      <c r="DH128" s="1071"/>
      <c r="DI128" s="1071"/>
      <c r="DJ128" s="1071"/>
      <c r="DK128" s="1071"/>
      <c r="DL128" s="1071" t="s">
        <v>122</v>
      </c>
      <c r="DM128" s="1071"/>
      <c r="DN128" s="1071"/>
      <c r="DO128" s="1071"/>
      <c r="DP128" s="1071"/>
      <c r="DQ128" s="1071" t="s">
        <v>122</v>
      </c>
      <c r="DR128" s="1071"/>
      <c r="DS128" s="1071"/>
      <c r="DT128" s="1071"/>
      <c r="DU128" s="1071"/>
      <c r="DV128" s="1072" t="s">
        <v>122</v>
      </c>
      <c r="DW128" s="1072"/>
      <c r="DX128" s="1072"/>
      <c r="DY128" s="1072"/>
      <c r="DZ128" s="1073"/>
    </row>
    <row r="129" spans="1:131" s="218" customFormat="1" ht="26.25" customHeight="1" x14ac:dyDescent="0.15">
      <c r="A129" s="967" t="s">
        <v>102</v>
      </c>
      <c r="B129" s="968"/>
      <c r="C129" s="968"/>
      <c r="D129" s="968"/>
      <c r="E129" s="968"/>
      <c r="F129" s="968"/>
      <c r="G129" s="968"/>
      <c r="H129" s="968"/>
      <c r="I129" s="968"/>
      <c r="J129" s="968"/>
      <c r="K129" s="968"/>
      <c r="L129" s="968"/>
      <c r="M129" s="968"/>
      <c r="N129" s="968"/>
      <c r="O129" s="968"/>
      <c r="P129" s="968"/>
      <c r="Q129" s="968"/>
      <c r="R129" s="968"/>
      <c r="S129" s="968"/>
      <c r="T129" s="968"/>
      <c r="U129" s="968"/>
      <c r="V129" s="968"/>
      <c r="W129" s="1103" t="s">
        <v>467</v>
      </c>
      <c r="X129" s="1104"/>
      <c r="Y129" s="1104"/>
      <c r="Z129" s="1105"/>
      <c r="AA129" s="991">
        <v>29488593</v>
      </c>
      <c r="AB129" s="992"/>
      <c r="AC129" s="992"/>
      <c r="AD129" s="992"/>
      <c r="AE129" s="993"/>
      <c r="AF129" s="994">
        <v>30261579</v>
      </c>
      <c r="AG129" s="992"/>
      <c r="AH129" s="992"/>
      <c r="AI129" s="992"/>
      <c r="AJ129" s="993"/>
      <c r="AK129" s="994">
        <v>30874244</v>
      </c>
      <c r="AL129" s="992"/>
      <c r="AM129" s="992"/>
      <c r="AN129" s="992"/>
      <c r="AO129" s="993"/>
      <c r="AP129" s="1106"/>
      <c r="AQ129" s="1107"/>
      <c r="AR129" s="1107"/>
      <c r="AS129" s="1107"/>
      <c r="AT129" s="1108"/>
      <c r="AU129" s="221"/>
      <c r="AV129" s="221"/>
      <c r="AW129" s="221"/>
      <c r="AX129" s="1098" t="s">
        <v>468</v>
      </c>
      <c r="AY129" s="956"/>
      <c r="AZ129" s="956"/>
      <c r="BA129" s="956"/>
      <c r="BB129" s="956"/>
      <c r="BC129" s="956"/>
      <c r="BD129" s="956"/>
      <c r="BE129" s="957"/>
      <c r="BF129" s="1099" t="s">
        <v>122</v>
      </c>
      <c r="BG129" s="1100"/>
      <c r="BH129" s="1100"/>
      <c r="BI129" s="1100"/>
      <c r="BJ129" s="1100"/>
      <c r="BK129" s="1100"/>
      <c r="BL129" s="1101"/>
      <c r="BM129" s="1099">
        <v>16.77</v>
      </c>
      <c r="BN129" s="1100"/>
      <c r="BO129" s="1100"/>
      <c r="BP129" s="1100"/>
      <c r="BQ129" s="1100"/>
      <c r="BR129" s="1100"/>
      <c r="BS129" s="1101"/>
      <c r="BT129" s="1099">
        <v>30</v>
      </c>
      <c r="BU129" s="1100"/>
      <c r="BV129" s="1100"/>
      <c r="BW129" s="1100"/>
      <c r="BX129" s="1100"/>
      <c r="BY129" s="1100"/>
      <c r="BZ129" s="1102"/>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67" t="s">
        <v>469</v>
      </c>
      <c r="B130" s="968"/>
      <c r="C130" s="968"/>
      <c r="D130" s="968"/>
      <c r="E130" s="968"/>
      <c r="F130" s="968"/>
      <c r="G130" s="968"/>
      <c r="H130" s="968"/>
      <c r="I130" s="968"/>
      <c r="J130" s="968"/>
      <c r="K130" s="968"/>
      <c r="L130" s="968"/>
      <c r="M130" s="968"/>
      <c r="N130" s="968"/>
      <c r="O130" s="968"/>
      <c r="P130" s="968"/>
      <c r="Q130" s="968"/>
      <c r="R130" s="968"/>
      <c r="S130" s="968"/>
      <c r="T130" s="968"/>
      <c r="U130" s="968"/>
      <c r="V130" s="968"/>
      <c r="W130" s="1103" t="s">
        <v>470</v>
      </c>
      <c r="X130" s="1104"/>
      <c r="Y130" s="1104"/>
      <c r="Z130" s="1105"/>
      <c r="AA130" s="991">
        <v>3614646</v>
      </c>
      <c r="AB130" s="992"/>
      <c r="AC130" s="992"/>
      <c r="AD130" s="992"/>
      <c r="AE130" s="993"/>
      <c r="AF130" s="994">
        <v>3678257</v>
      </c>
      <c r="AG130" s="992"/>
      <c r="AH130" s="992"/>
      <c r="AI130" s="992"/>
      <c r="AJ130" s="993"/>
      <c r="AK130" s="994">
        <v>3340653</v>
      </c>
      <c r="AL130" s="992"/>
      <c r="AM130" s="992"/>
      <c r="AN130" s="992"/>
      <c r="AO130" s="993"/>
      <c r="AP130" s="1106"/>
      <c r="AQ130" s="1107"/>
      <c r="AR130" s="1107"/>
      <c r="AS130" s="1107"/>
      <c r="AT130" s="1108"/>
      <c r="AU130" s="221"/>
      <c r="AV130" s="221"/>
      <c r="AW130" s="221"/>
      <c r="AX130" s="1098" t="s">
        <v>471</v>
      </c>
      <c r="AY130" s="956"/>
      <c r="AZ130" s="956"/>
      <c r="BA130" s="956"/>
      <c r="BB130" s="956"/>
      <c r="BC130" s="956"/>
      <c r="BD130" s="956"/>
      <c r="BE130" s="957"/>
      <c r="BF130" s="1134">
        <v>4.7</v>
      </c>
      <c r="BG130" s="1135"/>
      <c r="BH130" s="1135"/>
      <c r="BI130" s="1135"/>
      <c r="BJ130" s="1135"/>
      <c r="BK130" s="1135"/>
      <c r="BL130" s="1136"/>
      <c r="BM130" s="1134">
        <v>25</v>
      </c>
      <c r="BN130" s="1135"/>
      <c r="BO130" s="1135"/>
      <c r="BP130" s="1135"/>
      <c r="BQ130" s="1135"/>
      <c r="BR130" s="1135"/>
      <c r="BS130" s="1136"/>
      <c r="BT130" s="1134">
        <v>35</v>
      </c>
      <c r="BU130" s="1135"/>
      <c r="BV130" s="1135"/>
      <c r="BW130" s="1135"/>
      <c r="BX130" s="1135"/>
      <c r="BY130" s="1135"/>
      <c r="BZ130" s="113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38"/>
      <c r="B131" s="1139"/>
      <c r="C131" s="1139"/>
      <c r="D131" s="1139"/>
      <c r="E131" s="1139"/>
      <c r="F131" s="1139"/>
      <c r="G131" s="1139"/>
      <c r="H131" s="1139"/>
      <c r="I131" s="1139"/>
      <c r="J131" s="1139"/>
      <c r="K131" s="1139"/>
      <c r="L131" s="1139"/>
      <c r="M131" s="1139"/>
      <c r="N131" s="1139"/>
      <c r="O131" s="1139"/>
      <c r="P131" s="1139"/>
      <c r="Q131" s="1139"/>
      <c r="R131" s="1139"/>
      <c r="S131" s="1139"/>
      <c r="T131" s="1139"/>
      <c r="U131" s="1139"/>
      <c r="V131" s="1139"/>
      <c r="W131" s="1140" t="s">
        <v>472</v>
      </c>
      <c r="X131" s="1141"/>
      <c r="Y131" s="1141"/>
      <c r="Z131" s="1142"/>
      <c r="AA131" s="1037">
        <v>25873947</v>
      </c>
      <c r="AB131" s="1019"/>
      <c r="AC131" s="1019"/>
      <c r="AD131" s="1019"/>
      <c r="AE131" s="1020"/>
      <c r="AF131" s="1018">
        <v>26583322</v>
      </c>
      <c r="AG131" s="1019"/>
      <c r="AH131" s="1019"/>
      <c r="AI131" s="1019"/>
      <c r="AJ131" s="1020"/>
      <c r="AK131" s="1018">
        <v>27533591</v>
      </c>
      <c r="AL131" s="1019"/>
      <c r="AM131" s="1019"/>
      <c r="AN131" s="1019"/>
      <c r="AO131" s="1020"/>
      <c r="AP131" s="1143"/>
      <c r="AQ131" s="1144"/>
      <c r="AR131" s="1144"/>
      <c r="AS131" s="1144"/>
      <c r="AT131" s="1145"/>
      <c r="AU131" s="221"/>
      <c r="AV131" s="221"/>
      <c r="AW131" s="221"/>
      <c r="AX131" s="1116" t="s">
        <v>473</v>
      </c>
      <c r="AY131" s="762"/>
      <c r="AZ131" s="762"/>
      <c r="BA131" s="762"/>
      <c r="BB131" s="762"/>
      <c r="BC131" s="762"/>
      <c r="BD131" s="762"/>
      <c r="BE131" s="1069"/>
      <c r="BF131" s="1117" t="s">
        <v>122</v>
      </c>
      <c r="BG131" s="1118"/>
      <c r="BH131" s="1118"/>
      <c r="BI131" s="1118"/>
      <c r="BJ131" s="1118"/>
      <c r="BK131" s="1118"/>
      <c r="BL131" s="1119"/>
      <c r="BM131" s="1117">
        <v>350</v>
      </c>
      <c r="BN131" s="1118"/>
      <c r="BO131" s="1118"/>
      <c r="BP131" s="1118"/>
      <c r="BQ131" s="1118"/>
      <c r="BR131" s="1118"/>
      <c r="BS131" s="1119"/>
      <c r="BT131" s="1120"/>
      <c r="BU131" s="1121"/>
      <c r="BV131" s="1121"/>
      <c r="BW131" s="1121"/>
      <c r="BX131" s="1121"/>
      <c r="BY131" s="1121"/>
      <c r="BZ131" s="1122"/>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3" t="s">
        <v>474</v>
      </c>
      <c r="B132" s="1124"/>
      <c r="C132" s="1124"/>
      <c r="D132" s="1124"/>
      <c r="E132" s="1124"/>
      <c r="F132" s="1124"/>
      <c r="G132" s="1124"/>
      <c r="H132" s="1124"/>
      <c r="I132" s="1124"/>
      <c r="J132" s="1124"/>
      <c r="K132" s="1124"/>
      <c r="L132" s="1124"/>
      <c r="M132" s="1124"/>
      <c r="N132" s="1124"/>
      <c r="O132" s="1124"/>
      <c r="P132" s="1124"/>
      <c r="Q132" s="1124"/>
      <c r="R132" s="1124"/>
      <c r="S132" s="1124"/>
      <c r="T132" s="1124"/>
      <c r="U132" s="1124"/>
      <c r="V132" s="1127" t="s">
        <v>475</v>
      </c>
      <c r="W132" s="1127"/>
      <c r="X132" s="1127"/>
      <c r="Y132" s="1127"/>
      <c r="Z132" s="1128"/>
      <c r="AA132" s="1129">
        <v>4.6423686340000003</v>
      </c>
      <c r="AB132" s="1130"/>
      <c r="AC132" s="1130"/>
      <c r="AD132" s="1130"/>
      <c r="AE132" s="1131"/>
      <c r="AF132" s="1132">
        <v>5.2523428699999997</v>
      </c>
      <c r="AG132" s="1130"/>
      <c r="AH132" s="1130"/>
      <c r="AI132" s="1130"/>
      <c r="AJ132" s="1131"/>
      <c r="AK132" s="1132">
        <v>4.4920148629999996</v>
      </c>
      <c r="AL132" s="1130"/>
      <c r="AM132" s="1130"/>
      <c r="AN132" s="1130"/>
      <c r="AO132" s="1131"/>
      <c r="AP132" s="1034"/>
      <c r="AQ132" s="1035"/>
      <c r="AR132" s="1035"/>
      <c r="AS132" s="1035"/>
      <c r="AT132" s="1133"/>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5"/>
      <c r="B133" s="1126"/>
      <c r="C133" s="1126"/>
      <c r="D133" s="1126"/>
      <c r="E133" s="1126"/>
      <c r="F133" s="1126"/>
      <c r="G133" s="1126"/>
      <c r="H133" s="1126"/>
      <c r="I133" s="1126"/>
      <c r="J133" s="1126"/>
      <c r="K133" s="1126"/>
      <c r="L133" s="1126"/>
      <c r="M133" s="1126"/>
      <c r="N133" s="1126"/>
      <c r="O133" s="1126"/>
      <c r="P133" s="1126"/>
      <c r="Q133" s="1126"/>
      <c r="R133" s="1126"/>
      <c r="S133" s="1126"/>
      <c r="T133" s="1126"/>
      <c r="U133" s="1126"/>
      <c r="V133" s="1110" t="s">
        <v>476</v>
      </c>
      <c r="W133" s="1110"/>
      <c r="X133" s="1110"/>
      <c r="Y133" s="1110"/>
      <c r="Z133" s="1111"/>
      <c r="AA133" s="1112">
        <v>5.5</v>
      </c>
      <c r="AB133" s="1113"/>
      <c r="AC133" s="1113"/>
      <c r="AD133" s="1113"/>
      <c r="AE133" s="1114"/>
      <c r="AF133" s="1112">
        <v>5</v>
      </c>
      <c r="AG133" s="1113"/>
      <c r="AH133" s="1113"/>
      <c r="AI133" s="1113"/>
      <c r="AJ133" s="1114"/>
      <c r="AK133" s="1112">
        <v>4.7</v>
      </c>
      <c r="AL133" s="1113"/>
      <c r="AM133" s="1113"/>
      <c r="AN133" s="1113"/>
      <c r="AO133" s="1114"/>
      <c r="AP133" s="1061"/>
      <c r="AQ133" s="1062"/>
      <c r="AR133" s="1062"/>
      <c r="AS133" s="1062"/>
      <c r="AT133" s="1115"/>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UXzBvhremscK84LWN1/jS9sSZZJBWyUiJq4w0TcQg1hjLEVbM4Cik83NucvfWyaw+92YSPX9SPfwpRem5YB4MA==" saltValue="HeA37Dd6Qs3Mn4utG2Gwa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477</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MujaH+qB+FFvCXGoZK2LdlSJ+/W54mEKEiF/Wr78xpUOQGoDpfMBwtU0yvXpCv60eMG0+eCftuBETORYIHeKTQ==" saltValue="fxACu02VeHPe06qPzzNsj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Cc2CkxYgz8iBn29r0YnYvvyO/3x7bsJuAjGpvRWm8RirxjicdRzfmIs6/siTzLmvHmIQ8IM2qpK0n2arblqQeg==" saltValue="idCaH1D1FbxKrtCsKyfZl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47" t="s">
        <v>480</v>
      </c>
      <c r="AP7" s="260"/>
      <c r="AQ7" s="261" t="s">
        <v>481</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48"/>
      <c r="AP8" s="266" t="s">
        <v>482</v>
      </c>
      <c r="AQ8" s="267" t="s">
        <v>483</v>
      </c>
      <c r="AR8" s="268" t="s">
        <v>484</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49" t="s">
        <v>485</v>
      </c>
      <c r="AL9" s="1150"/>
      <c r="AM9" s="1150"/>
      <c r="AN9" s="1151"/>
      <c r="AO9" s="269">
        <v>8149493</v>
      </c>
      <c r="AP9" s="269">
        <v>58265</v>
      </c>
      <c r="AQ9" s="270">
        <v>74190</v>
      </c>
      <c r="AR9" s="271">
        <v>-21.5</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49" t="s">
        <v>486</v>
      </c>
      <c r="AL10" s="1150"/>
      <c r="AM10" s="1150"/>
      <c r="AN10" s="1151"/>
      <c r="AO10" s="272">
        <v>1329181</v>
      </c>
      <c r="AP10" s="272">
        <v>9503</v>
      </c>
      <c r="AQ10" s="273">
        <v>4494</v>
      </c>
      <c r="AR10" s="274">
        <v>111.5</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49" t="s">
        <v>487</v>
      </c>
      <c r="AL11" s="1150"/>
      <c r="AM11" s="1150"/>
      <c r="AN11" s="1151"/>
      <c r="AO11" s="272">
        <v>679227</v>
      </c>
      <c r="AP11" s="272">
        <v>4856</v>
      </c>
      <c r="AQ11" s="273">
        <v>2274</v>
      </c>
      <c r="AR11" s="274">
        <v>113.5</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49" t="s">
        <v>488</v>
      </c>
      <c r="AL12" s="1150"/>
      <c r="AM12" s="1150"/>
      <c r="AN12" s="1151"/>
      <c r="AO12" s="272" t="s">
        <v>489</v>
      </c>
      <c r="AP12" s="272" t="s">
        <v>489</v>
      </c>
      <c r="AQ12" s="273">
        <v>23</v>
      </c>
      <c r="AR12" s="274" t="s">
        <v>489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49" t="s">
        <v>490</v>
      </c>
      <c r="AL13" s="1150"/>
      <c r="AM13" s="1150"/>
      <c r="AN13" s="1151"/>
      <c r="AO13" s="272">
        <v>246467</v>
      </c>
      <c r="AP13" s="272">
        <v>1762</v>
      </c>
      <c r="AQ13" s="273">
        <v>2538</v>
      </c>
      <c r="AR13" s="274">
        <v>-30.6</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49" t="s">
        <v>491</v>
      </c>
      <c r="AL14" s="1150"/>
      <c r="AM14" s="1150"/>
      <c r="AN14" s="1151"/>
      <c r="AO14" s="272">
        <v>198038</v>
      </c>
      <c r="AP14" s="272">
        <v>1416</v>
      </c>
      <c r="AQ14" s="273">
        <v>2009</v>
      </c>
      <c r="AR14" s="274">
        <v>-29.5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2" t="s">
        <v>492</v>
      </c>
      <c r="AL15" s="1153"/>
      <c r="AM15" s="1153"/>
      <c r="AN15" s="1154"/>
      <c r="AO15" s="272">
        <v>-477049</v>
      </c>
      <c r="AP15" s="272">
        <v>-3411</v>
      </c>
      <c r="AQ15" s="273">
        <v>-4396</v>
      </c>
      <c r="AR15" s="274">
        <v>-22.4</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2" t="s">
        <v>177</v>
      </c>
      <c r="AL16" s="1153"/>
      <c r="AM16" s="1153"/>
      <c r="AN16" s="1154"/>
      <c r="AO16" s="272">
        <v>10125357</v>
      </c>
      <c r="AP16" s="272">
        <v>72391</v>
      </c>
      <c r="AQ16" s="273">
        <v>81133</v>
      </c>
      <c r="AR16" s="274">
        <v>-10.8</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5" t="s">
        <v>497</v>
      </c>
      <c r="AL21" s="1156"/>
      <c r="AM21" s="1156"/>
      <c r="AN21" s="1157"/>
      <c r="AO21" s="285">
        <v>5.18</v>
      </c>
      <c r="AP21" s="286">
        <v>7.09</v>
      </c>
      <c r="AQ21" s="287">
        <v>-1.91</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5" t="s">
        <v>498</v>
      </c>
      <c r="AL22" s="1156"/>
      <c r="AM22" s="1156"/>
      <c r="AN22" s="1157"/>
      <c r="AO22" s="290">
        <v>101.5</v>
      </c>
      <c r="AP22" s="291">
        <v>99.1</v>
      </c>
      <c r="AQ22" s="292">
        <v>2.4</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6" t="s">
        <v>499</v>
      </c>
      <c r="B26" s="1146"/>
      <c r="C26" s="1146"/>
      <c r="D26" s="1146"/>
      <c r="E26" s="1146"/>
      <c r="F26" s="1146"/>
      <c r="G26" s="1146"/>
      <c r="H26" s="1146"/>
      <c r="I26" s="1146"/>
      <c r="J26" s="1146"/>
      <c r="K26" s="1146"/>
      <c r="L26" s="1146"/>
      <c r="M26" s="1146"/>
      <c r="N26" s="1146"/>
      <c r="O26" s="1146"/>
      <c r="P26" s="1146"/>
      <c r="Q26" s="1146"/>
      <c r="R26" s="1146"/>
      <c r="S26" s="1146"/>
      <c r="T26" s="1146"/>
      <c r="U26" s="1146"/>
      <c r="V26" s="1146"/>
      <c r="W26" s="1146"/>
      <c r="X26" s="1146"/>
      <c r="Y26" s="1146"/>
      <c r="Z26" s="1146"/>
      <c r="AA26" s="1146"/>
      <c r="AB26" s="1146"/>
      <c r="AC26" s="1146"/>
      <c r="AD26" s="1146"/>
      <c r="AE26" s="1146"/>
      <c r="AF26" s="1146"/>
      <c r="AG26" s="1146"/>
      <c r="AH26" s="1146"/>
      <c r="AI26" s="1146"/>
      <c r="AJ26" s="1146"/>
      <c r="AK26" s="1146"/>
      <c r="AL26" s="1146"/>
      <c r="AM26" s="1146"/>
      <c r="AN26" s="1146"/>
      <c r="AO26" s="1146"/>
      <c r="AP26" s="1146"/>
      <c r="AQ26" s="1146"/>
      <c r="AR26" s="1146"/>
      <c r="AS26" s="1146"/>
      <c r="AT26" s="255"/>
    </row>
    <row r="27" spans="1:46" x14ac:dyDescent="0.15">
      <c r="A27" s="297"/>
      <c r="AO27" s="250"/>
      <c r="AP27" s="250"/>
      <c r="AQ27" s="250"/>
      <c r="AR27" s="250"/>
      <c r="AS27" s="250"/>
      <c r="AT27" s="250"/>
    </row>
    <row r="28" spans="1:46" ht="17.25" x14ac:dyDescent="0.15">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47" t="s">
        <v>480</v>
      </c>
      <c r="AP30" s="260"/>
      <c r="AQ30" s="261" t="s">
        <v>481</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48"/>
      <c r="AP31" s="266" t="s">
        <v>482</v>
      </c>
      <c r="AQ31" s="267" t="s">
        <v>483</v>
      </c>
      <c r="AR31" s="268" t="s">
        <v>484</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3" t="s">
        <v>502</v>
      </c>
      <c r="AL32" s="1164"/>
      <c r="AM32" s="1164"/>
      <c r="AN32" s="1165"/>
      <c r="AO32" s="300">
        <v>3635223</v>
      </c>
      <c r="AP32" s="300">
        <v>25990</v>
      </c>
      <c r="AQ32" s="301">
        <v>38069</v>
      </c>
      <c r="AR32" s="302">
        <v>-31.7</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3" t="s">
        <v>503</v>
      </c>
      <c r="AL33" s="1164"/>
      <c r="AM33" s="1164"/>
      <c r="AN33" s="1165"/>
      <c r="AO33" s="300" t="s">
        <v>489</v>
      </c>
      <c r="AP33" s="300" t="s">
        <v>489</v>
      </c>
      <c r="AQ33" s="301" t="s">
        <v>489</v>
      </c>
      <c r="AR33" s="302" t="s">
        <v>489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3" t="s">
        <v>504</v>
      </c>
      <c r="AL34" s="1164"/>
      <c r="AM34" s="1164"/>
      <c r="AN34" s="1165"/>
      <c r="AO34" s="300" t="s">
        <v>489</v>
      </c>
      <c r="AP34" s="300" t="s">
        <v>489</v>
      </c>
      <c r="AQ34" s="301" t="s">
        <v>489</v>
      </c>
      <c r="AR34" s="302" t="s">
        <v>489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3" t="s">
        <v>505</v>
      </c>
      <c r="AL35" s="1164"/>
      <c r="AM35" s="1164"/>
      <c r="AN35" s="1165"/>
      <c r="AO35" s="300">
        <v>1881513</v>
      </c>
      <c r="AP35" s="300">
        <v>13452</v>
      </c>
      <c r="AQ35" s="301">
        <v>11274</v>
      </c>
      <c r="AR35" s="302">
        <v>19.3</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3" t="s">
        <v>506</v>
      </c>
      <c r="AL36" s="1164"/>
      <c r="AM36" s="1164"/>
      <c r="AN36" s="1165"/>
      <c r="AO36" s="300">
        <v>267115</v>
      </c>
      <c r="AP36" s="300">
        <v>1910</v>
      </c>
      <c r="AQ36" s="301">
        <v>1710</v>
      </c>
      <c r="AR36" s="302">
        <v>11.7</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3" t="s">
        <v>507</v>
      </c>
      <c r="AL37" s="1164"/>
      <c r="AM37" s="1164"/>
      <c r="AN37" s="1165"/>
      <c r="AO37" s="300">
        <v>102281</v>
      </c>
      <c r="AP37" s="300">
        <v>731</v>
      </c>
      <c r="AQ37" s="301">
        <v>731</v>
      </c>
      <c r="AR37" s="302">
        <v>0</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6" t="s">
        <v>508</v>
      </c>
      <c r="AL38" s="1167"/>
      <c r="AM38" s="1167"/>
      <c r="AN38" s="1168"/>
      <c r="AO38" s="303" t="s">
        <v>489</v>
      </c>
      <c r="AP38" s="303" t="s">
        <v>489</v>
      </c>
      <c r="AQ38" s="304">
        <v>1</v>
      </c>
      <c r="AR38" s="292" t="s">
        <v>489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6" t="s">
        <v>509</v>
      </c>
      <c r="AL39" s="1167"/>
      <c r="AM39" s="1167"/>
      <c r="AN39" s="1168"/>
      <c r="AO39" s="300">
        <v>-1308666</v>
      </c>
      <c r="AP39" s="300">
        <v>-9356</v>
      </c>
      <c r="AQ39" s="301">
        <v>-7408</v>
      </c>
      <c r="AR39" s="302">
        <v>26.3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3" t="s">
        <v>510</v>
      </c>
      <c r="AL40" s="1164"/>
      <c r="AM40" s="1164"/>
      <c r="AN40" s="1165"/>
      <c r="AO40" s="300">
        <v>-3340653</v>
      </c>
      <c r="AP40" s="300">
        <v>-23884</v>
      </c>
      <c r="AQ40" s="301">
        <v>-32910</v>
      </c>
      <c r="AR40" s="302">
        <v>-27.4</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9" t="s">
        <v>287</v>
      </c>
      <c r="AL41" s="1170"/>
      <c r="AM41" s="1170"/>
      <c r="AN41" s="1171"/>
      <c r="AO41" s="300">
        <v>1236813</v>
      </c>
      <c r="AP41" s="300">
        <v>8843</v>
      </c>
      <c r="AQ41" s="301">
        <v>11466</v>
      </c>
      <c r="AR41" s="302">
        <v>-22.9</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58" t="s">
        <v>480</v>
      </c>
      <c r="AN49" s="1160" t="s">
        <v>513</v>
      </c>
      <c r="AO49" s="1161"/>
      <c r="AP49" s="1161"/>
      <c r="AQ49" s="1161"/>
      <c r="AR49" s="1162"/>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9"/>
      <c r="AN50" s="316" t="s">
        <v>514</v>
      </c>
      <c r="AO50" s="317" t="s">
        <v>515</v>
      </c>
      <c r="AP50" s="318" t="s">
        <v>516</v>
      </c>
      <c r="AQ50" s="319" t="s">
        <v>517</v>
      </c>
      <c r="AR50" s="320" t="s">
        <v>518</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6633590</v>
      </c>
      <c r="AN51" s="322">
        <v>46036</v>
      </c>
      <c r="AO51" s="323">
        <v>-6.3</v>
      </c>
      <c r="AP51" s="324">
        <v>56416</v>
      </c>
      <c r="AQ51" s="325">
        <v>-15</v>
      </c>
      <c r="AR51" s="326">
        <v>8.6999999999999993</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2920372</v>
      </c>
      <c r="AN52" s="330">
        <v>20267</v>
      </c>
      <c r="AO52" s="331">
        <v>-27.2</v>
      </c>
      <c r="AP52" s="332">
        <v>32623</v>
      </c>
      <c r="AQ52" s="333">
        <v>-5.5</v>
      </c>
      <c r="AR52" s="334">
        <v>-21.7</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6133803</v>
      </c>
      <c r="AN53" s="322">
        <v>42720</v>
      </c>
      <c r="AO53" s="323">
        <v>-7.2</v>
      </c>
      <c r="AP53" s="324">
        <v>49217</v>
      </c>
      <c r="AQ53" s="325">
        <v>-12.8</v>
      </c>
      <c r="AR53" s="326">
        <v>5.6</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3326050</v>
      </c>
      <c r="AN54" s="330">
        <v>23165</v>
      </c>
      <c r="AO54" s="331">
        <v>14.3</v>
      </c>
      <c r="AP54" s="332">
        <v>27232</v>
      </c>
      <c r="AQ54" s="333">
        <v>-16.5</v>
      </c>
      <c r="AR54" s="334">
        <v>30.8</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6300738</v>
      </c>
      <c r="AN55" s="322">
        <v>44251</v>
      </c>
      <c r="AO55" s="323">
        <v>3.6</v>
      </c>
      <c r="AP55" s="324">
        <v>49211</v>
      </c>
      <c r="AQ55" s="325">
        <v>0</v>
      </c>
      <c r="AR55" s="326">
        <v>3.6</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3071412</v>
      </c>
      <c r="AN56" s="330">
        <v>21571</v>
      </c>
      <c r="AO56" s="331">
        <v>-6.9</v>
      </c>
      <c r="AP56" s="332">
        <v>28367</v>
      </c>
      <c r="AQ56" s="333">
        <v>4.2</v>
      </c>
      <c r="AR56" s="334">
        <v>-11.1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6723948</v>
      </c>
      <c r="AN57" s="322">
        <v>47695</v>
      </c>
      <c r="AO57" s="323">
        <v>7.8</v>
      </c>
      <c r="AP57" s="324">
        <v>51738</v>
      </c>
      <c r="AQ57" s="325">
        <v>5.0999999999999996</v>
      </c>
      <c r="AR57" s="326">
        <v>2.7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2881484</v>
      </c>
      <c r="AN58" s="330">
        <v>20439</v>
      </c>
      <c r="AO58" s="331">
        <v>-5.2</v>
      </c>
      <c r="AP58" s="332">
        <v>30360</v>
      </c>
      <c r="AQ58" s="333">
        <v>7</v>
      </c>
      <c r="AR58" s="334">
        <v>-12.2</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7902804</v>
      </c>
      <c r="AN59" s="322">
        <v>56501</v>
      </c>
      <c r="AO59" s="323">
        <v>18.5</v>
      </c>
      <c r="AP59" s="324">
        <v>67158</v>
      </c>
      <c r="AQ59" s="325">
        <v>29.8</v>
      </c>
      <c r="AR59" s="326">
        <v>-11.3</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4099834</v>
      </c>
      <c r="AN60" s="330">
        <v>29312</v>
      </c>
      <c r="AO60" s="331">
        <v>43.4</v>
      </c>
      <c r="AP60" s="332">
        <v>42077</v>
      </c>
      <c r="AQ60" s="333">
        <v>38.6</v>
      </c>
      <c r="AR60" s="334">
        <v>4.8</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6738977</v>
      </c>
      <c r="AN61" s="337">
        <v>47441</v>
      </c>
      <c r="AO61" s="338">
        <v>3.3</v>
      </c>
      <c r="AP61" s="339">
        <v>54748</v>
      </c>
      <c r="AQ61" s="340">
        <v>1.4</v>
      </c>
      <c r="AR61" s="326">
        <v>1.9</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3259830</v>
      </c>
      <c r="AN62" s="330">
        <v>22951</v>
      </c>
      <c r="AO62" s="331">
        <v>3.7</v>
      </c>
      <c r="AP62" s="332">
        <v>32132</v>
      </c>
      <c r="AQ62" s="333">
        <v>5.6</v>
      </c>
      <c r="AR62" s="334">
        <v>-1.9</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Me7dQ+R6rL86ctRL2NGsVRFMdbdzMnQH+ETQP4uIUHahz1O8a1ikCPX8wCPYKKZOQilxIXu7MF89DQfy3Okw8w==" saltValue="q6OP83nCBLu8HhONeX9RM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477</v>
      </c>
    </row>
    <row r="120" spans="125:125" ht="13.5" hidden="1" customHeight="1" x14ac:dyDescent="0.15"/>
    <row r="121" spans="125:125" ht="13.5" hidden="1" customHeight="1" x14ac:dyDescent="0.15">
      <c r="DU121" s="247"/>
    </row>
  </sheetData>
  <sheetProtection algorithmName="SHA-512" hashValue="Eonlw8lZMkSGm66KcMoXi41Sa9FDq8NR7yVxM+CKnE9UYxvEvGkgAOmhj5r9d7vKMpBgFZKs4COx00ng+2yY6A==" saltValue="HaxTDl6Bt8X8pcbUDuMsi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477</v>
      </c>
    </row>
  </sheetData>
  <sheetProtection algorithmName="SHA-512" hashValue="ZvP9iW1nKHadax/DGZBDQ6ZUKDH0ypwE76G5u3CD0mvG6g7P0Qf2xGQb126mY+13/NN6CUVqeZffOUI1m7gvEw==" saltValue="J0sdCjFCwLCnjhaKlzjmJ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1381"/>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72" t="s">
        <v>3</v>
      </c>
      <c r="D47" s="1172"/>
      <c r="E47" s="1173"/>
      <c r="F47" s="11">
        <v>23.68</v>
      </c>
      <c r="G47" s="12">
        <v>35.229999999999997</v>
      </c>
      <c r="H47" s="12">
        <v>36.159999999999997</v>
      </c>
      <c r="I47" s="12">
        <v>35.35</v>
      </c>
      <c r="J47" s="13">
        <v>33.33</v>
      </c>
    </row>
    <row r="48" spans="2:10" ht="57.75" customHeight="1" x14ac:dyDescent="0.15">
      <c r="B48" s="14"/>
      <c r="C48" s="1174" t="s">
        <v>4</v>
      </c>
      <c r="D48" s="1174"/>
      <c r="E48" s="1175"/>
      <c r="F48" s="15">
        <v>6.48</v>
      </c>
      <c r="G48" s="16">
        <v>12.26</v>
      </c>
      <c r="H48" s="16">
        <v>8.85</v>
      </c>
      <c r="I48" s="16">
        <v>8.1199999999999992</v>
      </c>
      <c r="J48" s="17">
        <v>3.89</v>
      </c>
    </row>
    <row r="49" spans="2:10" ht="57.75" customHeight="1" thickBot="1" x14ac:dyDescent="0.2">
      <c r="B49" s="18"/>
      <c r="C49" s="1176" t="s">
        <v>5</v>
      </c>
      <c r="D49" s="1176"/>
      <c r="E49" s="1177"/>
      <c r="F49" s="19" t="s">
        <v>532</v>
      </c>
      <c r="G49" s="20">
        <v>19.05</v>
      </c>
      <c r="H49" s="20" t="s">
        <v>533</v>
      </c>
      <c r="I49" s="20" t="s">
        <v>534</v>
      </c>
      <c r="J49" s="21" t="s">
        <v>535</v>
      </c>
    </row>
    <row r="50" spans="2:10" x14ac:dyDescent="0.15"/>
    <row r="1381" ht="13.5" hidden="1" customHeight="1" x14ac:dyDescent="0.15"/>
  </sheetData>
  <sheetProtection algorithmName="SHA-512" hashValue="u+6sSR7QzokUruF4YfaiWsGpti8mm+G9xSZhzqjg1wkuFm+x+n96wDDo7MqeLCHi+PHHKuMvl+45jcBVJvFhNA==" saltValue="TnmTOyP1xjPLsbBHBrzcN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84" t="s">
        <v>536</v>
      </c>
      <c r="D34" s="1184"/>
      <c r="E34" s="1185"/>
      <c r="F34" s="32">
        <v>4.42</v>
      </c>
      <c r="G34" s="33">
        <v>16.16</v>
      </c>
      <c r="H34" s="33">
        <v>23.84</v>
      </c>
      <c r="I34" s="33">
        <v>16.899999999999999</v>
      </c>
      <c r="J34" s="34">
        <v>12.44</v>
      </c>
      <c r="K34" s="22"/>
      <c r="L34" s="22"/>
      <c r="M34" s="22"/>
      <c r="N34" s="22"/>
      <c r="O34" s="22"/>
      <c r="P34" s="22"/>
    </row>
    <row r="35" spans="1:16" ht="39" customHeight="1" x14ac:dyDescent="0.15">
      <c r="A35" s="22"/>
      <c r="B35" s="35"/>
      <c r="C35" s="1178" t="s">
        <v>537</v>
      </c>
      <c r="D35" s="1179"/>
      <c r="E35" s="1180"/>
      <c r="F35" s="36">
        <v>7.35</v>
      </c>
      <c r="G35" s="37">
        <v>8.11</v>
      </c>
      <c r="H35" s="37">
        <v>8.85</v>
      </c>
      <c r="I35" s="37">
        <v>8.2799999999999994</v>
      </c>
      <c r="J35" s="38">
        <v>8.41</v>
      </c>
      <c r="K35" s="22"/>
      <c r="L35" s="22"/>
      <c r="M35" s="22"/>
      <c r="N35" s="22"/>
      <c r="O35" s="22"/>
      <c r="P35" s="22"/>
    </row>
    <row r="36" spans="1:16" ht="39" customHeight="1" x14ac:dyDescent="0.15">
      <c r="A36" s="22"/>
      <c r="B36" s="35"/>
      <c r="C36" s="1178" t="s">
        <v>538</v>
      </c>
      <c r="D36" s="1179"/>
      <c r="E36" s="1180"/>
      <c r="F36" s="36">
        <v>6.48</v>
      </c>
      <c r="G36" s="37">
        <v>12.26</v>
      </c>
      <c r="H36" s="37">
        <v>8.85</v>
      </c>
      <c r="I36" s="37">
        <v>8.1199999999999992</v>
      </c>
      <c r="J36" s="38">
        <v>3.88</v>
      </c>
      <c r="K36" s="22"/>
      <c r="L36" s="22"/>
      <c r="M36" s="22"/>
      <c r="N36" s="22"/>
      <c r="O36" s="22"/>
      <c r="P36" s="22"/>
    </row>
    <row r="37" spans="1:16" ht="39" customHeight="1" x14ac:dyDescent="0.15">
      <c r="A37" s="22"/>
      <c r="B37" s="35"/>
      <c r="C37" s="1178" t="s">
        <v>539</v>
      </c>
      <c r="D37" s="1179"/>
      <c r="E37" s="1180"/>
      <c r="F37" s="36">
        <v>1.05</v>
      </c>
      <c r="G37" s="37">
        <v>0.71</v>
      </c>
      <c r="H37" s="37">
        <v>0.44</v>
      </c>
      <c r="I37" s="37">
        <v>0.62</v>
      </c>
      <c r="J37" s="38">
        <v>1.04</v>
      </c>
      <c r="K37" s="22"/>
      <c r="L37" s="22"/>
      <c r="M37" s="22"/>
      <c r="N37" s="22"/>
      <c r="O37" s="22"/>
      <c r="P37" s="22"/>
    </row>
    <row r="38" spans="1:16" ht="39" customHeight="1" x14ac:dyDescent="0.15">
      <c r="A38" s="22"/>
      <c r="B38" s="35"/>
      <c r="C38" s="1178" t="s">
        <v>540</v>
      </c>
      <c r="D38" s="1179"/>
      <c r="E38" s="1180"/>
      <c r="F38" s="36">
        <v>0.39</v>
      </c>
      <c r="G38" s="37">
        <v>0.28999999999999998</v>
      </c>
      <c r="H38" s="37">
        <v>0.52</v>
      </c>
      <c r="I38" s="37">
        <v>0.41</v>
      </c>
      <c r="J38" s="38">
        <v>0.19</v>
      </c>
      <c r="K38" s="22"/>
      <c r="L38" s="22"/>
      <c r="M38" s="22"/>
      <c r="N38" s="22"/>
      <c r="O38" s="22"/>
      <c r="P38" s="22"/>
    </row>
    <row r="39" spans="1:16" ht="39" customHeight="1" x14ac:dyDescent="0.15">
      <c r="A39" s="22"/>
      <c r="B39" s="35"/>
      <c r="C39" s="1178" t="s">
        <v>541</v>
      </c>
      <c r="D39" s="1179"/>
      <c r="E39" s="1180"/>
      <c r="F39" s="36">
        <v>0.47</v>
      </c>
      <c r="G39" s="37">
        <v>0.43</v>
      </c>
      <c r="H39" s="37">
        <v>0.12</v>
      </c>
      <c r="I39" s="37">
        <v>0.13</v>
      </c>
      <c r="J39" s="38">
        <v>0.11</v>
      </c>
      <c r="K39" s="22"/>
      <c r="L39" s="22"/>
      <c r="M39" s="22"/>
      <c r="N39" s="22"/>
      <c r="O39" s="22"/>
      <c r="P39" s="22"/>
    </row>
    <row r="40" spans="1:16" ht="39" customHeight="1" x14ac:dyDescent="0.15">
      <c r="A40" s="22"/>
      <c r="B40" s="35"/>
      <c r="C40" s="1178" t="s">
        <v>542</v>
      </c>
      <c r="D40" s="1179"/>
      <c r="E40" s="1180"/>
      <c r="F40" s="36">
        <v>0.02</v>
      </c>
      <c r="G40" s="37">
        <v>0.02</v>
      </c>
      <c r="H40" s="37">
        <v>0.02</v>
      </c>
      <c r="I40" s="37">
        <v>0.03</v>
      </c>
      <c r="J40" s="38">
        <v>0.03</v>
      </c>
      <c r="K40" s="22"/>
      <c r="L40" s="22"/>
      <c r="M40" s="22"/>
      <c r="N40" s="22"/>
      <c r="O40" s="22"/>
      <c r="P40" s="22"/>
    </row>
    <row r="41" spans="1:16" ht="39" customHeight="1" x14ac:dyDescent="0.15">
      <c r="A41" s="22"/>
      <c r="B41" s="35"/>
      <c r="C41" s="1178" t="s">
        <v>543</v>
      </c>
      <c r="D41" s="1179"/>
      <c r="E41" s="1180"/>
      <c r="F41" s="36">
        <v>0.01</v>
      </c>
      <c r="G41" s="37">
        <v>0.01</v>
      </c>
      <c r="H41" s="37">
        <v>0</v>
      </c>
      <c r="I41" s="37">
        <v>0</v>
      </c>
      <c r="J41" s="38">
        <v>0</v>
      </c>
      <c r="K41" s="22"/>
      <c r="L41" s="22"/>
      <c r="M41" s="22"/>
      <c r="N41" s="22"/>
      <c r="O41" s="22"/>
      <c r="P41" s="22"/>
    </row>
    <row r="42" spans="1:16" ht="39" customHeight="1" x14ac:dyDescent="0.15">
      <c r="A42" s="22"/>
      <c r="B42" s="39"/>
      <c r="C42" s="1178" t="s">
        <v>544</v>
      </c>
      <c r="D42" s="1179"/>
      <c r="E42" s="1180"/>
      <c r="F42" s="36" t="s">
        <v>489</v>
      </c>
      <c r="G42" s="37" t="s">
        <v>489</v>
      </c>
      <c r="H42" s="37" t="s">
        <v>489</v>
      </c>
      <c r="I42" s="37" t="s">
        <v>489</v>
      </c>
      <c r="J42" s="38" t="s">
        <v>489</v>
      </c>
      <c r="K42" s="22"/>
      <c r="L42" s="22"/>
      <c r="M42" s="22"/>
      <c r="N42" s="22"/>
      <c r="O42" s="22"/>
      <c r="P42" s="22"/>
    </row>
    <row r="43" spans="1:16" ht="39" customHeight="1" thickBot="1" x14ac:dyDescent="0.2">
      <c r="A43" s="22"/>
      <c r="B43" s="40"/>
      <c r="C43" s="1181" t="s">
        <v>545</v>
      </c>
      <c r="D43" s="1182"/>
      <c r="E43" s="1183"/>
      <c r="F43" s="41">
        <v>0</v>
      </c>
      <c r="G43" s="42">
        <v>0</v>
      </c>
      <c r="H43" s="42">
        <v>0</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2uB1MGceAMzMsDoHWWQ302AGLHh4ND7FDjVrOxCUWNgmL0l6Ehc9fqx5FoVuEVyQYMh9tqNMtAV5F1QVk5W7Dg==" saltValue="I4oIynj+JpkuzD+Bg8xZ0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0" zoomScaleNormal="8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186" t="s">
        <v>9</v>
      </c>
      <c r="C45" s="1187"/>
      <c r="D45" s="58"/>
      <c r="E45" s="1192" t="s">
        <v>10</v>
      </c>
      <c r="F45" s="1192"/>
      <c r="G45" s="1192"/>
      <c r="H45" s="1192"/>
      <c r="I45" s="1192"/>
      <c r="J45" s="1193"/>
      <c r="K45" s="59">
        <v>4195</v>
      </c>
      <c r="L45" s="60">
        <v>4126</v>
      </c>
      <c r="M45" s="60">
        <v>3901</v>
      </c>
      <c r="N45" s="60">
        <v>3894</v>
      </c>
      <c r="O45" s="61">
        <v>3635</v>
      </c>
      <c r="P45" s="48"/>
      <c r="Q45" s="48"/>
      <c r="R45" s="48"/>
      <c r="S45" s="48"/>
      <c r="T45" s="48"/>
      <c r="U45" s="48"/>
    </row>
    <row r="46" spans="1:21" ht="30.75" customHeight="1" x14ac:dyDescent="0.15">
      <c r="A46" s="48"/>
      <c r="B46" s="1188"/>
      <c r="C46" s="1189"/>
      <c r="D46" s="62"/>
      <c r="E46" s="1194" t="s">
        <v>11</v>
      </c>
      <c r="F46" s="1194"/>
      <c r="G46" s="1194"/>
      <c r="H46" s="1194"/>
      <c r="I46" s="1194"/>
      <c r="J46" s="1195"/>
      <c r="K46" s="63" t="s">
        <v>489</v>
      </c>
      <c r="L46" s="64" t="s">
        <v>489</v>
      </c>
      <c r="M46" s="64" t="s">
        <v>489</v>
      </c>
      <c r="N46" s="64" t="s">
        <v>489</v>
      </c>
      <c r="O46" s="65" t="s">
        <v>489</v>
      </c>
      <c r="P46" s="48"/>
      <c r="Q46" s="48"/>
      <c r="R46" s="48"/>
      <c r="S46" s="48"/>
      <c r="T46" s="48"/>
      <c r="U46" s="48"/>
    </row>
    <row r="47" spans="1:21" ht="30.75" customHeight="1" x14ac:dyDescent="0.15">
      <c r="A47" s="48"/>
      <c r="B47" s="1188"/>
      <c r="C47" s="1189"/>
      <c r="D47" s="62"/>
      <c r="E47" s="1194" t="s">
        <v>12</v>
      </c>
      <c r="F47" s="1194"/>
      <c r="G47" s="1194"/>
      <c r="H47" s="1194"/>
      <c r="I47" s="1194"/>
      <c r="J47" s="1195"/>
      <c r="K47" s="63" t="s">
        <v>489</v>
      </c>
      <c r="L47" s="64" t="s">
        <v>489</v>
      </c>
      <c r="M47" s="64" t="s">
        <v>489</v>
      </c>
      <c r="N47" s="64" t="s">
        <v>489</v>
      </c>
      <c r="O47" s="65" t="s">
        <v>489</v>
      </c>
      <c r="P47" s="48"/>
      <c r="Q47" s="48"/>
      <c r="R47" s="48"/>
      <c r="S47" s="48"/>
      <c r="T47" s="48"/>
      <c r="U47" s="48"/>
    </row>
    <row r="48" spans="1:21" ht="30.75" customHeight="1" x14ac:dyDescent="0.15">
      <c r="A48" s="48"/>
      <c r="B48" s="1188"/>
      <c r="C48" s="1189"/>
      <c r="D48" s="62"/>
      <c r="E48" s="1194" t="s">
        <v>13</v>
      </c>
      <c r="F48" s="1194"/>
      <c r="G48" s="1194"/>
      <c r="H48" s="1194"/>
      <c r="I48" s="1194"/>
      <c r="J48" s="1195"/>
      <c r="K48" s="63">
        <v>2091</v>
      </c>
      <c r="L48" s="64">
        <v>1961</v>
      </c>
      <c r="M48" s="64">
        <v>1945</v>
      </c>
      <c r="N48" s="64">
        <v>2139</v>
      </c>
      <c r="O48" s="65">
        <v>1882</v>
      </c>
      <c r="P48" s="48"/>
      <c r="Q48" s="48"/>
      <c r="R48" s="48"/>
      <c r="S48" s="48"/>
      <c r="T48" s="48"/>
      <c r="U48" s="48"/>
    </row>
    <row r="49" spans="1:21" ht="30.75" customHeight="1" x14ac:dyDescent="0.15">
      <c r="A49" s="48"/>
      <c r="B49" s="1188"/>
      <c r="C49" s="1189"/>
      <c r="D49" s="62"/>
      <c r="E49" s="1194" t="s">
        <v>14</v>
      </c>
      <c r="F49" s="1194"/>
      <c r="G49" s="1194"/>
      <c r="H49" s="1194"/>
      <c r="I49" s="1194"/>
      <c r="J49" s="1195"/>
      <c r="K49" s="63">
        <v>107</v>
      </c>
      <c r="L49" s="64">
        <v>147</v>
      </c>
      <c r="M49" s="64">
        <v>203</v>
      </c>
      <c r="N49" s="64">
        <v>301</v>
      </c>
      <c r="O49" s="65">
        <v>267</v>
      </c>
      <c r="P49" s="48"/>
      <c r="Q49" s="48"/>
      <c r="R49" s="48"/>
      <c r="S49" s="48"/>
      <c r="T49" s="48"/>
      <c r="U49" s="48"/>
    </row>
    <row r="50" spans="1:21" ht="30.75" customHeight="1" x14ac:dyDescent="0.15">
      <c r="A50" s="48"/>
      <c r="B50" s="1188"/>
      <c r="C50" s="1189"/>
      <c r="D50" s="62"/>
      <c r="E50" s="1194" t="s">
        <v>15</v>
      </c>
      <c r="F50" s="1194"/>
      <c r="G50" s="1194"/>
      <c r="H50" s="1194"/>
      <c r="I50" s="1194"/>
      <c r="J50" s="1195"/>
      <c r="K50" s="63">
        <v>126</v>
      </c>
      <c r="L50" s="64">
        <v>123</v>
      </c>
      <c r="M50" s="64">
        <v>116</v>
      </c>
      <c r="N50" s="64">
        <v>111</v>
      </c>
      <c r="O50" s="65">
        <v>102</v>
      </c>
      <c r="P50" s="48"/>
      <c r="Q50" s="48"/>
      <c r="R50" s="48"/>
      <c r="S50" s="48"/>
      <c r="T50" s="48"/>
      <c r="U50" s="48"/>
    </row>
    <row r="51" spans="1:21" ht="30.75" customHeight="1" x14ac:dyDescent="0.15">
      <c r="A51" s="48"/>
      <c r="B51" s="1190"/>
      <c r="C51" s="1191"/>
      <c r="D51" s="66"/>
      <c r="E51" s="1194" t="s">
        <v>16</v>
      </c>
      <c r="F51" s="1194"/>
      <c r="G51" s="1194"/>
      <c r="H51" s="1194"/>
      <c r="I51" s="1194"/>
      <c r="J51" s="1195"/>
      <c r="K51" s="63" t="s">
        <v>489</v>
      </c>
      <c r="L51" s="64" t="s">
        <v>489</v>
      </c>
      <c r="M51" s="64" t="s">
        <v>489</v>
      </c>
      <c r="N51" s="64" t="s">
        <v>489</v>
      </c>
      <c r="O51" s="65" t="s">
        <v>489</v>
      </c>
      <c r="P51" s="48"/>
      <c r="Q51" s="48"/>
      <c r="R51" s="48"/>
      <c r="S51" s="48"/>
      <c r="T51" s="48"/>
      <c r="U51" s="48"/>
    </row>
    <row r="52" spans="1:21" ht="30.75" customHeight="1" x14ac:dyDescent="0.15">
      <c r="A52" s="48"/>
      <c r="B52" s="1196" t="s">
        <v>17</v>
      </c>
      <c r="C52" s="1197"/>
      <c r="D52" s="66"/>
      <c r="E52" s="1194" t="s">
        <v>18</v>
      </c>
      <c r="F52" s="1194"/>
      <c r="G52" s="1194"/>
      <c r="H52" s="1194"/>
      <c r="I52" s="1194"/>
      <c r="J52" s="1195"/>
      <c r="K52" s="63">
        <v>4855</v>
      </c>
      <c r="L52" s="64">
        <v>4930</v>
      </c>
      <c r="M52" s="64">
        <v>4965</v>
      </c>
      <c r="N52" s="64">
        <v>5049</v>
      </c>
      <c r="O52" s="65">
        <v>4649</v>
      </c>
      <c r="P52" s="48"/>
      <c r="Q52" s="48"/>
      <c r="R52" s="48"/>
      <c r="S52" s="48"/>
      <c r="T52" s="48"/>
      <c r="U52" s="48"/>
    </row>
    <row r="53" spans="1:21" ht="30.75" customHeight="1" thickBot="1" x14ac:dyDescent="0.2">
      <c r="A53" s="48"/>
      <c r="B53" s="1198" t="s">
        <v>19</v>
      </c>
      <c r="C53" s="1199"/>
      <c r="D53" s="67"/>
      <c r="E53" s="1200" t="s">
        <v>20</v>
      </c>
      <c r="F53" s="1200"/>
      <c r="G53" s="1200"/>
      <c r="H53" s="1200"/>
      <c r="I53" s="1200"/>
      <c r="J53" s="1201"/>
      <c r="K53" s="68">
        <v>1664</v>
      </c>
      <c r="L53" s="69">
        <v>1427</v>
      </c>
      <c r="M53" s="69">
        <v>1200</v>
      </c>
      <c r="N53" s="69">
        <v>1396</v>
      </c>
      <c r="O53" s="70">
        <v>1237</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15">
      <c r="B58" s="1202" t="s">
        <v>24</v>
      </c>
      <c r="C58" s="1203"/>
      <c r="D58" s="1208" t="s">
        <v>25</v>
      </c>
      <c r="E58" s="1209"/>
      <c r="F58" s="1209"/>
      <c r="G58" s="1209"/>
      <c r="H58" s="1209"/>
      <c r="I58" s="1209"/>
      <c r="J58" s="1210"/>
      <c r="K58" s="83" t="s">
        <v>567</v>
      </c>
      <c r="L58" s="84" t="s">
        <v>567</v>
      </c>
      <c r="M58" s="84" t="s">
        <v>567</v>
      </c>
      <c r="N58" s="84" t="s">
        <v>567</v>
      </c>
      <c r="O58" s="85" t="s">
        <v>567</v>
      </c>
    </row>
    <row r="59" spans="1:21" ht="31.5" customHeight="1" x14ac:dyDescent="0.15">
      <c r="B59" s="1204"/>
      <c r="C59" s="1205"/>
      <c r="D59" s="1211" t="s">
        <v>26</v>
      </c>
      <c r="E59" s="1212"/>
      <c r="F59" s="1212"/>
      <c r="G59" s="1212"/>
      <c r="H59" s="1212"/>
      <c r="I59" s="1212"/>
      <c r="J59" s="1213"/>
      <c r="K59" s="86" t="s">
        <v>567</v>
      </c>
      <c r="L59" s="87" t="s">
        <v>567</v>
      </c>
      <c r="M59" s="87" t="s">
        <v>567</v>
      </c>
      <c r="N59" s="87" t="s">
        <v>567</v>
      </c>
      <c r="O59" s="88" t="s">
        <v>567</v>
      </c>
    </row>
    <row r="60" spans="1:21" ht="31.5" customHeight="1" thickBot="1" x14ac:dyDescent="0.2">
      <c r="B60" s="1206"/>
      <c r="C60" s="1207"/>
      <c r="D60" s="1214" t="s">
        <v>27</v>
      </c>
      <c r="E60" s="1215"/>
      <c r="F60" s="1215"/>
      <c r="G60" s="1215"/>
      <c r="H60" s="1215"/>
      <c r="I60" s="1215"/>
      <c r="J60" s="1216"/>
      <c r="K60" s="89" t="s">
        <v>567</v>
      </c>
      <c r="L60" s="90" t="s">
        <v>567</v>
      </c>
      <c r="M60" s="90" t="s">
        <v>567</v>
      </c>
      <c r="N60" s="90" t="s">
        <v>567</v>
      </c>
      <c r="O60" s="91" t="s">
        <v>567</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HI7NPEuj0gf/ZOS238KluYYmhdnJTKbxQ7D5l8k/lq4cjBA0wGvkJeF8MKjnEXdkfo+rzIESSPoDAFpgmRkEfA==" saltValue="Yc+IDuIh3bdGVIIhKDb1R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527</v>
      </c>
      <c r="J40" s="103" t="s">
        <v>528</v>
      </c>
      <c r="K40" s="103" t="s">
        <v>529</v>
      </c>
      <c r="L40" s="103" t="s">
        <v>530</v>
      </c>
      <c r="M40" s="104" t="s">
        <v>531</v>
      </c>
    </row>
    <row r="41" spans="2:13" ht="27.75" customHeight="1" x14ac:dyDescent="0.15">
      <c r="B41" s="1217" t="s">
        <v>30</v>
      </c>
      <c r="C41" s="1218"/>
      <c r="D41" s="105"/>
      <c r="E41" s="1223" t="s">
        <v>31</v>
      </c>
      <c r="F41" s="1223"/>
      <c r="G41" s="1223"/>
      <c r="H41" s="1224"/>
      <c r="I41" s="343">
        <v>40707</v>
      </c>
      <c r="J41" s="344">
        <v>41333</v>
      </c>
      <c r="K41" s="344">
        <v>40412</v>
      </c>
      <c r="L41" s="344">
        <v>39951</v>
      </c>
      <c r="M41" s="345">
        <v>40767</v>
      </c>
    </row>
    <row r="42" spans="2:13" ht="27.75" customHeight="1" x14ac:dyDescent="0.15">
      <c r="B42" s="1219"/>
      <c r="C42" s="1220"/>
      <c r="D42" s="106"/>
      <c r="E42" s="1225" t="s">
        <v>32</v>
      </c>
      <c r="F42" s="1225"/>
      <c r="G42" s="1225"/>
      <c r="H42" s="1226"/>
      <c r="I42" s="346">
        <v>1073</v>
      </c>
      <c r="J42" s="347">
        <v>956</v>
      </c>
      <c r="K42" s="347">
        <v>845</v>
      </c>
      <c r="L42" s="347">
        <v>699</v>
      </c>
      <c r="M42" s="348">
        <v>601</v>
      </c>
    </row>
    <row r="43" spans="2:13" ht="27.75" customHeight="1" x14ac:dyDescent="0.15">
      <c r="B43" s="1219"/>
      <c r="C43" s="1220"/>
      <c r="D43" s="106"/>
      <c r="E43" s="1225" t="s">
        <v>33</v>
      </c>
      <c r="F43" s="1225"/>
      <c r="G43" s="1225"/>
      <c r="H43" s="1226"/>
      <c r="I43" s="346">
        <v>16140</v>
      </c>
      <c r="J43" s="347">
        <v>14552</v>
      </c>
      <c r="K43" s="347">
        <v>12677</v>
      </c>
      <c r="L43" s="347">
        <v>12654</v>
      </c>
      <c r="M43" s="348">
        <v>12078</v>
      </c>
    </row>
    <row r="44" spans="2:13" ht="27.75" customHeight="1" x14ac:dyDescent="0.15">
      <c r="B44" s="1219"/>
      <c r="C44" s="1220"/>
      <c r="D44" s="106"/>
      <c r="E44" s="1225" t="s">
        <v>34</v>
      </c>
      <c r="F44" s="1225"/>
      <c r="G44" s="1225"/>
      <c r="H44" s="1226"/>
      <c r="I44" s="346">
        <v>2722</v>
      </c>
      <c r="J44" s="347">
        <v>2599</v>
      </c>
      <c r="K44" s="347">
        <v>2382</v>
      </c>
      <c r="L44" s="347">
        <v>2268</v>
      </c>
      <c r="M44" s="348">
        <v>2466</v>
      </c>
    </row>
    <row r="45" spans="2:13" ht="27.75" customHeight="1" x14ac:dyDescent="0.15">
      <c r="B45" s="1219"/>
      <c r="C45" s="1220"/>
      <c r="D45" s="106"/>
      <c r="E45" s="1225" t="s">
        <v>35</v>
      </c>
      <c r="F45" s="1225"/>
      <c r="G45" s="1225"/>
      <c r="H45" s="1226"/>
      <c r="I45" s="346">
        <v>7223</v>
      </c>
      <c r="J45" s="347">
        <v>7197</v>
      </c>
      <c r="K45" s="347">
        <v>7248</v>
      </c>
      <c r="L45" s="347">
        <v>7332</v>
      </c>
      <c r="M45" s="348">
        <v>7720</v>
      </c>
    </row>
    <row r="46" spans="2:13" ht="27.75" customHeight="1" x14ac:dyDescent="0.15">
      <c r="B46" s="1219"/>
      <c r="C46" s="1220"/>
      <c r="D46" s="107"/>
      <c r="E46" s="1225" t="s">
        <v>36</v>
      </c>
      <c r="F46" s="1225"/>
      <c r="G46" s="1225"/>
      <c r="H46" s="1226"/>
      <c r="I46" s="346" t="s">
        <v>489</v>
      </c>
      <c r="J46" s="347" t="s">
        <v>489</v>
      </c>
      <c r="K46" s="347" t="s">
        <v>489</v>
      </c>
      <c r="L46" s="347" t="s">
        <v>489</v>
      </c>
      <c r="M46" s="348" t="s">
        <v>489</v>
      </c>
    </row>
    <row r="47" spans="2:13" ht="27.75" customHeight="1" x14ac:dyDescent="0.15">
      <c r="B47" s="1219"/>
      <c r="C47" s="1220"/>
      <c r="D47" s="108"/>
      <c r="E47" s="1227" t="s">
        <v>37</v>
      </c>
      <c r="F47" s="1228"/>
      <c r="G47" s="1228"/>
      <c r="H47" s="1229"/>
      <c r="I47" s="346" t="s">
        <v>489</v>
      </c>
      <c r="J47" s="347" t="s">
        <v>489</v>
      </c>
      <c r="K47" s="347" t="s">
        <v>489</v>
      </c>
      <c r="L47" s="347" t="s">
        <v>489</v>
      </c>
      <c r="M47" s="348" t="s">
        <v>489</v>
      </c>
    </row>
    <row r="48" spans="2:13" ht="27.75" customHeight="1" x14ac:dyDescent="0.15">
      <c r="B48" s="1219"/>
      <c r="C48" s="1220"/>
      <c r="D48" s="106"/>
      <c r="E48" s="1225" t="s">
        <v>38</v>
      </c>
      <c r="F48" s="1225"/>
      <c r="G48" s="1225"/>
      <c r="H48" s="1226"/>
      <c r="I48" s="346" t="s">
        <v>489</v>
      </c>
      <c r="J48" s="347" t="s">
        <v>489</v>
      </c>
      <c r="K48" s="347" t="s">
        <v>489</v>
      </c>
      <c r="L48" s="347" t="s">
        <v>489</v>
      </c>
      <c r="M48" s="348" t="s">
        <v>489</v>
      </c>
    </row>
    <row r="49" spans="2:13" ht="27.75" customHeight="1" x14ac:dyDescent="0.15">
      <c r="B49" s="1221"/>
      <c r="C49" s="1222"/>
      <c r="D49" s="106"/>
      <c r="E49" s="1225" t="s">
        <v>39</v>
      </c>
      <c r="F49" s="1225"/>
      <c r="G49" s="1225"/>
      <c r="H49" s="1226"/>
      <c r="I49" s="346" t="s">
        <v>489</v>
      </c>
      <c r="J49" s="347" t="s">
        <v>489</v>
      </c>
      <c r="K49" s="347" t="s">
        <v>489</v>
      </c>
      <c r="L49" s="347" t="s">
        <v>489</v>
      </c>
      <c r="M49" s="348" t="s">
        <v>489</v>
      </c>
    </row>
    <row r="50" spans="2:13" ht="27.75" customHeight="1" x14ac:dyDescent="0.15">
      <c r="B50" s="1230" t="s">
        <v>40</v>
      </c>
      <c r="C50" s="1231"/>
      <c r="D50" s="109"/>
      <c r="E50" s="1225" t="s">
        <v>41</v>
      </c>
      <c r="F50" s="1225"/>
      <c r="G50" s="1225"/>
      <c r="H50" s="1226"/>
      <c r="I50" s="346">
        <v>16479</v>
      </c>
      <c r="J50" s="347">
        <v>21153</v>
      </c>
      <c r="K50" s="347">
        <v>21684</v>
      </c>
      <c r="L50" s="347">
        <v>23839</v>
      </c>
      <c r="M50" s="348">
        <v>23882</v>
      </c>
    </row>
    <row r="51" spans="2:13" ht="27.75" customHeight="1" x14ac:dyDescent="0.15">
      <c r="B51" s="1219"/>
      <c r="C51" s="1220"/>
      <c r="D51" s="106"/>
      <c r="E51" s="1225" t="s">
        <v>42</v>
      </c>
      <c r="F51" s="1225"/>
      <c r="G51" s="1225"/>
      <c r="H51" s="1226"/>
      <c r="I51" s="346">
        <v>9773</v>
      </c>
      <c r="J51" s="347">
        <v>9809</v>
      </c>
      <c r="K51" s="347">
        <v>9671</v>
      </c>
      <c r="L51" s="347">
        <v>10111</v>
      </c>
      <c r="M51" s="348">
        <v>10533</v>
      </c>
    </row>
    <row r="52" spans="2:13" ht="27.75" customHeight="1" x14ac:dyDescent="0.15">
      <c r="B52" s="1221"/>
      <c r="C52" s="1222"/>
      <c r="D52" s="106"/>
      <c r="E52" s="1225" t="s">
        <v>43</v>
      </c>
      <c r="F52" s="1225"/>
      <c r="G52" s="1225"/>
      <c r="H52" s="1226"/>
      <c r="I52" s="346">
        <v>40216</v>
      </c>
      <c r="J52" s="347">
        <v>40073</v>
      </c>
      <c r="K52" s="347">
        <v>38054</v>
      </c>
      <c r="L52" s="347">
        <v>36976</v>
      </c>
      <c r="M52" s="348">
        <v>35573</v>
      </c>
    </row>
    <row r="53" spans="2:13" ht="27.75" customHeight="1" thickBot="1" x14ac:dyDescent="0.2">
      <c r="B53" s="1232" t="s">
        <v>19</v>
      </c>
      <c r="C53" s="1233"/>
      <c r="D53" s="110"/>
      <c r="E53" s="1234" t="s">
        <v>44</v>
      </c>
      <c r="F53" s="1234"/>
      <c r="G53" s="1234"/>
      <c r="H53" s="1235"/>
      <c r="I53" s="349">
        <v>1396</v>
      </c>
      <c r="J53" s="350">
        <v>-4397</v>
      </c>
      <c r="K53" s="350">
        <v>-5845</v>
      </c>
      <c r="L53" s="350">
        <v>-8023</v>
      </c>
      <c r="M53" s="351">
        <v>-6356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UAPh/BiViUcR4lfBNo+iMaGeK3KurnHWVNwSJh9eprfU+75Ck2/1Gf7J+RBd3BQLtqfCRbaxKqI7HSfzpzjDNw==" saltValue="TjVVgd9ao2heQZVsYYa8o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50" zoomScaleNormal="5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529</v>
      </c>
      <c r="G54" s="119" t="s">
        <v>530</v>
      </c>
      <c r="H54" s="120" t="s">
        <v>531</v>
      </c>
    </row>
    <row r="55" spans="2:8" ht="52.5" customHeight="1" x14ac:dyDescent="0.15">
      <c r="B55" s="121"/>
      <c r="C55" s="1244" t="s">
        <v>46</v>
      </c>
      <c r="D55" s="1244"/>
      <c r="E55" s="1245"/>
      <c r="F55" s="352">
        <v>10662</v>
      </c>
      <c r="G55" s="352">
        <v>10699</v>
      </c>
      <c r="H55" s="353">
        <v>10290</v>
      </c>
    </row>
    <row r="56" spans="2:8" ht="52.5" customHeight="1" x14ac:dyDescent="0.15">
      <c r="B56" s="122"/>
      <c r="C56" s="1246" t="s">
        <v>47</v>
      </c>
      <c r="D56" s="1246"/>
      <c r="E56" s="1247"/>
      <c r="F56" s="354">
        <v>1827</v>
      </c>
      <c r="G56" s="354">
        <v>1975</v>
      </c>
      <c r="H56" s="355">
        <v>2109</v>
      </c>
    </row>
    <row r="57" spans="2:8" ht="53.25" customHeight="1" x14ac:dyDescent="0.15">
      <c r="B57" s="122"/>
      <c r="C57" s="1248" t="s">
        <v>48</v>
      </c>
      <c r="D57" s="1248"/>
      <c r="E57" s="1249"/>
      <c r="F57" s="356">
        <v>7870</v>
      </c>
      <c r="G57" s="356">
        <v>10230</v>
      </c>
      <c r="H57" s="357">
        <v>10699</v>
      </c>
    </row>
    <row r="58" spans="2:8" ht="45.75" customHeight="1" x14ac:dyDescent="0.15">
      <c r="B58" s="123"/>
      <c r="C58" s="1236" t="s">
        <v>563</v>
      </c>
      <c r="D58" s="1237"/>
      <c r="E58" s="1238"/>
      <c r="F58" s="358">
        <v>2995</v>
      </c>
      <c r="G58" s="358">
        <v>3299</v>
      </c>
      <c r="H58" s="359">
        <v>3433</v>
      </c>
    </row>
    <row r="59" spans="2:8" ht="45.75" customHeight="1" x14ac:dyDescent="0.15">
      <c r="B59" s="123"/>
      <c r="C59" s="1236" t="s">
        <v>564</v>
      </c>
      <c r="D59" s="1237"/>
      <c r="E59" s="1238"/>
      <c r="F59" s="358">
        <v>2318</v>
      </c>
      <c r="G59" s="358">
        <v>2308</v>
      </c>
      <c r="H59" s="359">
        <v>2304</v>
      </c>
    </row>
    <row r="60" spans="2:8" ht="45.75" customHeight="1" x14ac:dyDescent="0.15">
      <c r="B60" s="123"/>
      <c r="C60" s="1236" t="s">
        <v>568</v>
      </c>
      <c r="D60" s="1237"/>
      <c r="E60" s="1238"/>
      <c r="F60" s="358" t="s">
        <v>489</v>
      </c>
      <c r="G60" s="358">
        <v>1700</v>
      </c>
      <c r="H60" s="359">
        <v>1714</v>
      </c>
    </row>
    <row r="61" spans="2:8" ht="45.75" customHeight="1" x14ac:dyDescent="0.15">
      <c r="B61" s="123"/>
      <c r="C61" s="1236" t="s">
        <v>565</v>
      </c>
      <c r="D61" s="1237"/>
      <c r="E61" s="1238"/>
      <c r="F61" s="358">
        <v>500</v>
      </c>
      <c r="G61" s="358">
        <v>1002</v>
      </c>
      <c r="H61" s="359">
        <v>1510</v>
      </c>
    </row>
    <row r="62" spans="2:8" ht="45.75" customHeight="1" thickBot="1" x14ac:dyDescent="0.2">
      <c r="B62" s="124"/>
      <c r="C62" s="1239" t="s">
        <v>566</v>
      </c>
      <c r="D62" s="1240"/>
      <c r="E62" s="1241"/>
      <c r="F62" s="360">
        <v>564</v>
      </c>
      <c r="G62" s="360">
        <v>565</v>
      </c>
      <c r="H62" s="361">
        <v>568</v>
      </c>
    </row>
    <row r="63" spans="2:8" ht="52.5" customHeight="1" thickBot="1" x14ac:dyDescent="0.2">
      <c r="B63" s="125"/>
      <c r="C63" s="1242" t="s">
        <v>49</v>
      </c>
      <c r="D63" s="1242"/>
      <c r="E63" s="1243"/>
      <c r="F63" s="362">
        <v>20359</v>
      </c>
      <c r="G63" s="362">
        <v>22904</v>
      </c>
      <c r="H63" s="363">
        <v>23098</v>
      </c>
    </row>
    <row r="64" spans="2:8" x14ac:dyDescent="0.15"/>
  </sheetData>
  <sheetProtection algorithmName="SHA-512" hashValue="1xeBljpUPqGS8fLmhI4zTbVNc3uwFyNaOL17PcMXun3s7VS/UH7UN/M9Yy1dczgjKzVb/gdOcjqudG7rcH0e5w==" saltValue="qJywl6tLORIP2WNBurLEr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570</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571</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1" t="s">
        <v>579</v>
      </c>
      <c r="AO43" s="1252"/>
      <c r="AP43" s="1252"/>
      <c r="AQ43" s="1252"/>
      <c r="AR43" s="1252"/>
      <c r="AS43" s="1252"/>
      <c r="AT43" s="1252"/>
      <c r="AU43" s="1252"/>
      <c r="AV43" s="1252"/>
      <c r="AW43" s="1252"/>
      <c r="AX43" s="1252"/>
      <c r="AY43" s="1252"/>
      <c r="AZ43" s="1252"/>
      <c r="BA43" s="1252"/>
      <c r="BB43" s="1252"/>
      <c r="BC43" s="1252"/>
      <c r="BD43" s="1252"/>
      <c r="BE43" s="1252"/>
      <c r="BF43" s="1252"/>
      <c r="BG43" s="1252"/>
      <c r="BH43" s="1252"/>
      <c r="BI43" s="1252"/>
      <c r="BJ43" s="1252"/>
      <c r="BK43" s="1252"/>
      <c r="BL43" s="1252"/>
      <c r="BM43" s="1252"/>
      <c r="BN43" s="1252"/>
      <c r="BO43" s="1252"/>
      <c r="BP43" s="1252"/>
      <c r="BQ43" s="1252"/>
      <c r="BR43" s="1252"/>
      <c r="BS43" s="1252"/>
      <c r="BT43" s="1252"/>
      <c r="BU43" s="1252"/>
      <c r="BV43" s="1252"/>
      <c r="BW43" s="1252"/>
      <c r="BX43" s="1252"/>
      <c r="BY43" s="1252"/>
      <c r="BZ43" s="1252"/>
      <c r="CA43" s="1252"/>
      <c r="CB43" s="1252"/>
      <c r="CC43" s="1252"/>
      <c r="CD43" s="1252"/>
      <c r="CE43" s="1252"/>
      <c r="CF43" s="1252"/>
      <c r="CG43" s="1252"/>
      <c r="CH43" s="1252"/>
      <c r="CI43" s="1252"/>
      <c r="CJ43" s="1252"/>
      <c r="CK43" s="1252"/>
      <c r="CL43" s="1252"/>
      <c r="CM43" s="1252"/>
      <c r="CN43" s="1252"/>
      <c r="CO43" s="1252"/>
      <c r="CP43" s="1252"/>
      <c r="CQ43" s="1252"/>
      <c r="CR43" s="1252"/>
      <c r="CS43" s="1252"/>
      <c r="CT43" s="1252"/>
      <c r="CU43" s="1252"/>
      <c r="CV43" s="1252"/>
      <c r="CW43" s="1252"/>
      <c r="CX43" s="1252"/>
      <c r="CY43" s="1252"/>
      <c r="CZ43" s="1252"/>
      <c r="DA43" s="1252"/>
      <c r="DB43" s="1252"/>
      <c r="DC43" s="1253"/>
    </row>
    <row r="44" spans="2:109" x14ac:dyDescent="0.15">
      <c r="B44" s="372"/>
      <c r="AN44" s="1254"/>
      <c r="AO44" s="1255"/>
      <c r="AP44" s="1255"/>
      <c r="AQ44" s="1255"/>
      <c r="AR44" s="1255"/>
      <c r="AS44" s="1255"/>
      <c r="AT44" s="1255"/>
      <c r="AU44" s="1255"/>
      <c r="AV44" s="1255"/>
      <c r="AW44" s="1255"/>
      <c r="AX44" s="1255"/>
      <c r="AY44" s="1255"/>
      <c r="AZ44" s="1255"/>
      <c r="BA44" s="1255"/>
      <c r="BB44" s="1255"/>
      <c r="BC44" s="1255"/>
      <c r="BD44" s="1255"/>
      <c r="BE44" s="1255"/>
      <c r="BF44" s="1255"/>
      <c r="BG44" s="1255"/>
      <c r="BH44" s="1255"/>
      <c r="BI44" s="1255"/>
      <c r="BJ44" s="1255"/>
      <c r="BK44" s="1255"/>
      <c r="BL44" s="1255"/>
      <c r="BM44" s="1255"/>
      <c r="BN44" s="1255"/>
      <c r="BO44" s="1255"/>
      <c r="BP44" s="1255"/>
      <c r="BQ44" s="1255"/>
      <c r="BR44" s="1255"/>
      <c r="BS44" s="1255"/>
      <c r="BT44" s="1255"/>
      <c r="BU44" s="1255"/>
      <c r="BV44" s="1255"/>
      <c r="BW44" s="1255"/>
      <c r="BX44" s="1255"/>
      <c r="BY44" s="1255"/>
      <c r="BZ44" s="1255"/>
      <c r="CA44" s="1255"/>
      <c r="CB44" s="1255"/>
      <c r="CC44" s="1255"/>
      <c r="CD44" s="1255"/>
      <c r="CE44" s="1255"/>
      <c r="CF44" s="1255"/>
      <c r="CG44" s="1255"/>
      <c r="CH44" s="1255"/>
      <c r="CI44" s="1255"/>
      <c r="CJ44" s="1255"/>
      <c r="CK44" s="1255"/>
      <c r="CL44" s="1255"/>
      <c r="CM44" s="1255"/>
      <c r="CN44" s="1255"/>
      <c r="CO44" s="1255"/>
      <c r="CP44" s="1255"/>
      <c r="CQ44" s="1255"/>
      <c r="CR44" s="1255"/>
      <c r="CS44" s="1255"/>
      <c r="CT44" s="1255"/>
      <c r="CU44" s="1255"/>
      <c r="CV44" s="1255"/>
      <c r="CW44" s="1255"/>
      <c r="CX44" s="1255"/>
      <c r="CY44" s="1255"/>
      <c r="CZ44" s="1255"/>
      <c r="DA44" s="1255"/>
      <c r="DB44" s="1255"/>
      <c r="DC44" s="1256"/>
    </row>
    <row r="45" spans="2:109" x14ac:dyDescent="0.15">
      <c r="B45" s="372"/>
      <c r="AN45" s="1254"/>
      <c r="AO45" s="1255"/>
      <c r="AP45" s="1255"/>
      <c r="AQ45" s="1255"/>
      <c r="AR45" s="1255"/>
      <c r="AS45" s="1255"/>
      <c r="AT45" s="1255"/>
      <c r="AU45" s="1255"/>
      <c r="AV45" s="1255"/>
      <c r="AW45" s="1255"/>
      <c r="AX45" s="1255"/>
      <c r="AY45" s="1255"/>
      <c r="AZ45" s="1255"/>
      <c r="BA45" s="1255"/>
      <c r="BB45" s="1255"/>
      <c r="BC45" s="1255"/>
      <c r="BD45" s="1255"/>
      <c r="BE45" s="1255"/>
      <c r="BF45" s="1255"/>
      <c r="BG45" s="1255"/>
      <c r="BH45" s="1255"/>
      <c r="BI45" s="1255"/>
      <c r="BJ45" s="1255"/>
      <c r="BK45" s="1255"/>
      <c r="BL45" s="1255"/>
      <c r="BM45" s="1255"/>
      <c r="BN45" s="1255"/>
      <c r="BO45" s="1255"/>
      <c r="BP45" s="1255"/>
      <c r="BQ45" s="1255"/>
      <c r="BR45" s="1255"/>
      <c r="BS45" s="1255"/>
      <c r="BT45" s="1255"/>
      <c r="BU45" s="1255"/>
      <c r="BV45" s="1255"/>
      <c r="BW45" s="1255"/>
      <c r="BX45" s="1255"/>
      <c r="BY45" s="1255"/>
      <c r="BZ45" s="1255"/>
      <c r="CA45" s="1255"/>
      <c r="CB45" s="1255"/>
      <c r="CC45" s="1255"/>
      <c r="CD45" s="1255"/>
      <c r="CE45" s="1255"/>
      <c r="CF45" s="1255"/>
      <c r="CG45" s="1255"/>
      <c r="CH45" s="1255"/>
      <c r="CI45" s="1255"/>
      <c r="CJ45" s="1255"/>
      <c r="CK45" s="1255"/>
      <c r="CL45" s="1255"/>
      <c r="CM45" s="1255"/>
      <c r="CN45" s="1255"/>
      <c r="CO45" s="1255"/>
      <c r="CP45" s="1255"/>
      <c r="CQ45" s="1255"/>
      <c r="CR45" s="1255"/>
      <c r="CS45" s="1255"/>
      <c r="CT45" s="1255"/>
      <c r="CU45" s="1255"/>
      <c r="CV45" s="1255"/>
      <c r="CW45" s="1255"/>
      <c r="CX45" s="1255"/>
      <c r="CY45" s="1255"/>
      <c r="CZ45" s="1255"/>
      <c r="DA45" s="1255"/>
      <c r="DB45" s="1255"/>
      <c r="DC45" s="1256"/>
    </row>
    <row r="46" spans="2:109" x14ac:dyDescent="0.15">
      <c r="B46" s="372"/>
      <c r="AN46" s="1254"/>
      <c r="AO46" s="1255"/>
      <c r="AP46" s="1255"/>
      <c r="AQ46" s="1255"/>
      <c r="AR46" s="1255"/>
      <c r="AS46" s="1255"/>
      <c r="AT46" s="1255"/>
      <c r="AU46" s="1255"/>
      <c r="AV46" s="1255"/>
      <c r="AW46" s="1255"/>
      <c r="AX46" s="1255"/>
      <c r="AY46" s="1255"/>
      <c r="AZ46" s="1255"/>
      <c r="BA46" s="1255"/>
      <c r="BB46" s="1255"/>
      <c r="BC46" s="1255"/>
      <c r="BD46" s="1255"/>
      <c r="BE46" s="1255"/>
      <c r="BF46" s="1255"/>
      <c r="BG46" s="1255"/>
      <c r="BH46" s="1255"/>
      <c r="BI46" s="1255"/>
      <c r="BJ46" s="1255"/>
      <c r="BK46" s="1255"/>
      <c r="BL46" s="1255"/>
      <c r="BM46" s="1255"/>
      <c r="BN46" s="1255"/>
      <c r="BO46" s="1255"/>
      <c r="BP46" s="1255"/>
      <c r="BQ46" s="1255"/>
      <c r="BR46" s="1255"/>
      <c r="BS46" s="1255"/>
      <c r="BT46" s="1255"/>
      <c r="BU46" s="1255"/>
      <c r="BV46" s="1255"/>
      <c r="BW46" s="1255"/>
      <c r="BX46" s="1255"/>
      <c r="BY46" s="1255"/>
      <c r="BZ46" s="1255"/>
      <c r="CA46" s="1255"/>
      <c r="CB46" s="1255"/>
      <c r="CC46" s="1255"/>
      <c r="CD46" s="1255"/>
      <c r="CE46" s="1255"/>
      <c r="CF46" s="1255"/>
      <c r="CG46" s="1255"/>
      <c r="CH46" s="1255"/>
      <c r="CI46" s="1255"/>
      <c r="CJ46" s="1255"/>
      <c r="CK46" s="1255"/>
      <c r="CL46" s="1255"/>
      <c r="CM46" s="1255"/>
      <c r="CN46" s="1255"/>
      <c r="CO46" s="1255"/>
      <c r="CP46" s="1255"/>
      <c r="CQ46" s="1255"/>
      <c r="CR46" s="1255"/>
      <c r="CS46" s="1255"/>
      <c r="CT46" s="1255"/>
      <c r="CU46" s="1255"/>
      <c r="CV46" s="1255"/>
      <c r="CW46" s="1255"/>
      <c r="CX46" s="1255"/>
      <c r="CY46" s="1255"/>
      <c r="CZ46" s="1255"/>
      <c r="DA46" s="1255"/>
      <c r="DB46" s="1255"/>
      <c r="DC46" s="1256"/>
    </row>
    <row r="47" spans="2:109" x14ac:dyDescent="0.15">
      <c r="B47" s="372"/>
      <c r="AN47" s="1257"/>
      <c r="AO47" s="1258"/>
      <c r="AP47" s="1258"/>
      <c r="AQ47" s="1258"/>
      <c r="AR47" s="1258"/>
      <c r="AS47" s="1258"/>
      <c r="AT47" s="1258"/>
      <c r="AU47" s="1258"/>
      <c r="AV47" s="1258"/>
      <c r="AW47" s="1258"/>
      <c r="AX47" s="1258"/>
      <c r="AY47" s="1258"/>
      <c r="AZ47" s="1258"/>
      <c r="BA47" s="1258"/>
      <c r="BB47" s="1258"/>
      <c r="BC47" s="1258"/>
      <c r="BD47" s="1258"/>
      <c r="BE47" s="1258"/>
      <c r="BF47" s="1258"/>
      <c r="BG47" s="1258"/>
      <c r="BH47" s="1258"/>
      <c r="BI47" s="1258"/>
      <c r="BJ47" s="1258"/>
      <c r="BK47" s="1258"/>
      <c r="BL47" s="1258"/>
      <c r="BM47" s="1258"/>
      <c r="BN47" s="1258"/>
      <c r="BO47" s="1258"/>
      <c r="BP47" s="1258"/>
      <c r="BQ47" s="1258"/>
      <c r="BR47" s="1258"/>
      <c r="BS47" s="1258"/>
      <c r="BT47" s="1258"/>
      <c r="BU47" s="1258"/>
      <c r="BV47" s="1258"/>
      <c r="BW47" s="1258"/>
      <c r="BX47" s="1258"/>
      <c r="BY47" s="1258"/>
      <c r="BZ47" s="1258"/>
      <c r="CA47" s="1258"/>
      <c r="CB47" s="1258"/>
      <c r="CC47" s="1258"/>
      <c r="CD47" s="1258"/>
      <c r="CE47" s="1258"/>
      <c r="CF47" s="1258"/>
      <c r="CG47" s="1258"/>
      <c r="CH47" s="1258"/>
      <c r="CI47" s="1258"/>
      <c r="CJ47" s="1258"/>
      <c r="CK47" s="1258"/>
      <c r="CL47" s="1258"/>
      <c r="CM47" s="1258"/>
      <c r="CN47" s="1258"/>
      <c r="CO47" s="1258"/>
      <c r="CP47" s="1258"/>
      <c r="CQ47" s="1258"/>
      <c r="CR47" s="1258"/>
      <c r="CS47" s="1258"/>
      <c r="CT47" s="1258"/>
      <c r="CU47" s="1258"/>
      <c r="CV47" s="1258"/>
      <c r="CW47" s="1258"/>
      <c r="CX47" s="1258"/>
      <c r="CY47" s="1258"/>
      <c r="CZ47" s="1258"/>
      <c r="DA47" s="1258"/>
      <c r="DB47" s="1258"/>
      <c r="DC47" s="1259"/>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572</v>
      </c>
    </row>
    <row r="50" spans="1:109" x14ac:dyDescent="0.15">
      <c r="B50" s="372"/>
      <c r="G50" s="1260"/>
      <c r="H50" s="1260"/>
      <c r="I50" s="1260"/>
      <c r="J50" s="1260"/>
      <c r="K50" s="382"/>
      <c r="L50" s="382"/>
      <c r="M50" s="383"/>
      <c r="N50" s="383"/>
      <c r="AN50" s="1261"/>
      <c r="AO50" s="1262"/>
      <c r="AP50" s="1262"/>
      <c r="AQ50" s="1262"/>
      <c r="AR50" s="1262"/>
      <c r="AS50" s="1262"/>
      <c r="AT50" s="1262"/>
      <c r="AU50" s="1262"/>
      <c r="AV50" s="1262"/>
      <c r="AW50" s="1262"/>
      <c r="AX50" s="1262"/>
      <c r="AY50" s="1262"/>
      <c r="AZ50" s="1262"/>
      <c r="BA50" s="1262"/>
      <c r="BB50" s="1262"/>
      <c r="BC50" s="1262"/>
      <c r="BD50" s="1262"/>
      <c r="BE50" s="1262"/>
      <c r="BF50" s="1262"/>
      <c r="BG50" s="1262"/>
      <c r="BH50" s="1262"/>
      <c r="BI50" s="1262"/>
      <c r="BJ50" s="1262"/>
      <c r="BK50" s="1262"/>
      <c r="BL50" s="1262"/>
      <c r="BM50" s="1262"/>
      <c r="BN50" s="1262"/>
      <c r="BO50" s="1263"/>
      <c r="BP50" s="1264" t="s">
        <v>527</v>
      </c>
      <c r="BQ50" s="1264"/>
      <c r="BR50" s="1264"/>
      <c r="BS50" s="1264"/>
      <c r="BT50" s="1264"/>
      <c r="BU50" s="1264"/>
      <c r="BV50" s="1264"/>
      <c r="BW50" s="1264"/>
      <c r="BX50" s="1264" t="s">
        <v>528</v>
      </c>
      <c r="BY50" s="1264"/>
      <c r="BZ50" s="1264"/>
      <c r="CA50" s="1264"/>
      <c r="CB50" s="1264"/>
      <c r="CC50" s="1264"/>
      <c r="CD50" s="1264"/>
      <c r="CE50" s="1264"/>
      <c r="CF50" s="1264" t="s">
        <v>529</v>
      </c>
      <c r="CG50" s="1264"/>
      <c r="CH50" s="1264"/>
      <c r="CI50" s="1264"/>
      <c r="CJ50" s="1264"/>
      <c r="CK50" s="1264"/>
      <c r="CL50" s="1264"/>
      <c r="CM50" s="1264"/>
      <c r="CN50" s="1264" t="s">
        <v>530</v>
      </c>
      <c r="CO50" s="1264"/>
      <c r="CP50" s="1264"/>
      <c r="CQ50" s="1264"/>
      <c r="CR50" s="1264"/>
      <c r="CS50" s="1264"/>
      <c r="CT50" s="1264"/>
      <c r="CU50" s="1264"/>
      <c r="CV50" s="1264" t="s">
        <v>531</v>
      </c>
      <c r="CW50" s="1264"/>
      <c r="CX50" s="1264"/>
      <c r="CY50" s="1264"/>
      <c r="CZ50" s="1264"/>
      <c r="DA50" s="1264"/>
      <c r="DB50" s="1264"/>
      <c r="DC50" s="1264"/>
    </row>
    <row r="51" spans="1:109" ht="13.5" customHeight="1" x14ac:dyDescent="0.15">
      <c r="B51" s="372"/>
      <c r="G51" s="1265"/>
      <c r="H51" s="1265"/>
      <c r="I51" s="1268"/>
      <c r="J51" s="1268"/>
      <c r="K51" s="1266"/>
      <c r="L51" s="1266"/>
      <c r="M51" s="1266"/>
      <c r="N51" s="1266"/>
      <c r="AM51" s="381"/>
      <c r="AN51" s="1267" t="s">
        <v>573</v>
      </c>
      <c r="AO51" s="1267"/>
      <c r="AP51" s="1267"/>
      <c r="AQ51" s="1267"/>
      <c r="AR51" s="1267"/>
      <c r="AS51" s="1267"/>
      <c r="AT51" s="1267"/>
      <c r="AU51" s="1267"/>
      <c r="AV51" s="1267"/>
      <c r="AW51" s="1267"/>
      <c r="AX51" s="1267"/>
      <c r="AY51" s="1267"/>
      <c r="AZ51" s="1267"/>
      <c r="BA51" s="1267"/>
      <c r="BB51" s="1267" t="s">
        <v>574</v>
      </c>
      <c r="BC51" s="1267"/>
      <c r="BD51" s="1267"/>
      <c r="BE51" s="1267"/>
      <c r="BF51" s="1267"/>
      <c r="BG51" s="1267"/>
      <c r="BH51" s="1267"/>
      <c r="BI51" s="1267"/>
      <c r="BJ51" s="1267"/>
      <c r="BK51" s="1267"/>
      <c r="BL51" s="1267"/>
      <c r="BM51" s="1267"/>
      <c r="BN51" s="1267"/>
      <c r="BO51" s="1267"/>
      <c r="BP51" s="1250">
        <v>5.5</v>
      </c>
      <c r="BQ51" s="1250"/>
      <c r="BR51" s="1250"/>
      <c r="BS51" s="1250"/>
      <c r="BT51" s="1250"/>
      <c r="BU51" s="1250"/>
      <c r="BV51" s="1250"/>
      <c r="BW51" s="1250"/>
      <c r="BX51" s="1250"/>
      <c r="BY51" s="1250"/>
      <c r="BZ51" s="1250"/>
      <c r="CA51" s="1250"/>
      <c r="CB51" s="1250"/>
      <c r="CC51" s="1250"/>
      <c r="CD51" s="1250"/>
      <c r="CE51" s="1250"/>
      <c r="CF51" s="1250"/>
      <c r="CG51" s="1250"/>
      <c r="CH51" s="1250"/>
      <c r="CI51" s="1250"/>
      <c r="CJ51" s="1250"/>
      <c r="CK51" s="1250"/>
      <c r="CL51" s="1250"/>
      <c r="CM51" s="1250"/>
      <c r="CN51" s="1250"/>
      <c r="CO51" s="1250"/>
      <c r="CP51" s="1250"/>
      <c r="CQ51" s="1250"/>
      <c r="CR51" s="1250"/>
      <c r="CS51" s="1250"/>
      <c r="CT51" s="1250"/>
      <c r="CU51" s="1250"/>
      <c r="CV51" s="1250"/>
      <c r="CW51" s="1250"/>
      <c r="CX51" s="1250"/>
      <c r="CY51" s="1250"/>
      <c r="CZ51" s="1250"/>
      <c r="DA51" s="1250"/>
      <c r="DB51" s="1250"/>
      <c r="DC51" s="1250"/>
    </row>
    <row r="52" spans="1:109" x14ac:dyDescent="0.15">
      <c r="B52" s="372"/>
      <c r="G52" s="1265"/>
      <c r="H52" s="1265"/>
      <c r="I52" s="1268"/>
      <c r="J52" s="1268"/>
      <c r="K52" s="1266"/>
      <c r="L52" s="1266"/>
      <c r="M52" s="1266"/>
      <c r="N52" s="1266"/>
      <c r="AM52" s="381"/>
      <c r="AN52" s="1267"/>
      <c r="AO52" s="1267"/>
      <c r="AP52" s="1267"/>
      <c r="AQ52" s="1267"/>
      <c r="AR52" s="1267"/>
      <c r="AS52" s="1267"/>
      <c r="AT52" s="1267"/>
      <c r="AU52" s="1267"/>
      <c r="AV52" s="1267"/>
      <c r="AW52" s="1267"/>
      <c r="AX52" s="1267"/>
      <c r="AY52" s="1267"/>
      <c r="AZ52" s="1267"/>
      <c r="BA52" s="1267"/>
      <c r="BB52" s="1267"/>
      <c r="BC52" s="1267"/>
      <c r="BD52" s="1267"/>
      <c r="BE52" s="1267"/>
      <c r="BF52" s="1267"/>
      <c r="BG52" s="1267"/>
      <c r="BH52" s="1267"/>
      <c r="BI52" s="1267"/>
      <c r="BJ52" s="1267"/>
      <c r="BK52" s="1267"/>
      <c r="BL52" s="1267"/>
      <c r="BM52" s="1267"/>
      <c r="BN52" s="1267"/>
      <c r="BO52" s="1267"/>
      <c r="BP52" s="1250"/>
      <c r="BQ52" s="1250"/>
      <c r="BR52" s="1250"/>
      <c r="BS52" s="1250"/>
      <c r="BT52" s="1250"/>
      <c r="BU52" s="1250"/>
      <c r="BV52" s="1250"/>
      <c r="BW52" s="1250"/>
      <c r="BX52" s="1250"/>
      <c r="BY52" s="1250"/>
      <c r="BZ52" s="1250"/>
      <c r="CA52" s="1250"/>
      <c r="CB52" s="1250"/>
      <c r="CC52" s="1250"/>
      <c r="CD52" s="1250"/>
      <c r="CE52" s="1250"/>
      <c r="CF52" s="1250"/>
      <c r="CG52" s="1250"/>
      <c r="CH52" s="1250"/>
      <c r="CI52" s="1250"/>
      <c r="CJ52" s="1250"/>
      <c r="CK52" s="1250"/>
      <c r="CL52" s="1250"/>
      <c r="CM52" s="1250"/>
      <c r="CN52" s="1250"/>
      <c r="CO52" s="1250"/>
      <c r="CP52" s="1250"/>
      <c r="CQ52" s="1250"/>
      <c r="CR52" s="1250"/>
      <c r="CS52" s="1250"/>
      <c r="CT52" s="1250"/>
      <c r="CU52" s="1250"/>
      <c r="CV52" s="1250"/>
      <c r="CW52" s="1250"/>
      <c r="CX52" s="1250"/>
      <c r="CY52" s="1250"/>
      <c r="CZ52" s="1250"/>
      <c r="DA52" s="1250"/>
      <c r="DB52" s="1250"/>
      <c r="DC52" s="1250"/>
    </row>
    <row r="53" spans="1:109" x14ac:dyDescent="0.15">
      <c r="A53" s="380"/>
      <c r="B53" s="372"/>
      <c r="G53" s="1265"/>
      <c r="H53" s="1265"/>
      <c r="I53" s="1260"/>
      <c r="J53" s="1260"/>
      <c r="K53" s="1266"/>
      <c r="L53" s="1266"/>
      <c r="M53" s="1266"/>
      <c r="N53" s="1266"/>
      <c r="AM53" s="381"/>
      <c r="AN53" s="1267"/>
      <c r="AO53" s="1267"/>
      <c r="AP53" s="1267"/>
      <c r="AQ53" s="1267"/>
      <c r="AR53" s="1267"/>
      <c r="AS53" s="1267"/>
      <c r="AT53" s="1267"/>
      <c r="AU53" s="1267"/>
      <c r="AV53" s="1267"/>
      <c r="AW53" s="1267"/>
      <c r="AX53" s="1267"/>
      <c r="AY53" s="1267"/>
      <c r="AZ53" s="1267"/>
      <c r="BA53" s="1267"/>
      <c r="BB53" s="1267" t="s">
        <v>575</v>
      </c>
      <c r="BC53" s="1267"/>
      <c r="BD53" s="1267"/>
      <c r="BE53" s="1267"/>
      <c r="BF53" s="1267"/>
      <c r="BG53" s="1267"/>
      <c r="BH53" s="1267"/>
      <c r="BI53" s="1267"/>
      <c r="BJ53" s="1267"/>
      <c r="BK53" s="1267"/>
      <c r="BL53" s="1267"/>
      <c r="BM53" s="1267"/>
      <c r="BN53" s="1267"/>
      <c r="BO53" s="1267"/>
      <c r="BP53" s="1250">
        <v>66.3</v>
      </c>
      <c r="BQ53" s="1250"/>
      <c r="BR53" s="1250"/>
      <c r="BS53" s="1250"/>
      <c r="BT53" s="1250"/>
      <c r="BU53" s="1250"/>
      <c r="BV53" s="1250"/>
      <c r="BW53" s="1250"/>
      <c r="BX53" s="1250">
        <v>67.599999999999994</v>
      </c>
      <c r="BY53" s="1250"/>
      <c r="BZ53" s="1250"/>
      <c r="CA53" s="1250"/>
      <c r="CB53" s="1250"/>
      <c r="CC53" s="1250"/>
      <c r="CD53" s="1250"/>
      <c r="CE53" s="1250"/>
      <c r="CF53" s="1250">
        <v>69.2</v>
      </c>
      <c r="CG53" s="1250"/>
      <c r="CH53" s="1250"/>
      <c r="CI53" s="1250"/>
      <c r="CJ53" s="1250"/>
      <c r="CK53" s="1250"/>
      <c r="CL53" s="1250"/>
      <c r="CM53" s="1250"/>
      <c r="CN53" s="1250">
        <v>70.599999999999994</v>
      </c>
      <c r="CO53" s="1250"/>
      <c r="CP53" s="1250"/>
      <c r="CQ53" s="1250"/>
      <c r="CR53" s="1250"/>
      <c r="CS53" s="1250"/>
      <c r="CT53" s="1250"/>
      <c r="CU53" s="1250"/>
      <c r="CV53" s="1250">
        <v>71.5</v>
      </c>
      <c r="CW53" s="1250"/>
      <c r="CX53" s="1250"/>
      <c r="CY53" s="1250"/>
      <c r="CZ53" s="1250"/>
      <c r="DA53" s="1250"/>
      <c r="DB53" s="1250"/>
      <c r="DC53" s="1250"/>
    </row>
    <row r="54" spans="1:109" x14ac:dyDescent="0.15">
      <c r="A54" s="380"/>
      <c r="B54" s="372"/>
      <c r="G54" s="1265"/>
      <c r="H54" s="1265"/>
      <c r="I54" s="1260"/>
      <c r="J54" s="1260"/>
      <c r="K54" s="1266"/>
      <c r="L54" s="1266"/>
      <c r="M54" s="1266"/>
      <c r="N54" s="1266"/>
      <c r="AM54" s="381"/>
      <c r="AN54" s="1267"/>
      <c r="AO54" s="1267"/>
      <c r="AP54" s="1267"/>
      <c r="AQ54" s="1267"/>
      <c r="AR54" s="1267"/>
      <c r="AS54" s="1267"/>
      <c r="AT54" s="1267"/>
      <c r="AU54" s="1267"/>
      <c r="AV54" s="1267"/>
      <c r="AW54" s="1267"/>
      <c r="AX54" s="1267"/>
      <c r="AY54" s="1267"/>
      <c r="AZ54" s="1267"/>
      <c r="BA54" s="1267"/>
      <c r="BB54" s="1267"/>
      <c r="BC54" s="1267"/>
      <c r="BD54" s="1267"/>
      <c r="BE54" s="1267"/>
      <c r="BF54" s="1267"/>
      <c r="BG54" s="1267"/>
      <c r="BH54" s="1267"/>
      <c r="BI54" s="1267"/>
      <c r="BJ54" s="1267"/>
      <c r="BK54" s="1267"/>
      <c r="BL54" s="1267"/>
      <c r="BM54" s="1267"/>
      <c r="BN54" s="1267"/>
      <c r="BO54" s="1267"/>
      <c r="BP54" s="1250"/>
      <c r="BQ54" s="1250"/>
      <c r="BR54" s="1250"/>
      <c r="BS54" s="1250"/>
      <c r="BT54" s="1250"/>
      <c r="BU54" s="1250"/>
      <c r="BV54" s="1250"/>
      <c r="BW54" s="1250"/>
      <c r="BX54" s="1250"/>
      <c r="BY54" s="1250"/>
      <c r="BZ54" s="1250"/>
      <c r="CA54" s="1250"/>
      <c r="CB54" s="1250"/>
      <c r="CC54" s="1250"/>
      <c r="CD54" s="1250"/>
      <c r="CE54" s="1250"/>
      <c r="CF54" s="1250"/>
      <c r="CG54" s="1250"/>
      <c r="CH54" s="1250"/>
      <c r="CI54" s="1250"/>
      <c r="CJ54" s="1250"/>
      <c r="CK54" s="1250"/>
      <c r="CL54" s="1250"/>
      <c r="CM54" s="1250"/>
      <c r="CN54" s="1250"/>
      <c r="CO54" s="1250"/>
      <c r="CP54" s="1250"/>
      <c r="CQ54" s="1250"/>
      <c r="CR54" s="1250"/>
      <c r="CS54" s="1250"/>
      <c r="CT54" s="1250"/>
      <c r="CU54" s="1250"/>
      <c r="CV54" s="1250"/>
      <c r="CW54" s="1250"/>
      <c r="CX54" s="1250"/>
      <c r="CY54" s="1250"/>
      <c r="CZ54" s="1250"/>
      <c r="DA54" s="1250"/>
      <c r="DB54" s="1250"/>
      <c r="DC54" s="1250"/>
    </row>
    <row r="55" spans="1:109" x14ac:dyDescent="0.15">
      <c r="A55" s="380"/>
      <c r="B55" s="372"/>
      <c r="G55" s="1260"/>
      <c r="H55" s="1260"/>
      <c r="I55" s="1260"/>
      <c r="J55" s="1260"/>
      <c r="K55" s="1266"/>
      <c r="L55" s="1266"/>
      <c r="M55" s="1266"/>
      <c r="N55" s="1266"/>
      <c r="AN55" s="1264" t="s">
        <v>576</v>
      </c>
      <c r="AO55" s="1264"/>
      <c r="AP55" s="1264"/>
      <c r="AQ55" s="1264"/>
      <c r="AR55" s="1264"/>
      <c r="AS55" s="1264"/>
      <c r="AT55" s="1264"/>
      <c r="AU55" s="1264"/>
      <c r="AV55" s="1264"/>
      <c r="AW55" s="1264"/>
      <c r="AX55" s="1264"/>
      <c r="AY55" s="1264"/>
      <c r="AZ55" s="1264"/>
      <c r="BA55" s="1264"/>
      <c r="BB55" s="1267" t="s">
        <v>574</v>
      </c>
      <c r="BC55" s="1267"/>
      <c r="BD55" s="1267"/>
      <c r="BE55" s="1267"/>
      <c r="BF55" s="1267"/>
      <c r="BG55" s="1267"/>
      <c r="BH55" s="1267"/>
      <c r="BI55" s="1267"/>
      <c r="BJ55" s="1267"/>
      <c r="BK55" s="1267"/>
      <c r="BL55" s="1267"/>
      <c r="BM55" s="1267"/>
      <c r="BN55" s="1267"/>
      <c r="BO55" s="1267"/>
      <c r="BP55" s="1250">
        <v>5.9</v>
      </c>
      <c r="BQ55" s="1250"/>
      <c r="BR55" s="1250"/>
      <c r="BS55" s="1250"/>
      <c r="BT55" s="1250"/>
      <c r="BU55" s="1250"/>
      <c r="BV55" s="1250"/>
      <c r="BW55" s="1250"/>
      <c r="BX55" s="1250">
        <v>4.0999999999999996</v>
      </c>
      <c r="BY55" s="1250"/>
      <c r="BZ55" s="1250"/>
      <c r="CA55" s="1250"/>
      <c r="CB55" s="1250"/>
      <c r="CC55" s="1250"/>
      <c r="CD55" s="1250"/>
      <c r="CE55" s="1250"/>
      <c r="CF55" s="1250">
        <v>0</v>
      </c>
      <c r="CG55" s="1250"/>
      <c r="CH55" s="1250"/>
      <c r="CI55" s="1250"/>
      <c r="CJ55" s="1250"/>
      <c r="CK55" s="1250"/>
      <c r="CL55" s="1250"/>
      <c r="CM55" s="1250"/>
      <c r="CN55" s="1250">
        <v>0</v>
      </c>
      <c r="CO55" s="1250"/>
      <c r="CP55" s="1250"/>
      <c r="CQ55" s="1250"/>
      <c r="CR55" s="1250"/>
      <c r="CS55" s="1250"/>
      <c r="CT55" s="1250"/>
      <c r="CU55" s="1250"/>
      <c r="CV55" s="1250">
        <v>0.4</v>
      </c>
      <c r="CW55" s="1250"/>
      <c r="CX55" s="1250"/>
      <c r="CY55" s="1250"/>
      <c r="CZ55" s="1250"/>
      <c r="DA55" s="1250"/>
      <c r="DB55" s="1250"/>
      <c r="DC55" s="1250"/>
    </row>
    <row r="56" spans="1:109" x14ac:dyDescent="0.15">
      <c r="A56" s="380"/>
      <c r="B56" s="372"/>
      <c r="G56" s="1260"/>
      <c r="H56" s="1260"/>
      <c r="I56" s="1260"/>
      <c r="J56" s="1260"/>
      <c r="K56" s="1266"/>
      <c r="L56" s="1266"/>
      <c r="M56" s="1266"/>
      <c r="N56" s="1266"/>
      <c r="AN56" s="1264"/>
      <c r="AO56" s="1264"/>
      <c r="AP56" s="1264"/>
      <c r="AQ56" s="1264"/>
      <c r="AR56" s="1264"/>
      <c r="AS56" s="1264"/>
      <c r="AT56" s="1264"/>
      <c r="AU56" s="1264"/>
      <c r="AV56" s="1264"/>
      <c r="AW56" s="1264"/>
      <c r="AX56" s="1264"/>
      <c r="AY56" s="1264"/>
      <c r="AZ56" s="1264"/>
      <c r="BA56" s="1264"/>
      <c r="BB56" s="1267"/>
      <c r="BC56" s="1267"/>
      <c r="BD56" s="1267"/>
      <c r="BE56" s="1267"/>
      <c r="BF56" s="1267"/>
      <c r="BG56" s="1267"/>
      <c r="BH56" s="1267"/>
      <c r="BI56" s="1267"/>
      <c r="BJ56" s="1267"/>
      <c r="BK56" s="1267"/>
      <c r="BL56" s="1267"/>
      <c r="BM56" s="1267"/>
      <c r="BN56" s="1267"/>
      <c r="BO56" s="1267"/>
      <c r="BP56" s="1250"/>
      <c r="BQ56" s="1250"/>
      <c r="BR56" s="1250"/>
      <c r="BS56" s="1250"/>
      <c r="BT56" s="1250"/>
      <c r="BU56" s="1250"/>
      <c r="BV56" s="1250"/>
      <c r="BW56" s="1250"/>
      <c r="BX56" s="1250"/>
      <c r="BY56" s="1250"/>
      <c r="BZ56" s="1250"/>
      <c r="CA56" s="1250"/>
      <c r="CB56" s="1250"/>
      <c r="CC56" s="1250"/>
      <c r="CD56" s="1250"/>
      <c r="CE56" s="1250"/>
      <c r="CF56" s="1250"/>
      <c r="CG56" s="1250"/>
      <c r="CH56" s="1250"/>
      <c r="CI56" s="1250"/>
      <c r="CJ56" s="1250"/>
      <c r="CK56" s="1250"/>
      <c r="CL56" s="1250"/>
      <c r="CM56" s="1250"/>
      <c r="CN56" s="1250"/>
      <c r="CO56" s="1250"/>
      <c r="CP56" s="1250"/>
      <c r="CQ56" s="1250"/>
      <c r="CR56" s="1250"/>
      <c r="CS56" s="1250"/>
      <c r="CT56" s="1250"/>
      <c r="CU56" s="1250"/>
      <c r="CV56" s="1250"/>
      <c r="CW56" s="1250"/>
      <c r="CX56" s="1250"/>
      <c r="CY56" s="1250"/>
      <c r="CZ56" s="1250"/>
      <c r="DA56" s="1250"/>
      <c r="DB56" s="1250"/>
      <c r="DC56" s="1250"/>
    </row>
    <row r="57" spans="1:109" s="380" customFormat="1" x14ac:dyDescent="0.15">
      <c r="B57" s="384"/>
      <c r="G57" s="1260"/>
      <c r="H57" s="1260"/>
      <c r="I57" s="1269"/>
      <c r="J57" s="1269"/>
      <c r="K57" s="1266"/>
      <c r="L57" s="1266"/>
      <c r="M57" s="1266"/>
      <c r="N57" s="1266"/>
      <c r="AM57" s="366"/>
      <c r="AN57" s="1264"/>
      <c r="AO57" s="1264"/>
      <c r="AP57" s="1264"/>
      <c r="AQ57" s="1264"/>
      <c r="AR57" s="1264"/>
      <c r="AS57" s="1264"/>
      <c r="AT57" s="1264"/>
      <c r="AU57" s="1264"/>
      <c r="AV57" s="1264"/>
      <c r="AW57" s="1264"/>
      <c r="AX57" s="1264"/>
      <c r="AY57" s="1264"/>
      <c r="AZ57" s="1264"/>
      <c r="BA57" s="1264"/>
      <c r="BB57" s="1267" t="s">
        <v>575</v>
      </c>
      <c r="BC57" s="1267"/>
      <c r="BD57" s="1267"/>
      <c r="BE57" s="1267"/>
      <c r="BF57" s="1267"/>
      <c r="BG57" s="1267"/>
      <c r="BH57" s="1267"/>
      <c r="BI57" s="1267"/>
      <c r="BJ57" s="1267"/>
      <c r="BK57" s="1267"/>
      <c r="BL57" s="1267"/>
      <c r="BM57" s="1267"/>
      <c r="BN57" s="1267"/>
      <c r="BO57" s="1267"/>
      <c r="BP57" s="1250">
        <v>61.9</v>
      </c>
      <c r="BQ57" s="1250"/>
      <c r="BR57" s="1250"/>
      <c r="BS57" s="1250"/>
      <c r="BT57" s="1250"/>
      <c r="BU57" s="1250"/>
      <c r="BV57" s="1250"/>
      <c r="BW57" s="1250"/>
      <c r="BX57" s="1250">
        <v>62.8</v>
      </c>
      <c r="BY57" s="1250"/>
      <c r="BZ57" s="1250"/>
      <c r="CA57" s="1250"/>
      <c r="CB57" s="1250"/>
      <c r="CC57" s="1250"/>
      <c r="CD57" s="1250"/>
      <c r="CE57" s="1250"/>
      <c r="CF57" s="1250">
        <v>64</v>
      </c>
      <c r="CG57" s="1250"/>
      <c r="CH57" s="1250"/>
      <c r="CI57" s="1250"/>
      <c r="CJ57" s="1250"/>
      <c r="CK57" s="1250"/>
      <c r="CL57" s="1250"/>
      <c r="CM57" s="1250"/>
      <c r="CN57" s="1250">
        <v>65.3</v>
      </c>
      <c r="CO57" s="1250"/>
      <c r="CP57" s="1250"/>
      <c r="CQ57" s="1250"/>
      <c r="CR57" s="1250"/>
      <c r="CS57" s="1250"/>
      <c r="CT57" s="1250"/>
      <c r="CU57" s="1250"/>
      <c r="CV57" s="1250">
        <v>65.099999999999994</v>
      </c>
      <c r="CW57" s="1250"/>
      <c r="CX57" s="1250"/>
      <c r="CY57" s="1250"/>
      <c r="CZ57" s="1250"/>
      <c r="DA57" s="1250"/>
      <c r="DB57" s="1250"/>
      <c r="DC57" s="1250"/>
      <c r="DD57" s="385"/>
      <c r="DE57" s="384"/>
    </row>
    <row r="58" spans="1:109" s="380" customFormat="1" x14ac:dyDescent="0.15">
      <c r="A58" s="366"/>
      <c r="B58" s="384"/>
      <c r="G58" s="1260"/>
      <c r="H58" s="1260"/>
      <c r="I58" s="1269"/>
      <c r="J58" s="1269"/>
      <c r="K58" s="1266"/>
      <c r="L58" s="1266"/>
      <c r="M58" s="1266"/>
      <c r="N58" s="1266"/>
      <c r="AM58" s="366"/>
      <c r="AN58" s="1264"/>
      <c r="AO58" s="1264"/>
      <c r="AP58" s="1264"/>
      <c r="AQ58" s="1264"/>
      <c r="AR58" s="1264"/>
      <c r="AS58" s="1264"/>
      <c r="AT58" s="1264"/>
      <c r="AU58" s="1264"/>
      <c r="AV58" s="1264"/>
      <c r="AW58" s="1264"/>
      <c r="AX58" s="1264"/>
      <c r="AY58" s="1264"/>
      <c r="AZ58" s="1264"/>
      <c r="BA58" s="1264"/>
      <c r="BB58" s="1267"/>
      <c r="BC58" s="1267"/>
      <c r="BD58" s="1267"/>
      <c r="BE58" s="1267"/>
      <c r="BF58" s="1267"/>
      <c r="BG58" s="1267"/>
      <c r="BH58" s="1267"/>
      <c r="BI58" s="1267"/>
      <c r="BJ58" s="1267"/>
      <c r="BK58" s="1267"/>
      <c r="BL58" s="1267"/>
      <c r="BM58" s="1267"/>
      <c r="BN58" s="1267"/>
      <c r="BO58" s="1267"/>
      <c r="BP58" s="1250"/>
      <c r="BQ58" s="1250"/>
      <c r="BR58" s="1250"/>
      <c r="BS58" s="1250"/>
      <c r="BT58" s="1250"/>
      <c r="BU58" s="1250"/>
      <c r="BV58" s="1250"/>
      <c r="BW58" s="1250"/>
      <c r="BX58" s="1250"/>
      <c r="BY58" s="1250"/>
      <c r="BZ58" s="1250"/>
      <c r="CA58" s="1250"/>
      <c r="CB58" s="1250"/>
      <c r="CC58" s="1250"/>
      <c r="CD58" s="1250"/>
      <c r="CE58" s="1250"/>
      <c r="CF58" s="1250"/>
      <c r="CG58" s="1250"/>
      <c r="CH58" s="1250"/>
      <c r="CI58" s="1250"/>
      <c r="CJ58" s="1250"/>
      <c r="CK58" s="1250"/>
      <c r="CL58" s="1250"/>
      <c r="CM58" s="1250"/>
      <c r="CN58" s="1250"/>
      <c r="CO58" s="1250"/>
      <c r="CP58" s="1250"/>
      <c r="CQ58" s="1250"/>
      <c r="CR58" s="1250"/>
      <c r="CS58" s="1250"/>
      <c r="CT58" s="1250"/>
      <c r="CU58" s="1250"/>
      <c r="CV58" s="1250"/>
      <c r="CW58" s="1250"/>
      <c r="CX58" s="1250"/>
      <c r="CY58" s="1250"/>
      <c r="CZ58" s="1250"/>
      <c r="DA58" s="1250"/>
      <c r="DB58" s="1250"/>
      <c r="DC58" s="1250"/>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577</v>
      </c>
    </row>
    <row r="64" spans="1:109" x14ac:dyDescent="0.15">
      <c r="B64" s="372"/>
      <c r="G64" s="379"/>
      <c r="I64" s="392"/>
      <c r="J64" s="392"/>
      <c r="K64" s="392"/>
      <c r="L64" s="392"/>
      <c r="M64" s="392"/>
      <c r="N64" s="393"/>
      <c r="AM64" s="379"/>
      <c r="AN64" s="379" t="s">
        <v>571</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1" t="s">
        <v>580</v>
      </c>
      <c r="AO65" s="1252"/>
      <c r="AP65" s="1252"/>
      <c r="AQ65" s="1252"/>
      <c r="AR65" s="1252"/>
      <c r="AS65" s="1252"/>
      <c r="AT65" s="1252"/>
      <c r="AU65" s="1252"/>
      <c r="AV65" s="1252"/>
      <c r="AW65" s="1252"/>
      <c r="AX65" s="1252"/>
      <c r="AY65" s="1252"/>
      <c r="AZ65" s="1252"/>
      <c r="BA65" s="1252"/>
      <c r="BB65" s="1252"/>
      <c r="BC65" s="1252"/>
      <c r="BD65" s="1252"/>
      <c r="BE65" s="1252"/>
      <c r="BF65" s="1252"/>
      <c r="BG65" s="1252"/>
      <c r="BH65" s="1252"/>
      <c r="BI65" s="1252"/>
      <c r="BJ65" s="1252"/>
      <c r="BK65" s="1252"/>
      <c r="BL65" s="1252"/>
      <c r="BM65" s="1252"/>
      <c r="BN65" s="1252"/>
      <c r="BO65" s="1252"/>
      <c r="BP65" s="1252"/>
      <c r="BQ65" s="1252"/>
      <c r="BR65" s="1252"/>
      <c r="BS65" s="1252"/>
      <c r="BT65" s="1252"/>
      <c r="BU65" s="1252"/>
      <c r="BV65" s="1252"/>
      <c r="BW65" s="1252"/>
      <c r="BX65" s="1252"/>
      <c r="BY65" s="1252"/>
      <c r="BZ65" s="1252"/>
      <c r="CA65" s="1252"/>
      <c r="CB65" s="1252"/>
      <c r="CC65" s="1252"/>
      <c r="CD65" s="1252"/>
      <c r="CE65" s="1252"/>
      <c r="CF65" s="1252"/>
      <c r="CG65" s="1252"/>
      <c r="CH65" s="1252"/>
      <c r="CI65" s="1252"/>
      <c r="CJ65" s="1252"/>
      <c r="CK65" s="1252"/>
      <c r="CL65" s="1252"/>
      <c r="CM65" s="1252"/>
      <c r="CN65" s="1252"/>
      <c r="CO65" s="1252"/>
      <c r="CP65" s="1252"/>
      <c r="CQ65" s="1252"/>
      <c r="CR65" s="1252"/>
      <c r="CS65" s="1252"/>
      <c r="CT65" s="1252"/>
      <c r="CU65" s="1252"/>
      <c r="CV65" s="1252"/>
      <c r="CW65" s="1252"/>
      <c r="CX65" s="1252"/>
      <c r="CY65" s="1252"/>
      <c r="CZ65" s="1252"/>
      <c r="DA65" s="1252"/>
      <c r="DB65" s="1252"/>
      <c r="DC65" s="1253"/>
    </row>
    <row r="66" spans="2:107" x14ac:dyDescent="0.15">
      <c r="B66" s="372"/>
      <c r="AN66" s="1254"/>
      <c r="AO66" s="1255"/>
      <c r="AP66" s="1255"/>
      <c r="AQ66" s="1255"/>
      <c r="AR66" s="1255"/>
      <c r="AS66" s="1255"/>
      <c r="AT66" s="1255"/>
      <c r="AU66" s="1255"/>
      <c r="AV66" s="1255"/>
      <c r="AW66" s="1255"/>
      <c r="AX66" s="1255"/>
      <c r="AY66" s="1255"/>
      <c r="AZ66" s="1255"/>
      <c r="BA66" s="1255"/>
      <c r="BB66" s="1255"/>
      <c r="BC66" s="1255"/>
      <c r="BD66" s="1255"/>
      <c r="BE66" s="1255"/>
      <c r="BF66" s="1255"/>
      <c r="BG66" s="1255"/>
      <c r="BH66" s="1255"/>
      <c r="BI66" s="1255"/>
      <c r="BJ66" s="1255"/>
      <c r="BK66" s="1255"/>
      <c r="BL66" s="1255"/>
      <c r="BM66" s="1255"/>
      <c r="BN66" s="1255"/>
      <c r="BO66" s="1255"/>
      <c r="BP66" s="1255"/>
      <c r="BQ66" s="1255"/>
      <c r="BR66" s="1255"/>
      <c r="BS66" s="1255"/>
      <c r="BT66" s="1255"/>
      <c r="BU66" s="1255"/>
      <c r="BV66" s="1255"/>
      <c r="BW66" s="1255"/>
      <c r="BX66" s="1255"/>
      <c r="BY66" s="1255"/>
      <c r="BZ66" s="1255"/>
      <c r="CA66" s="1255"/>
      <c r="CB66" s="1255"/>
      <c r="CC66" s="1255"/>
      <c r="CD66" s="1255"/>
      <c r="CE66" s="1255"/>
      <c r="CF66" s="1255"/>
      <c r="CG66" s="1255"/>
      <c r="CH66" s="1255"/>
      <c r="CI66" s="1255"/>
      <c r="CJ66" s="1255"/>
      <c r="CK66" s="1255"/>
      <c r="CL66" s="1255"/>
      <c r="CM66" s="1255"/>
      <c r="CN66" s="1255"/>
      <c r="CO66" s="1255"/>
      <c r="CP66" s="1255"/>
      <c r="CQ66" s="1255"/>
      <c r="CR66" s="1255"/>
      <c r="CS66" s="1255"/>
      <c r="CT66" s="1255"/>
      <c r="CU66" s="1255"/>
      <c r="CV66" s="1255"/>
      <c r="CW66" s="1255"/>
      <c r="CX66" s="1255"/>
      <c r="CY66" s="1255"/>
      <c r="CZ66" s="1255"/>
      <c r="DA66" s="1255"/>
      <c r="DB66" s="1255"/>
      <c r="DC66" s="1256"/>
    </row>
    <row r="67" spans="2:107" x14ac:dyDescent="0.15">
      <c r="B67" s="372"/>
      <c r="AN67" s="1254"/>
      <c r="AO67" s="1255"/>
      <c r="AP67" s="1255"/>
      <c r="AQ67" s="1255"/>
      <c r="AR67" s="1255"/>
      <c r="AS67" s="1255"/>
      <c r="AT67" s="1255"/>
      <c r="AU67" s="1255"/>
      <c r="AV67" s="1255"/>
      <c r="AW67" s="1255"/>
      <c r="AX67" s="1255"/>
      <c r="AY67" s="1255"/>
      <c r="AZ67" s="1255"/>
      <c r="BA67" s="1255"/>
      <c r="BB67" s="1255"/>
      <c r="BC67" s="1255"/>
      <c r="BD67" s="1255"/>
      <c r="BE67" s="1255"/>
      <c r="BF67" s="1255"/>
      <c r="BG67" s="1255"/>
      <c r="BH67" s="1255"/>
      <c r="BI67" s="1255"/>
      <c r="BJ67" s="1255"/>
      <c r="BK67" s="1255"/>
      <c r="BL67" s="1255"/>
      <c r="BM67" s="1255"/>
      <c r="BN67" s="1255"/>
      <c r="BO67" s="1255"/>
      <c r="BP67" s="1255"/>
      <c r="BQ67" s="1255"/>
      <c r="BR67" s="1255"/>
      <c r="BS67" s="1255"/>
      <c r="BT67" s="1255"/>
      <c r="BU67" s="1255"/>
      <c r="BV67" s="1255"/>
      <c r="BW67" s="1255"/>
      <c r="BX67" s="1255"/>
      <c r="BY67" s="1255"/>
      <c r="BZ67" s="1255"/>
      <c r="CA67" s="1255"/>
      <c r="CB67" s="1255"/>
      <c r="CC67" s="1255"/>
      <c r="CD67" s="1255"/>
      <c r="CE67" s="1255"/>
      <c r="CF67" s="1255"/>
      <c r="CG67" s="1255"/>
      <c r="CH67" s="1255"/>
      <c r="CI67" s="1255"/>
      <c r="CJ67" s="1255"/>
      <c r="CK67" s="1255"/>
      <c r="CL67" s="1255"/>
      <c r="CM67" s="1255"/>
      <c r="CN67" s="1255"/>
      <c r="CO67" s="1255"/>
      <c r="CP67" s="1255"/>
      <c r="CQ67" s="1255"/>
      <c r="CR67" s="1255"/>
      <c r="CS67" s="1255"/>
      <c r="CT67" s="1255"/>
      <c r="CU67" s="1255"/>
      <c r="CV67" s="1255"/>
      <c r="CW67" s="1255"/>
      <c r="CX67" s="1255"/>
      <c r="CY67" s="1255"/>
      <c r="CZ67" s="1255"/>
      <c r="DA67" s="1255"/>
      <c r="DB67" s="1255"/>
      <c r="DC67" s="1256"/>
    </row>
    <row r="68" spans="2:107" x14ac:dyDescent="0.15">
      <c r="B68" s="372"/>
      <c r="AN68" s="1254"/>
      <c r="AO68" s="1255"/>
      <c r="AP68" s="1255"/>
      <c r="AQ68" s="1255"/>
      <c r="AR68" s="1255"/>
      <c r="AS68" s="1255"/>
      <c r="AT68" s="1255"/>
      <c r="AU68" s="1255"/>
      <c r="AV68" s="1255"/>
      <c r="AW68" s="1255"/>
      <c r="AX68" s="1255"/>
      <c r="AY68" s="1255"/>
      <c r="AZ68" s="1255"/>
      <c r="BA68" s="1255"/>
      <c r="BB68" s="1255"/>
      <c r="BC68" s="1255"/>
      <c r="BD68" s="1255"/>
      <c r="BE68" s="1255"/>
      <c r="BF68" s="1255"/>
      <c r="BG68" s="1255"/>
      <c r="BH68" s="1255"/>
      <c r="BI68" s="1255"/>
      <c r="BJ68" s="1255"/>
      <c r="BK68" s="1255"/>
      <c r="BL68" s="1255"/>
      <c r="BM68" s="1255"/>
      <c r="BN68" s="1255"/>
      <c r="BO68" s="1255"/>
      <c r="BP68" s="1255"/>
      <c r="BQ68" s="1255"/>
      <c r="BR68" s="1255"/>
      <c r="BS68" s="1255"/>
      <c r="BT68" s="1255"/>
      <c r="BU68" s="1255"/>
      <c r="BV68" s="1255"/>
      <c r="BW68" s="1255"/>
      <c r="BX68" s="1255"/>
      <c r="BY68" s="1255"/>
      <c r="BZ68" s="1255"/>
      <c r="CA68" s="1255"/>
      <c r="CB68" s="1255"/>
      <c r="CC68" s="1255"/>
      <c r="CD68" s="1255"/>
      <c r="CE68" s="1255"/>
      <c r="CF68" s="1255"/>
      <c r="CG68" s="1255"/>
      <c r="CH68" s="1255"/>
      <c r="CI68" s="1255"/>
      <c r="CJ68" s="1255"/>
      <c r="CK68" s="1255"/>
      <c r="CL68" s="1255"/>
      <c r="CM68" s="1255"/>
      <c r="CN68" s="1255"/>
      <c r="CO68" s="1255"/>
      <c r="CP68" s="1255"/>
      <c r="CQ68" s="1255"/>
      <c r="CR68" s="1255"/>
      <c r="CS68" s="1255"/>
      <c r="CT68" s="1255"/>
      <c r="CU68" s="1255"/>
      <c r="CV68" s="1255"/>
      <c r="CW68" s="1255"/>
      <c r="CX68" s="1255"/>
      <c r="CY68" s="1255"/>
      <c r="CZ68" s="1255"/>
      <c r="DA68" s="1255"/>
      <c r="DB68" s="1255"/>
      <c r="DC68" s="1256"/>
    </row>
    <row r="69" spans="2:107" x14ac:dyDescent="0.15">
      <c r="B69" s="372"/>
      <c r="AN69" s="1257"/>
      <c r="AO69" s="1258"/>
      <c r="AP69" s="1258"/>
      <c r="AQ69" s="1258"/>
      <c r="AR69" s="1258"/>
      <c r="AS69" s="1258"/>
      <c r="AT69" s="1258"/>
      <c r="AU69" s="1258"/>
      <c r="AV69" s="1258"/>
      <c r="AW69" s="1258"/>
      <c r="AX69" s="1258"/>
      <c r="AY69" s="1258"/>
      <c r="AZ69" s="1258"/>
      <c r="BA69" s="1258"/>
      <c r="BB69" s="1258"/>
      <c r="BC69" s="1258"/>
      <c r="BD69" s="1258"/>
      <c r="BE69" s="1258"/>
      <c r="BF69" s="1258"/>
      <c r="BG69" s="1258"/>
      <c r="BH69" s="1258"/>
      <c r="BI69" s="1258"/>
      <c r="BJ69" s="1258"/>
      <c r="BK69" s="1258"/>
      <c r="BL69" s="1258"/>
      <c r="BM69" s="1258"/>
      <c r="BN69" s="1258"/>
      <c r="BO69" s="1258"/>
      <c r="BP69" s="1258"/>
      <c r="BQ69" s="1258"/>
      <c r="BR69" s="1258"/>
      <c r="BS69" s="1258"/>
      <c r="BT69" s="1258"/>
      <c r="BU69" s="1258"/>
      <c r="BV69" s="1258"/>
      <c r="BW69" s="1258"/>
      <c r="BX69" s="1258"/>
      <c r="BY69" s="1258"/>
      <c r="BZ69" s="1258"/>
      <c r="CA69" s="1258"/>
      <c r="CB69" s="1258"/>
      <c r="CC69" s="1258"/>
      <c r="CD69" s="1258"/>
      <c r="CE69" s="1258"/>
      <c r="CF69" s="1258"/>
      <c r="CG69" s="1258"/>
      <c r="CH69" s="1258"/>
      <c r="CI69" s="1258"/>
      <c r="CJ69" s="1258"/>
      <c r="CK69" s="1258"/>
      <c r="CL69" s="1258"/>
      <c r="CM69" s="1258"/>
      <c r="CN69" s="1258"/>
      <c r="CO69" s="1258"/>
      <c r="CP69" s="1258"/>
      <c r="CQ69" s="1258"/>
      <c r="CR69" s="1258"/>
      <c r="CS69" s="1258"/>
      <c r="CT69" s="1258"/>
      <c r="CU69" s="1258"/>
      <c r="CV69" s="1258"/>
      <c r="CW69" s="1258"/>
      <c r="CX69" s="1258"/>
      <c r="CY69" s="1258"/>
      <c r="CZ69" s="1258"/>
      <c r="DA69" s="1258"/>
      <c r="DB69" s="1258"/>
      <c r="DC69" s="1259"/>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572</v>
      </c>
    </row>
    <row r="72" spans="2:107" x14ac:dyDescent="0.15">
      <c r="B72" s="372"/>
      <c r="G72" s="1260"/>
      <c r="H72" s="1260"/>
      <c r="I72" s="1260"/>
      <c r="J72" s="1260"/>
      <c r="K72" s="382"/>
      <c r="L72" s="382"/>
      <c r="M72" s="383"/>
      <c r="N72" s="383"/>
      <c r="AN72" s="1261"/>
      <c r="AO72" s="1262"/>
      <c r="AP72" s="1262"/>
      <c r="AQ72" s="1262"/>
      <c r="AR72" s="1262"/>
      <c r="AS72" s="1262"/>
      <c r="AT72" s="1262"/>
      <c r="AU72" s="1262"/>
      <c r="AV72" s="1262"/>
      <c r="AW72" s="1262"/>
      <c r="AX72" s="1262"/>
      <c r="AY72" s="1262"/>
      <c r="AZ72" s="1262"/>
      <c r="BA72" s="1262"/>
      <c r="BB72" s="1262"/>
      <c r="BC72" s="1262"/>
      <c r="BD72" s="1262"/>
      <c r="BE72" s="1262"/>
      <c r="BF72" s="1262"/>
      <c r="BG72" s="1262"/>
      <c r="BH72" s="1262"/>
      <c r="BI72" s="1262"/>
      <c r="BJ72" s="1262"/>
      <c r="BK72" s="1262"/>
      <c r="BL72" s="1262"/>
      <c r="BM72" s="1262"/>
      <c r="BN72" s="1262"/>
      <c r="BO72" s="1263"/>
      <c r="BP72" s="1264" t="s">
        <v>527</v>
      </c>
      <c r="BQ72" s="1264"/>
      <c r="BR72" s="1264"/>
      <c r="BS72" s="1264"/>
      <c r="BT72" s="1264"/>
      <c r="BU72" s="1264"/>
      <c r="BV72" s="1264"/>
      <c r="BW72" s="1264"/>
      <c r="BX72" s="1264" t="s">
        <v>528</v>
      </c>
      <c r="BY72" s="1264"/>
      <c r="BZ72" s="1264"/>
      <c r="CA72" s="1264"/>
      <c r="CB72" s="1264"/>
      <c r="CC72" s="1264"/>
      <c r="CD72" s="1264"/>
      <c r="CE72" s="1264"/>
      <c r="CF72" s="1264" t="s">
        <v>529</v>
      </c>
      <c r="CG72" s="1264"/>
      <c r="CH72" s="1264"/>
      <c r="CI72" s="1264"/>
      <c r="CJ72" s="1264"/>
      <c r="CK72" s="1264"/>
      <c r="CL72" s="1264"/>
      <c r="CM72" s="1264"/>
      <c r="CN72" s="1264" t="s">
        <v>530</v>
      </c>
      <c r="CO72" s="1264"/>
      <c r="CP72" s="1264"/>
      <c r="CQ72" s="1264"/>
      <c r="CR72" s="1264"/>
      <c r="CS72" s="1264"/>
      <c r="CT72" s="1264"/>
      <c r="CU72" s="1264"/>
      <c r="CV72" s="1264" t="s">
        <v>531</v>
      </c>
      <c r="CW72" s="1264"/>
      <c r="CX72" s="1264"/>
      <c r="CY72" s="1264"/>
      <c r="CZ72" s="1264"/>
      <c r="DA72" s="1264"/>
      <c r="DB72" s="1264"/>
      <c r="DC72" s="1264"/>
    </row>
    <row r="73" spans="2:107" x14ac:dyDescent="0.15">
      <c r="B73" s="372"/>
      <c r="G73" s="1265"/>
      <c r="H73" s="1265"/>
      <c r="I73" s="1265"/>
      <c r="J73" s="1265"/>
      <c r="K73" s="1270"/>
      <c r="L73" s="1270"/>
      <c r="M73" s="1270"/>
      <c r="N73" s="1270"/>
      <c r="AM73" s="381"/>
      <c r="AN73" s="1267" t="s">
        <v>573</v>
      </c>
      <c r="AO73" s="1267"/>
      <c r="AP73" s="1267"/>
      <c r="AQ73" s="1267"/>
      <c r="AR73" s="1267"/>
      <c r="AS73" s="1267"/>
      <c r="AT73" s="1267"/>
      <c r="AU73" s="1267"/>
      <c r="AV73" s="1267"/>
      <c r="AW73" s="1267"/>
      <c r="AX73" s="1267"/>
      <c r="AY73" s="1267"/>
      <c r="AZ73" s="1267"/>
      <c r="BA73" s="1267"/>
      <c r="BB73" s="1267" t="s">
        <v>574</v>
      </c>
      <c r="BC73" s="1267"/>
      <c r="BD73" s="1267"/>
      <c r="BE73" s="1267"/>
      <c r="BF73" s="1267"/>
      <c r="BG73" s="1267"/>
      <c r="BH73" s="1267"/>
      <c r="BI73" s="1267"/>
      <c r="BJ73" s="1267"/>
      <c r="BK73" s="1267"/>
      <c r="BL73" s="1267"/>
      <c r="BM73" s="1267"/>
      <c r="BN73" s="1267"/>
      <c r="BO73" s="1267"/>
      <c r="BP73" s="1250">
        <v>5.5</v>
      </c>
      <c r="BQ73" s="1250"/>
      <c r="BR73" s="1250"/>
      <c r="BS73" s="1250"/>
      <c r="BT73" s="1250"/>
      <c r="BU73" s="1250"/>
      <c r="BV73" s="1250"/>
      <c r="BW73" s="1250"/>
      <c r="BX73" s="1250"/>
      <c r="BY73" s="1250"/>
      <c r="BZ73" s="1250"/>
      <c r="CA73" s="1250"/>
      <c r="CB73" s="1250"/>
      <c r="CC73" s="1250"/>
      <c r="CD73" s="1250"/>
      <c r="CE73" s="1250"/>
      <c r="CF73" s="1250"/>
      <c r="CG73" s="1250"/>
      <c r="CH73" s="1250"/>
      <c r="CI73" s="1250"/>
      <c r="CJ73" s="1250"/>
      <c r="CK73" s="1250"/>
      <c r="CL73" s="1250"/>
      <c r="CM73" s="1250"/>
      <c r="CN73" s="1250"/>
      <c r="CO73" s="1250"/>
      <c r="CP73" s="1250"/>
      <c r="CQ73" s="1250"/>
      <c r="CR73" s="1250"/>
      <c r="CS73" s="1250"/>
      <c r="CT73" s="1250"/>
      <c r="CU73" s="1250"/>
      <c r="CV73" s="1250"/>
      <c r="CW73" s="1250"/>
      <c r="CX73" s="1250"/>
      <c r="CY73" s="1250"/>
      <c r="CZ73" s="1250"/>
      <c r="DA73" s="1250"/>
      <c r="DB73" s="1250"/>
      <c r="DC73" s="1250"/>
    </row>
    <row r="74" spans="2:107" x14ac:dyDescent="0.15">
      <c r="B74" s="372"/>
      <c r="G74" s="1265"/>
      <c r="H74" s="1265"/>
      <c r="I74" s="1265"/>
      <c r="J74" s="1265"/>
      <c r="K74" s="1270"/>
      <c r="L74" s="1270"/>
      <c r="M74" s="1270"/>
      <c r="N74" s="1270"/>
      <c r="AM74" s="381"/>
      <c r="AN74" s="1267"/>
      <c r="AO74" s="1267"/>
      <c r="AP74" s="1267"/>
      <c r="AQ74" s="1267"/>
      <c r="AR74" s="1267"/>
      <c r="AS74" s="1267"/>
      <c r="AT74" s="1267"/>
      <c r="AU74" s="1267"/>
      <c r="AV74" s="1267"/>
      <c r="AW74" s="1267"/>
      <c r="AX74" s="1267"/>
      <c r="AY74" s="1267"/>
      <c r="AZ74" s="1267"/>
      <c r="BA74" s="1267"/>
      <c r="BB74" s="1267"/>
      <c r="BC74" s="1267"/>
      <c r="BD74" s="1267"/>
      <c r="BE74" s="1267"/>
      <c r="BF74" s="1267"/>
      <c r="BG74" s="1267"/>
      <c r="BH74" s="1267"/>
      <c r="BI74" s="1267"/>
      <c r="BJ74" s="1267"/>
      <c r="BK74" s="1267"/>
      <c r="BL74" s="1267"/>
      <c r="BM74" s="1267"/>
      <c r="BN74" s="1267"/>
      <c r="BO74" s="1267"/>
      <c r="BP74" s="1250"/>
      <c r="BQ74" s="1250"/>
      <c r="BR74" s="1250"/>
      <c r="BS74" s="1250"/>
      <c r="BT74" s="1250"/>
      <c r="BU74" s="1250"/>
      <c r="BV74" s="1250"/>
      <c r="BW74" s="1250"/>
      <c r="BX74" s="1250"/>
      <c r="BY74" s="1250"/>
      <c r="BZ74" s="1250"/>
      <c r="CA74" s="1250"/>
      <c r="CB74" s="1250"/>
      <c r="CC74" s="1250"/>
      <c r="CD74" s="1250"/>
      <c r="CE74" s="1250"/>
      <c r="CF74" s="1250"/>
      <c r="CG74" s="1250"/>
      <c r="CH74" s="1250"/>
      <c r="CI74" s="1250"/>
      <c r="CJ74" s="1250"/>
      <c r="CK74" s="1250"/>
      <c r="CL74" s="1250"/>
      <c r="CM74" s="1250"/>
      <c r="CN74" s="1250"/>
      <c r="CO74" s="1250"/>
      <c r="CP74" s="1250"/>
      <c r="CQ74" s="1250"/>
      <c r="CR74" s="1250"/>
      <c r="CS74" s="1250"/>
      <c r="CT74" s="1250"/>
      <c r="CU74" s="1250"/>
      <c r="CV74" s="1250"/>
      <c r="CW74" s="1250"/>
      <c r="CX74" s="1250"/>
      <c r="CY74" s="1250"/>
      <c r="CZ74" s="1250"/>
      <c r="DA74" s="1250"/>
      <c r="DB74" s="1250"/>
      <c r="DC74" s="1250"/>
    </row>
    <row r="75" spans="2:107" x14ac:dyDescent="0.15">
      <c r="B75" s="372"/>
      <c r="G75" s="1265"/>
      <c r="H75" s="1265"/>
      <c r="I75" s="1260"/>
      <c r="J75" s="1260"/>
      <c r="K75" s="1266"/>
      <c r="L75" s="1266"/>
      <c r="M75" s="1266"/>
      <c r="N75" s="1266"/>
      <c r="AM75" s="381"/>
      <c r="AN75" s="1267"/>
      <c r="AO75" s="1267"/>
      <c r="AP75" s="1267"/>
      <c r="AQ75" s="1267"/>
      <c r="AR75" s="1267"/>
      <c r="AS75" s="1267"/>
      <c r="AT75" s="1267"/>
      <c r="AU75" s="1267"/>
      <c r="AV75" s="1267"/>
      <c r="AW75" s="1267"/>
      <c r="AX75" s="1267"/>
      <c r="AY75" s="1267"/>
      <c r="AZ75" s="1267"/>
      <c r="BA75" s="1267"/>
      <c r="BB75" s="1267" t="s">
        <v>578</v>
      </c>
      <c r="BC75" s="1267"/>
      <c r="BD75" s="1267"/>
      <c r="BE75" s="1267"/>
      <c r="BF75" s="1267"/>
      <c r="BG75" s="1267"/>
      <c r="BH75" s="1267"/>
      <c r="BI75" s="1267"/>
      <c r="BJ75" s="1267"/>
      <c r="BK75" s="1267"/>
      <c r="BL75" s="1267"/>
      <c r="BM75" s="1267"/>
      <c r="BN75" s="1267"/>
      <c r="BO75" s="1267"/>
      <c r="BP75" s="1250">
        <v>7.7</v>
      </c>
      <c r="BQ75" s="1250"/>
      <c r="BR75" s="1250"/>
      <c r="BS75" s="1250"/>
      <c r="BT75" s="1250"/>
      <c r="BU75" s="1250"/>
      <c r="BV75" s="1250"/>
      <c r="BW75" s="1250"/>
      <c r="BX75" s="1250">
        <v>6.5</v>
      </c>
      <c r="BY75" s="1250"/>
      <c r="BZ75" s="1250"/>
      <c r="CA75" s="1250"/>
      <c r="CB75" s="1250"/>
      <c r="CC75" s="1250"/>
      <c r="CD75" s="1250"/>
      <c r="CE75" s="1250"/>
      <c r="CF75" s="1250">
        <v>5.5</v>
      </c>
      <c r="CG75" s="1250"/>
      <c r="CH75" s="1250"/>
      <c r="CI75" s="1250"/>
      <c r="CJ75" s="1250"/>
      <c r="CK75" s="1250"/>
      <c r="CL75" s="1250"/>
      <c r="CM75" s="1250"/>
      <c r="CN75" s="1250">
        <v>5</v>
      </c>
      <c r="CO75" s="1250"/>
      <c r="CP75" s="1250"/>
      <c r="CQ75" s="1250"/>
      <c r="CR75" s="1250"/>
      <c r="CS75" s="1250"/>
      <c r="CT75" s="1250"/>
      <c r="CU75" s="1250"/>
      <c r="CV75" s="1250">
        <v>4.7</v>
      </c>
      <c r="CW75" s="1250"/>
      <c r="CX75" s="1250"/>
      <c r="CY75" s="1250"/>
      <c r="CZ75" s="1250"/>
      <c r="DA75" s="1250"/>
      <c r="DB75" s="1250"/>
      <c r="DC75" s="1250"/>
    </row>
    <row r="76" spans="2:107" x14ac:dyDescent="0.15">
      <c r="B76" s="372"/>
      <c r="G76" s="1265"/>
      <c r="H76" s="1265"/>
      <c r="I76" s="1260"/>
      <c r="J76" s="1260"/>
      <c r="K76" s="1266"/>
      <c r="L76" s="1266"/>
      <c r="M76" s="1266"/>
      <c r="N76" s="1266"/>
      <c r="AM76" s="381"/>
      <c r="AN76" s="1267"/>
      <c r="AO76" s="1267"/>
      <c r="AP76" s="1267"/>
      <c r="AQ76" s="1267"/>
      <c r="AR76" s="1267"/>
      <c r="AS76" s="1267"/>
      <c r="AT76" s="1267"/>
      <c r="AU76" s="1267"/>
      <c r="AV76" s="1267"/>
      <c r="AW76" s="1267"/>
      <c r="AX76" s="1267"/>
      <c r="AY76" s="1267"/>
      <c r="AZ76" s="1267"/>
      <c r="BA76" s="1267"/>
      <c r="BB76" s="1267"/>
      <c r="BC76" s="1267"/>
      <c r="BD76" s="1267"/>
      <c r="BE76" s="1267"/>
      <c r="BF76" s="1267"/>
      <c r="BG76" s="1267"/>
      <c r="BH76" s="1267"/>
      <c r="BI76" s="1267"/>
      <c r="BJ76" s="1267"/>
      <c r="BK76" s="1267"/>
      <c r="BL76" s="1267"/>
      <c r="BM76" s="1267"/>
      <c r="BN76" s="1267"/>
      <c r="BO76" s="1267"/>
      <c r="BP76" s="1250"/>
      <c r="BQ76" s="1250"/>
      <c r="BR76" s="1250"/>
      <c r="BS76" s="1250"/>
      <c r="BT76" s="1250"/>
      <c r="BU76" s="1250"/>
      <c r="BV76" s="1250"/>
      <c r="BW76" s="1250"/>
      <c r="BX76" s="1250"/>
      <c r="BY76" s="1250"/>
      <c r="BZ76" s="1250"/>
      <c r="CA76" s="1250"/>
      <c r="CB76" s="1250"/>
      <c r="CC76" s="1250"/>
      <c r="CD76" s="1250"/>
      <c r="CE76" s="1250"/>
      <c r="CF76" s="1250"/>
      <c r="CG76" s="1250"/>
      <c r="CH76" s="1250"/>
      <c r="CI76" s="1250"/>
      <c r="CJ76" s="1250"/>
      <c r="CK76" s="1250"/>
      <c r="CL76" s="1250"/>
      <c r="CM76" s="1250"/>
      <c r="CN76" s="1250"/>
      <c r="CO76" s="1250"/>
      <c r="CP76" s="1250"/>
      <c r="CQ76" s="1250"/>
      <c r="CR76" s="1250"/>
      <c r="CS76" s="1250"/>
      <c r="CT76" s="1250"/>
      <c r="CU76" s="1250"/>
      <c r="CV76" s="1250"/>
      <c r="CW76" s="1250"/>
      <c r="CX76" s="1250"/>
      <c r="CY76" s="1250"/>
      <c r="CZ76" s="1250"/>
      <c r="DA76" s="1250"/>
      <c r="DB76" s="1250"/>
      <c r="DC76" s="1250"/>
    </row>
    <row r="77" spans="2:107" x14ac:dyDescent="0.15">
      <c r="B77" s="372"/>
      <c r="G77" s="1260"/>
      <c r="H77" s="1260"/>
      <c r="I77" s="1260"/>
      <c r="J77" s="1260"/>
      <c r="K77" s="1270"/>
      <c r="L77" s="1270"/>
      <c r="M77" s="1270"/>
      <c r="N77" s="1270"/>
      <c r="AN77" s="1264" t="s">
        <v>576</v>
      </c>
      <c r="AO77" s="1264"/>
      <c r="AP77" s="1264"/>
      <c r="AQ77" s="1264"/>
      <c r="AR77" s="1264"/>
      <c r="AS77" s="1264"/>
      <c r="AT77" s="1264"/>
      <c r="AU77" s="1264"/>
      <c r="AV77" s="1264"/>
      <c r="AW77" s="1264"/>
      <c r="AX77" s="1264"/>
      <c r="AY77" s="1264"/>
      <c r="AZ77" s="1264"/>
      <c r="BA77" s="1264"/>
      <c r="BB77" s="1267" t="s">
        <v>574</v>
      </c>
      <c r="BC77" s="1267"/>
      <c r="BD77" s="1267"/>
      <c r="BE77" s="1267"/>
      <c r="BF77" s="1267"/>
      <c r="BG77" s="1267"/>
      <c r="BH77" s="1267"/>
      <c r="BI77" s="1267"/>
      <c r="BJ77" s="1267"/>
      <c r="BK77" s="1267"/>
      <c r="BL77" s="1267"/>
      <c r="BM77" s="1267"/>
      <c r="BN77" s="1267"/>
      <c r="BO77" s="1267"/>
      <c r="BP77" s="1250">
        <v>5.9</v>
      </c>
      <c r="BQ77" s="1250"/>
      <c r="BR77" s="1250"/>
      <c r="BS77" s="1250"/>
      <c r="BT77" s="1250"/>
      <c r="BU77" s="1250"/>
      <c r="BV77" s="1250"/>
      <c r="BW77" s="1250"/>
      <c r="BX77" s="1250">
        <v>4.0999999999999996</v>
      </c>
      <c r="BY77" s="1250"/>
      <c r="BZ77" s="1250"/>
      <c r="CA77" s="1250"/>
      <c r="CB77" s="1250"/>
      <c r="CC77" s="1250"/>
      <c r="CD77" s="1250"/>
      <c r="CE77" s="1250"/>
      <c r="CF77" s="1250">
        <v>0</v>
      </c>
      <c r="CG77" s="1250"/>
      <c r="CH77" s="1250"/>
      <c r="CI77" s="1250"/>
      <c r="CJ77" s="1250"/>
      <c r="CK77" s="1250"/>
      <c r="CL77" s="1250"/>
      <c r="CM77" s="1250"/>
      <c r="CN77" s="1250">
        <v>0</v>
      </c>
      <c r="CO77" s="1250"/>
      <c r="CP77" s="1250"/>
      <c r="CQ77" s="1250"/>
      <c r="CR77" s="1250"/>
      <c r="CS77" s="1250"/>
      <c r="CT77" s="1250"/>
      <c r="CU77" s="1250"/>
      <c r="CV77" s="1250">
        <v>0.4</v>
      </c>
      <c r="CW77" s="1250"/>
      <c r="CX77" s="1250"/>
      <c r="CY77" s="1250"/>
      <c r="CZ77" s="1250"/>
      <c r="DA77" s="1250"/>
      <c r="DB77" s="1250"/>
      <c r="DC77" s="1250"/>
    </row>
    <row r="78" spans="2:107" x14ac:dyDescent="0.15">
      <c r="B78" s="372"/>
      <c r="G78" s="1260"/>
      <c r="H78" s="1260"/>
      <c r="I78" s="1260"/>
      <c r="J78" s="1260"/>
      <c r="K78" s="1270"/>
      <c r="L78" s="1270"/>
      <c r="M78" s="1270"/>
      <c r="N78" s="1270"/>
      <c r="AN78" s="1264"/>
      <c r="AO78" s="1264"/>
      <c r="AP78" s="1264"/>
      <c r="AQ78" s="1264"/>
      <c r="AR78" s="1264"/>
      <c r="AS78" s="1264"/>
      <c r="AT78" s="1264"/>
      <c r="AU78" s="1264"/>
      <c r="AV78" s="1264"/>
      <c r="AW78" s="1264"/>
      <c r="AX78" s="1264"/>
      <c r="AY78" s="1264"/>
      <c r="AZ78" s="1264"/>
      <c r="BA78" s="1264"/>
      <c r="BB78" s="1267"/>
      <c r="BC78" s="1267"/>
      <c r="BD78" s="1267"/>
      <c r="BE78" s="1267"/>
      <c r="BF78" s="1267"/>
      <c r="BG78" s="1267"/>
      <c r="BH78" s="1267"/>
      <c r="BI78" s="1267"/>
      <c r="BJ78" s="1267"/>
      <c r="BK78" s="1267"/>
      <c r="BL78" s="1267"/>
      <c r="BM78" s="1267"/>
      <c r="BN78" s="1267"/>
      <c r="BO78" s="1267"/>
      <c r="BP78" s="1250"/>
      <c r="BQ78" s="1250"/>
      <c r="BR78" s="1250"/>
      <c r="BS78" s="1250"/>
      <c r="BT78" s="1250"/>
      <c r="BU78" s="1250"/>
      <c r="BV78" s="1250"/>
      <c r="BW78" s="1250"/>
      <c r="BX78" s="1250"/>
      <c r="BY78" s="1250"/>
      <c r="BZ78" s="1250"/>
      <c r="CA78" s="1250"/>
      <c r="CB78" s="1250"/>
      <c r="CC78" s="1250"/>
      <c r="CD78" s="1250"/>
      <c r="CE78" s="1250"/>
      <c r="CF78" s="1250"/>
      <c r="CG78" s="1250"/>
      <c r="CH78" s="1250"/>
      <c r="CI78" s="1250"/>
      <c r="CJ78" s="1250"/>
      <c r="CK78" s="1250"/>
      <c r="CL78" s="1250"/>
      <c r="CM78" s="1250"/>
      <c r="CN78" s="1250"/>
      <c r="CO78" s="1250"/>
      <c r="CP78" s="1250"/>
      <c r="CQ78" s="1250"/>
      <c r="CR78" s="1250"/>
      <c r="CS78" s="1250"/>
      <c r="CT78" s="1250"/>
      <c r="CU78" s="1250"/>
      <c r="CV78" s="1250"/>
      <c r="CW78" s="1250"/>
      <c r="CX78" s="1250"/>
      <c r="CY78" s="1250"/>
      <c r="CZ78" s="1250"/>
      <c r="DA78" s="1250"/>
      <c r="DB78" s="1250"/>
      <c r="DC78" s="1250"/>
    </row>
    <row r="79" spans="2:107" x14ac:dyDescent="0.15">
      <c r="B79" s="372"/>
      <c r="G79" s="1260"/>
      <c r="H79" s="1260"/>
      <c r="I79" s="1269"/>
      <c r="J79" s="1269"/>
      <c r="K79" s="1271"/>
      <c r="L79" s="1271"/>
      <c r="M79" s="1271"/>
      <c r="N79" s="1271"/>
      <c r="AN79" s="1264"/>
      <c r="AO79" s="1264"/>
      <c r="AP79" s="1264"/>
      <c r="AQ79" s="1264"/>
      <c r="AR79" s="1264"/>
      <c r="AS79" s="1264"/>
      <c r="AT79" s="1264"/>
      <c r="AU79" s="1264"/>
      <c r="AV79" s="1264"/>
      <c r="AW79" s="1264"/>
      <c r="AX79" s="1264"/>
      <c r="AY79" s="1264"/>
      <c r="AZ79" s="1264"/>
      <c r="BA79" s="1264"/>
      <c r="BB79" s="1267" t="s">
        <v>578</v>
      </c>
      <c r="BC79" s="1267"/>
      <c r="BD79" s="1267"/>
      <c r="BE79" s="1267"/>
      <c r="BF79" s="1267"/>
      <c r="BG79" s="1267"/>
      <c r="BH79" s="1267"/>
      <c r="BI79" s="1267"/>
      <c r="BJ79" s="1267"/>
      <c r="BK79" s="1267"/>
      <c r="BL79" s="1267"/>
      <c r="BM79" s="1267"/>
      <c r="BN79" s="1267"/>
      <c r="BO79" s="1267"/>
      <c r="BP79" s="1250">
        <v>5.2</v>
      </c>
      <c r="BQ79" s="1250"/>
      <c r="BR79" s="1250"/>
      <c r="BS79" s="1250"/>
      <c r="BT79" s="1250"/>
      <c r="BU79" s="1250"/>
      <c r="BV79" s="1250"/>
      <c r="BW79" s="1250"/>
      <c r="BX79" s="1250">
        <v>5.0999999999999996</v>
      </c>
      <c r="BY79" s="1250"/>
      <c r="BZ79" s="1250"/>
      <c r="CA79" s="1250"/>
      <c r="CB79" s="1250"/>
      <c r="CC79" s="1250"/>
      <c r="CD79" s="1250"/>
      <c r="CE79" s="1250"/>
      <c r="CF79" s="1250">
        <v>5.2</v>
      </c>
      <c r="CG79" s="1250"/>
      <c r="CH79" s="1250"/>
      <c r="CI79" s="1250"/>
      <c r="CJ79" s="1250"/>
      <c r="CK79" s="1250"/>
      <c r="CL79" s="1250"/>
      <c r="CM79" s="1250"/>
      <c r="CN79" s="1250">
        <v>5.2</v>
      </c>
      <c r="CO79" s="1250"/>
      <c r="CP79" s="1250"/>
      <c r="CQ79" s="1250"/>
      <c r="CR79" s="1250"/>
      <c r="CS79" s="1250"/>
      <c r="CT79" s="1250"/>
      <c r="CU79" s="1250"/>
      <c r="CV79" s="1250">
        <v>5.3</v>
      </c>
      <c r="CW79" s="1250"/>
      <c r="CX79" s="1250"/>
      <c r="CY79" s="1250"/>
      <c r="CZ79" s="1250"/>
      <c r="DA79" s="1250"/>
      <c r="DB79" s="1250"/>
      <c r="DC79" s="1250"/>
    </row>
    <row r="80" spans="2:107" x14ac:dyDescent="0.15">
      <c r="B80" s="372"/>
      <c r="G80" s="1260"/>
      <c r="H80" s="1260"/>
      <c r="I80" s="1269"/>
      <c r="J80" s="1269"/>
      <c r="K80" s="1271"/>
      <c r="L80" s="1271"/>
      <c r="M80" s="1271"/>
      <c r="N80" s="1271"/>
      <c r="AN80" s="1264"/>
      <c r="AO80" s="1264"/>
      <c r="AP80" s="1264"/>
      <c r="AQ80" s="1264"/>
      <c r="AR80" s="1264"/>
      <c r="AS80" s="1264"/>
      <c r="AT80" s="1264"/>
      <c r="AU80" s="1264"/>
      <c r="AV80" s="1264"/>
      <c r="AW80" s="1264"/>
      <c r="AX80" s="1264"/>
      <c r="AY80" s="1264"/>
      <c r="AZ80" s="1264"/>
      <c r="BA80" s="1264"/>
      <c r="BB80" s="1267"/>
      <c r="BC80" s="1267"/>
      <c r="BD80" s="1267"/>
      <c r="BE80" s="1267"/>
      <c r="BF80" s="1267"/>
      <c r="BG80" s="1267"/>
      <c r="BH80" s="1267"/>
      <c r="BI80" s="1267"/>
      <c r="BJ80" s="1267"/>
      <c r="BK80" s="1267"/>
      <c r="BL80" s="1267"/>
      <c r="BM80" s="1267"/>
      <c r="BN80" s="1267"/>
      <c r="BO80" s="1267"/>
      <c r="BP80" s="1250"/>
      <c r="BQ80" s="1250"/>
      <c r="BR80" s="1250"/>
      <c r="BS80" s="1250"/>
      <c r="BT80" s="1250"/>
      <c r="BU80" s="1250"/>
      <c r="BV80" s="1250"/>
      <c r="BW80" s="1250"/>
      <c r="BX80" s="1250"/>
      <c r="BY80" s="1250"/>
      <c r="BZ80" s="1250"/>
      <c r="CA80" s="1250"/>
      <c r="CB80" s="1250"/>
      <c r="CC80" s="1250"/>
      <c r="CD80" s="1250"/>
      <c r="CE80" s="1250"/>
      <c r="CF80" s="1250"/>
      <c r="CG80" s="1250"/>
      <c r="CH80" s="1250"/>
      <c r="CI80" s="1250"/>
      <c r="CJ80" s="1250"/>
      <c r="CK80" s="1250"/>
      <c r="CL80" s="1250"/>
      <c r="CM80" s="1250"/>
      <c r="CN80" s="1250"/>
      <c r="CO80" s="1250"/>
      <c r="CP80" s="1250"/>
      <c r="CQ80" s="1250"/>
      <c r="CR80" s="1250"/>
      <c r="CS80" s="1250"/>
      <c r="CT80" s="1250"/>
      <c r="CU80" s="1250"/>
      <c r="CV80" s="1250"/>
      <c r="CW80" s="1250"/>
      <c r="CX80" s="1250"/>
      <c r="CY80" s="1250"/>
      <c r="CZ80" s="1250"/>
      <c r="DA80" s="1250"/>
      <c r="DB80" s="1250"/>
      <c r="DC80" s="1250"/>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psshgRD28PayTU28ovOMeslm+f3tE491e5vKtNy7Zn15Z84zBFEkiyYFCEG4KFkdgQOcmXPDPuouSPdHp4v8uA==" saltValue="lHTb1EYXnqq064e7voERt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H5U+sZiFrJI7Q9/wqsg9x6ovcFFavAjiak0S/9ddRpzFCYE8WG0oiSBlnazv8+oIxs9axcQ3DyHishyrO9X0tw==" saltValue="VMQBZH10GPp9vg/qDMxDd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aeVQhghqjeebHyHeoce+++u85S5rpikC/aYI0cvPZn22aCad6DEwtJXLrt8fyV1CqHt0H9XVEiXMQKX9E2b/9g==" saltValue="Kz0kSmHOTAq4jWwciLe/V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526</v>
      </c>
      <c r="G2" s="139"/>
      <c r="H2" s="140"/>
    </row>
    <row r="3" spans="1:8" x14ac:dyDescent="0.15">
      <c r="A3" s="136" t="s">
        <v>519</v>
      </c>
      <c r="B3" s="141"/>
      <c r="C3" s="142"/>
      <c r="D3" s="143">
        <v>46036</v>
      </c>
      <c r="E3" s="144"/>
      <c r="F3" s="145">
        <v>56416</v>
      </c>
      <c r="G3" s="146"/>
      <c r="H3" s="147"/>
    </row>
    <row r="4" spans="1:8" x14ac:dyDescent="0.15">
      <c r="A4" s="148"/>
      <c r="B4" s="149"/>
      <c r="C4" s="150"/>
      <c r="D4" s="151">
        <v>20267</v>
      </c>
      <c r="E4" s="152"/>
      <c r="F4" s="153">
        <v>32623</v>
      </c>
      <c r="G4" s="154"/>
      <c r="H4" s="155"/>
    </row>
    <row r="5" spans="1:8" x14ac:dyDescent="0.15">
      <c r="A5" s="136" t="s">
        <v>521</v>
      </c>
      <c r="B5" s="141"/>
      <c r="C5" s="142"/>
      <c r="D5" s="143">
        <v>42720</v>
      </c>
      <c r="E5" s="144"/>
      <c r="F5" s="145">
        <v>49217</v>
      </c>
      <c r="G5" s="146"/>
      <c r="H5" s="147"/>
    </row>
    <row r="6" spans="1:8" x14ac:dyDescent="0.15">
      <c r="A6" s="148"/>
      <c r="B6" s="149"/>
      <c r="C6" s="150"/>
      <c r="D6" s="151">
        <v>23165</v>
      </c>
      <c r="E6" s="152"/>
      <c r="F6" s="153">
        <v>27232</v>
      </c>
      <c r="G6" s="154"/>
      <c r="H6" s="155"/>
    </row>
    <row r="7" spans="1:8" x14ac:dyDescent="0.15">
      <c r="A7" s="136" t="s">
        <v>522</v>
      </c>
      <c r="B7" s="141"/>
      <c r="C7" s="142"/>
      <c r="D7" s="143">
        <v>44251</v>
      </c>
      <c r="E7" s="144"/>
      <c r="F7" s="145">
        <v>49211</v>
      </c>
      <c r="G7" s="146"/>
      <c r="H7" s="147"/>
    </row>
    <row r="8" spans="1:8" x14ac:dyDescent="0.15">
      <c r="A8" s="148"/>
      <c r="B8" s="149"/>
      <c r="C8" s="150"/>
      <c r="D8" s="151">
        <v>21571</v>
      </c>
      <c r="E8" s="152"/>
      <c r="F8" s="153">
        <v>28367</v>
      </c>
      <c r="G8" s="154"/>
      <c r="H8" s="155"/>
    </row>
    <row r="9" spans="1:8" x14ac:dyDescent="0.15">
      <c r="A9" s="136" t="s">
        <v>523</v>
      </c>
      <c r="B9" s="141"/>
      <c r="C9" s="142"/>
      <c r="D9" s="143">
        <v>47695</v>
      </c>
      <c r="E9" s="144"/>
      <c r="F9" s="145">
        <v>51738</v>
      </c>
      <c r="G9" s="146"/>
      <c r="H9" s="147"/>
    </row>
    <row r="10" spans="1:8" x14ac:dyDescent="0.15">
      <c r="A10" s="148"/>
      <c r="B10" s="149"/>
      <c r="C10" s="150"/>
      <c r="D10" s="151">
        <v>20439</v>
      </c>
      <c r="E10" s="152"/>
      <c r="F10" s="153">
        <v>30360</v>
      </c>
      <c r="G10" s="154"/>
      <c r="H10" s="155"/>
    </row>
    <row r="11" spans="1:8" x14ac:dyDescent="0.15">
      <c r="A11" s="136" t="s">
        <v>524</v>
      </c>
      <c r="B11" s="141"/>
      <c r="C11" s="142"/>
      <c r="D11" s="143">
        <v>56501</v>
      </c>
      <c r="E11" s="144"/>
      <c r="F11" s="145">
        <v>67158</v>
      </c>
      <c r="G11" s="146"/>
      <c r="H11" s="147"/>
    </row>
    <row r="12" spans="1:8" x14ac:dyDescent="0.15">
      <c r="A12" s="148"/>
      <c r="B12" s="149"/>
      <c r="C12" s="156"/>
      <c r="D12" s="151">
        <v>29312</v>
      </c>
      <c r="E12" s="152"/>
      <c r="F12" s="153">
        <v>42077</v>
      </c>
      <c r="G12" s="154"/>
      <c r="H12" s="155"/>
    </row>
    <row r="13" spans="1:8" x14ac:dyDescent="0.15">
      <c r="A13" s="136"/>
      <c r="B13" s="141"/>
      <c r="C13" s="157"/>
      <c r="D13" s="158">
        <v>47441</v>
      </c>
      <c r="E13" s="159"/>
      <c r="F13" s="160">
        <v>54748</v>
      </c>
      <c r="G13" s="161"/>
      <c r="H13" s="147"/>
    </row>
    <row r="14" spans="1:8" x14ac:dyDescent="0.15">
      <c r="A14" s="148"/>
      <c r="B14" s="149"/>
      <c r="C14" s="150"/>
      <c r="D14" s="151">
        <v>22951</v>
      </c>
      <c r="E14" s="152"/>
      <c r="F14" s="153">
        <v>32132</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6.48</v>
      </c>
      <c r="C19" s="162">
        <f>ROUND(VALUE(SUBSTITUTE(実質収支比率等に係る経年分析!G$48,"▲","-")),2)</f>
        <v>12.26</v>
      </c>
      <c r="D19" s="162">
        <f>ROUND(VALUE(SUBSTITUTE(実質収支比率等に係る経年分析!H$48,"▲","-")),2)</f>
        <v>8.85</v>
      </c>
      <c r="E19" s="162">
        <f>ROUND(VALUE(SUBSTITUTE(実質収支比率等に係る経年分析!I$48,"▲","-")),2)</f>
        <v>8.1199999999999992</v>
      </c>
      <c r="F19" s="162">
        <f>ROUND(VALUE(SUBSTITUTE(実質収支比率等に係る経年分析!J$48,"▲","-")),2)</f>
        <v>3.89</v>
      </c>
    </row>
    <row r="20" spans="1:11" x14ac:dyDescent="0.15">
      <c r="A20" s="162" t="s">
        <v>53</v>
      </c>
      <c r="B20" s="162">
        <f>ROUND(VALUE(SUBSTITUTE(実質収支比率等に係る経年分析!F$47,"▲","-")),2)</f>
        <v>23.68</v>
      </c>
      <c r="C20" s="162">
        <f>ROUND(VALUE(SUBSTITUTE(実質収支比率等に係る経年分析!G$47,"▲","-")),2)</f>
        <v>35.229999999999997</v>
      </c>
      <c r="D20" s="162">
        <f>ROUND(VALUE(SUBSTITUTE(実質収支比率等に係る経年分析!H$47,"▲","-")),2)</f>
        <v>36.159999999999997</v>
      </c>
      <c r="E20" s="162">
        <f>ROUND(VALUE(SUBSTITUTE(実質収支比率等に係る経年分析!I$47,"▲","-")),2)</f>
        <v>35.35</v>
      </c>
      <c r="F20" s="162">
        <f>ROUND(VALUE(SUBSTITUTE(実質収支比率等に係る経年分析!J$47,"▲","-")),2)</f>
        <v>33.33</v>
      </c>
    </row>
    <row r="21" spans="1:11" x14ac:dyDescent="0.15">
      <c r="A21" s="162" t="s">
        <v>54</v>
      </c>
      <c r="B21" s="162">
        <f>IF(ISNUMBER(VALUE(SUBSTITUTE(実質収支比率等に係る経年分析!F$49,"▲","-"))),ROUND(VALUE(SUBSTITUTE(実質収支比率等に係る経年分析!F$49,"▲","-")),2),NA())</f>
        <v>-2.12</v>
      </c>
      <c r="C21" s="162">
        <f>IF(ISNUMBER(VALUE(SUBSTITUTE(実質収支比率等に係る経年分析!G$49,"▲","-"))),ROUND(VALUE(SUBSTITUTE(実質収支比率等に係る経年分析!G$49,"▲","-")),2),NA())</f>
        <v>19.05</v>
      </c>
      <c r="D21" s="162">
        <f>IF(ISNUMBER(VALUE(SUBSTITUTE(実質収支比率等に係る経年分析!H$49,"▲","-"))),ROUND(VALUE(SUBSTITUTE(実質収支比率等に係る経年分析!H$49,"▲","-")),2),NA())</f>
        <v>-3.59</v>
      </c>
      <c r="E21" s="162">
        <f>IF(ISNUMBER(VALUE(SUBSTITUTE(実質収支比率等に係る経年分析!I$49,"▲","-"))),ROUND(VALUE(SUBSTITUTE(実質収支比率等に係る経年分析!I$49,"▲","-")),2),NA())</f>
        <v>-0.38</v>
      </c>
      <c r="F21" s="162">
        <f>IF(ISNUMBER(VALUE(SUBSTITUTE(実質収支比率等に係る経年分析!J$49,"▲","-"))),ROUND(VALUE(SUBSTITUTE(実質収支比率等に係る経年分析!J$49,"▲","-")),2),NA())</f>
        <v>-5.4</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駐車場事業特別会計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0.01</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0.02</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0.02</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0.03</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0.03</v>
      </c>
    </row>
    <row r="31" spans="1:11" x14ac:dyDescent="0.15">
      <c r="A31" s="163" t="str">
        <f>IF(連結実質赤字比率に係る赤字・黒字の構成分析!C$39="",NA(),連結実質赤字比率に係る赤字・黒字の構成分析!C$39)</f>
        <v>国民健康保険事業特別会計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0.47</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0.43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0.13</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0.11</v>
      </c>
    </row>
    <row r="32" spans="1:11" x14ac:dyDescent="0.15">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0.39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0.28999999999999998</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0.52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0.41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0.19</v>
      </c>
    </row>
    <row r="33" spans="1:16" x14ac:dyDescent="0.15">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1.05</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0.71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0.44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0.62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1.04</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6.48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12.26</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8.85</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8.1199999999999992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3.88</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7.35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8.11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8.85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8.2799999999999994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8.41</v>
      </c>
    </row>
    <row r="36" spans="1:16" x14ac:dyDescent="0.15">
      <c r="A36" s="163" t="str">
        <f>IF(連結実質赤字比率に係る赤字・黒字の構成分析!C$34="",NA(),連結実質赤字比率に係る赤字・黒字の構成分析!C$34)</f>
        <v>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4.42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16.16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23.84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16.899999999999999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12.44</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4855</v>
      </c>
      <c r="E42" s="164"/>
      <c r="F42" s="164"/>
      <c r="G42" s="164">
        <f>'実質公債費比率（分子）の構造'!L$52</f>
        <v>4930</v>
      </c>
      <c r="H42" s="164"/>
      <c r="I42" s="164"/>
      <c r="J42" s="164">
        <f>'実質公債費比率（分子）の構造'!M$52</f>
        <v>4965</v>
      </c>
      <c r="K42" s="164"/>
      <c r="L42" s="164"/>
      <c r="M42" s="164">
        <f>'実質公債費比率（分子）の構造'!N$52</f>
        <v>5049</v>
      </c>
      <c r="N42" s="164"/>
      <c r="O42" s="164"/>
      <c r="P42" s="164">
        <f>'実質公債費比率（分子）の構造'!O$52</f>
        <v>4649</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126</v>
      </c>
      <c r="C44" s="164"/>
      <c r="D44" s="164"/>
      <c r="E44" s="164">
        <f>'実質公債費比率（分子）の構造'!L$50</f>
        <v>123</v>
      </c>
      <c r="F44" s="164"/>
      <c r="G44" s="164"/>
      <c r="H44" s="164">
        <f>'実質公債費比率（分子）の構造'!M$50</f>
        <v>116</v>
      </c>
      <c r="I44" s="164"/>
      <c r="J44" s="164"/>
      <c r="K44" s="164">
        <f>'実質公債費比率（分子）の構造'!N$50</f>
        <v>111</v>
      </c>
      <c r="L44" s="164"/>
      <c r="M44" s="164"/>
      <c r="N44" s="164">
        <f>'実質公債費比率（分子）の構造'!O$50</f>
        <v>102</v>
      </c>
      <c r="O44" s="164"/>
      <c r="P44" s="164"/>
    </row>
    <row r="45" spans="1:16" x14ac:dyDescent="0.15">
      <c r="A45" s="164" t="s">
        <v>63</v>
      </c>
      <c r="B45" s="164">
        <f>'実質公債費比率（分子）の構造'!K$49</f>
        <v>107</v>
      </c>
      <c r="C45" s="164"/>
      <c r="D45" s="164"/>
      <c r="E45" s="164">
        <f>'実質公債費比率（分子）の構造'!L$49</f>
        <v>147</v>
      </c>
      <c r="F45" s="164"/>
      <c r="G45" s="164"/>
      <c r="H45" s="164">
        <f>'実質公債費比率（分子）の構造'!M$49</f>
        <v>203</v>
      </c>
      <c r="I45" s="164"/>
      <c r="J45" s="164"/>
      <c r="K45" s="164">
        <f>'実質公債費比率（分子）の構造'!N$49</f>
        <v>301</v>
      </c>
      <c r="L45" s="164"/>
      <c r="M45" s="164"/>
      <c r="N45" s="164">
        <f>'実質公債費比率（分子）の構造'!O$49</f>
        <v>267</v>
      </c>
      <c r="O45" s="164"/>
      <c r="P45" s="164"/>
    </row>
    <row r="46" spans="1:16" x14ac:dyDescent="0.15">
      <c r="A46" s="164" t="s">
        <v>64</v>
      </c>
      <c r="B46" s="164">
        <f>'実質公債費比率（分子）の構造'!K$48</f>
        <v>2091</v>
      </c>
      <c r="C46" s="164"/>
      <c r="D46" s="164"/>
      <c r="E46" s="164">
        <f>'実質公債費比率（分子）の構造'!L$48</f>
        <v>1961</v>
      </c>
      <c r="F46" s="164"/>
      <c r="G46" s="164"/>
      <c r="H46" s="164">
        <f>'実質公債費比率（分子）の構造'!M$48</f>
        <v>1945</v>
      </c>
      <c r="I46" s="164"/>
      <c r="J46" s="164"/>
      <c r="K46" s="164">
        <f>'実質公債費比率（分子）の構造'!N$48</f>
        <v>2139</v>
      </c>
      <c r="L46" s="164"/>
      <c r="M46" s="164"/>
      <c r="N46" s="164">
        <f>'実質公債費比率（分子）の構造'!O$48</f>
        <v>1882</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4195</v>
      </c>
      <c r="C49" s="164"/>
      <c r="D49" s="164"/>
      <c r="E49" s="164">
        <f>'実質公債費比率（分子）の構造'!L$45</f>
        <v>4126</v>
      </c>
      <c r="F49" s="164"/>
      <c r="G49" s="164"/>
      <c r="H49" s="164">
        <f>'実質公債費比率（分子）の構造'!M$45</f>
        <v>3901</v>
      </c>
      <c r="I49" s="164"/>
      <c r="J49" s="164"/>
      <c r="K49" s="164">
        <f>'実質公債費比率（分子）の構造'!N$45</f>
        <v>3894</v>
      </c>
      <c r="L49" s="164"/>
      <c r="M49" s="164"/>
      <c r="N49" s="164">
        <f>'実質公債費比率（分子）の構造'!O$45</f>
        <v>3635</v>
      </c>
      <c r="O49" s="164"/>
      <c r="P49" s="164"/>
    </row>
    <row r="50" spans="1:16" x14ac:dyDescent="0.15">
      <c r="A50" s="164" t="s">
        <v>67</v>
      </c>
      <c r="B50" s="164" t="e">
        <f>NA()</f>
        <v>#N/A</v>
      </c>
      <c r="C50" s="164">
        <f>IF(ISNUMBER('実質公債費比率（分子）の構造'!K$53),'実質公債費比率（分子）の構造'!K$53,NA())</f>
        <v>1664</v>
      </c>
      <c r="D50" s="164" t="e">
        <f>NA()</f>
        <v>#N/A</v>
      </c>
      <c r="E50" s="164" t="e">
        <f>NA()</f>
        <v>#N/A</v>
      </c>
      <c r="F50" s="164">
        <f>IF(ISNUMBER('実質公債費比率（分子）の構造'!L$53),'実質公債費比率（分子）の構造'!L$53,NA())</f>
        <v>1427</v>
      </c>
      <c r="G50" s="164" t="e">
        <f>NA()</f>
        <v>#N/A</v>
      </c>
      <c r="H50" s="164" t="e">
        <f>NA()</f>
        <v>#N/A</v>
      </c>
      <c r="I50" s="164">
        <f>IF(ISNUMBER('実質公債費比率（分子）の構造'!M$53),'実質公債費比率（分子）の構造'!M$53,NA())</f>
        <v>1200</v>
      </c>
      <c r="J50" s="164" t="e">
        <f>NA()</f>
        <v>#N/A</v>
      </c>
      <c r="K50" s="164" t="e">
        <f>NA()</f>
        <v>#N/A</v>
      </c>
      <c r="L50" s="164">
        <f>IF(ISNUMBER('実質公債費比率（分子）の構造'!N$53),'実質公債費比率（分子）の構造'!N$53,NA())</f>
        <v>1396</v>
      </c>
      <c r="M50" s="164" t="e">
        <f>NA()</f>
        <v>#N/A</v>
      </c>
      <c r="N50" s="164" t="e">
        <f>NA()</f>
        <v>#N/A</v>
      </c>
      <c r="O50" s="164">
        <f>IF(ISNUMBER('実質公債費比率（分子）の構造'!O$53),'実質公債費比率（分子）の構造'!O$53,NA())</f>
        <v>1237</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40216</v>
      </c>
      <c r="E56" s="163"/>
      <c r="F56" s="163"/>
      <c r="G56" s="163">
        <f>'将来負担比率（分子）の構造'!J$52</f>
        <v>40073</v>
      </c>
      <c r="H56" s="163"/>
      <c r="I56" s="163"/>
      <c r="J56" s="163">
        <f>'将来負担比率（分子）の構造'!K$52</f>
        <v>38054</v>
      </c>
      <c r="K56" s="163"/>
      <c r="L56" s="163"/>
      <c r="M56" s="163">
        <f>'将来負担比率（分子）の構造'!L$52</f>
        <v>36976</v>
      </c>
      <c r="N56" s="163"/>
      <c r="O56" s="163"/>
      <c r="P56" s="163">
        <f>'将来負担比率（分子）の構造'!M$52</f>
        <v>35573</v>
      </c>
    </row>
    <row r="57" spans="1:16" x14ac:dyDescent="0.15">
      <c r="A57" s="163" t="s">
        <v>42</v>
      </c>
      <c r="B57" s="163"/>
      <c r="C57" s="163"/>
      <c r="D57" s="163">
        <f>'将来負担比率（分子）の構造'!I$51</f>
        <v>9773</v>
      </c>
      <c r="E57" s="163"/>
      <c r="F57" s="163"/>
      <c r="G57" s="163">
        <f>'将来負担比率（分子）の構造'!J$51</f>
        <v>9809</v>
      </c>
      <c r="H57" s="163"/>
      <c r="I57" s="163"/>
      <c r="J57" s="163">
        <f>'将来負担比率（分子）の構造'!K$51</f>
        <v>9671</v>
      </c>
      <c r="K57" s="163"/>
      <c r="L57" s="163"/>
      <c r="M57" s="163">
        <f>'将来負担比率（分子）の構造'!L$51</f>
        <v>10111</v>
      </c>
      <c r="N57" s="163"/>
      <c r="O57" s="163"/>
      <c r="P57" s="163">
        <f>'将来負担比率（分子）の構造'!M$51</f>
        <v>10533</v>
      </c>
    </row>
    <row r="58" spans="1:16" x14ac:dyDescent="0.15">
      <c r="A58" s="163" t="s">
        <v>41</v>
      </c>
      <c r="B58" s="163"/>
      <c r="C58" s="163"/>
      <c r="D58" s="163">
        <f>'将来負担比率（分子）の構造'!I$50</f>
        <v>16479</v>
      </c>
      <c r="E58" s="163"/>
      <c r="F58" s="163"/>
      <c r="G58" s="163">
        <f>'将来負担比率（分子）の構造'!J$50</f>
        <v>21153</v>
      </c>
      <c r="H58" s="163"/>
      <c r="I58" s="163"/>
      <c r="J58" s="163">
        <f>'将来負担比率（分子）の構造'!K$50</f>
        <v>21684</v>
      </c>
      <c r="K58" s="163"/>
      <c r="L58" s="163"/>
      <c r="M58" s="163">
        <f>'将来負担比率（分子）の構造'!L$50</f>
        <v>23839</v>
      </c>
      <c r="N58" s="163"/>
      <c r="O58" s="163"/>
      <c r="P58" s="163">
        <f>'将来負担比率（分子）の構造'!M$50</f>
        <v>23882</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7223</v>
      </c>
      <c r="C62" s="163"/>
      <c r="D62" s="163"/>
      <c r="E62" s="163">
        <f>'将来負担比率（分子）の構造'!J$45</f>
        <v>7197</v>
      </c>
      <c r="F62" s="163"/>
      <c r="G62" s="163"/>
      <c r="H62" s="163">
        <f>'将来負担比率（分子）の構造'!K$45</f>
        <v>7248</v>
      </c>
      <c r="I62" s="163"/>
      <c r="J62" s="163"/>
      <c r="K62" s="163">
        <f>'将来負担比率（分子）の構造'!L$45</f>
        <v>7332</v>
      </c>
      <c r="L62" s="163"/>
      <c r="M62" s="163"/>
      <c r="N62" s="163">
        <f>'将来負担比率（分子）の構造'!M$45</f>
        <v>7720</v>
      </c>
      <c r="O62" s="163"/>
      <c r="P62" s="163"/>
    </row>
    <row r="63" spans="1:16" x14ac:dyDescent="0.15">
      <c r="A63" s="163" t="s">
        <v>34</v>
      </c>
      <c r="B63" s="163">
        <f>'将来負担比率（分子）の構造'!I$44</f>
        <v>2722</v>
      </c>
      <c r="C63" s="163"/>
      <c r="D63" s="163"/>
      <c r="E63" s="163">
        <f>'将来負担比率（分子）の構造'!J$44</f>
        <v>2599</v>
      </c>
      <c r="F63" s="163"/>
      <c r="G63" s="163"/>
      <c r="H63" s="163">
        <f>'将来負担比率（分子）の構造'!K$44</f>
        <v>2382</v>
      </c>
      <c r="I63" s="163"/>
      <c r="J63" s="163"/>
      <c r="K63" s="163">
        <f>'将来負担比率（分子）の構造'!L$44</f>
        <v>2268</v>
      </c>
      <c r="L63" s="163"/>
      <c r="M63" s="163"/>
      <c r="N63" s="163">
        <f>'将来負担比率（分子）の構造'!M$44</f>
        <v>2466</v>
      </c>
      <c r="O63" s="163"/>
      <c r="P63" s="163"/>
    </row>
    <row r="64" spans="1:16" x14ac:dyDescent="0.15">
      <c r="A64" s="163" t="s">
        <v>33</v>
      </c>
      <c r="B64" s="163">
        <f>'将来負担比率（分子）の構造'!I$43</f>
        <v>16140</v>
      </c>
      <c r="C64" s="163"/>
      <c r="D64" s="163"/>
      <c r="E64" s="163">
        <f>'将来負担比率（分子）の構造'!J$43</f>
        <v>14552</v>
      </c>
      <c r="F64" s="163"/>
      <c r="G64" s="163"/>
      <c r="H64" s="163">
        <f>'将来負担比率（分子）の構造'!K$43</f>
        <v>12677</v>
      </c>
      <c r="I64" s="163"/>
      <c r="J64" s="163"/>
      <c r="K64" s="163">
        <f>'将来負担比率（分子）の構造'!L$43</f>
        <v>12654</v>
      </c>
      <c r="L64" s="163"/>
      <c r="M64" s="163"/>
      <c r="N64" s="163">
        <f>'将来負担比率（分子）の構造'!M$43</f>
        <v>12078</v>
      </c>
      <c r="O64" s="163"/>
      <c r="P64" s="163"/>
    </row>
    <row r="65" spans="1:16" x14ac:dyDescent="0.15">
      <c r="A65" s="163" t="s">
        <v>32</v>
      </c>
      <c r="B65" s="163">
        <f>'将来負担比率（分子）の構造'!I$42</f>
        <v>1073</v>
      </c>
      <c r="C65" s="163"/>
      <c r="D65" s="163"/>
      <c r="E65" s="163">
        <f>'将来負担比率（分子）の構造'!J$42</f>
        <v>956</v>
      </c>
      <c r="F65" s="163"/>
      <c r="G65" s="163"/>
      <c r="H65" s="163">
        <f>'将来負担比率（分子）の構造'!K$42</f>
        <v>845</v>
      </c>
      <c r="I65" s="163"/>
      <c r="J65" s="163"/>
      <c r="K65" s="163">
        <f>'将来負担比率（分子）の構造'!L$42</f>
        <v>699</v>
      </c>
      <c r="L65" s="163"/>
      <c r="M65" s="163"/>
      <c r="N65" s="163">
        <f>'将来負担比率（分子）の構造'!M$42</f>
        <v>601</v>
      </c>
      <c r="O65" s="163"/>
      <c r="P65" s="163"/>
    </row>
    <row r="66" spans="1:16" x14ac:dyDescent="0.15">
      <c r="A66" s="163" t="s">
        <v>31</v>
      </c>
      <c r="B66" s="163">
        <f>'将来負担比率（分子）の構造'!I$41</f>
        <v>40707</v>
      </c>
      <c r="C66" s="163"/>
      <c r="D66" s="163"/>
      <c r="E66" s="163">
        <f>'将来負担比率（分子）の構造'!J$41</f>
        <v>41333</v>
      </c>
      <c r="F66" s="163"/>
      <c r="G66" s="163"/>
      <c r="H66" s="163">
        <f>'将来負担比率（分子）の構造'!K$41</f>
        <v>40412</v>
      </c>
      <c r="I66" s="163"/>
      <c r="J66" s="163"/>
      <c r="K66" s="163">
        <f>'将来負担比率（分子）の構造'!L$41</f>
        <v>39951</v>
      </c>
      <c r="L66" s="163"/>
      <c r="M66" s="163"/>
      <c r="N66" s="163">
        <f>'将来負担比率（分子）の構造'!M$41</f>
        <v>40767</v>
      </c>
      <c r="O66" s="163"/>
      <c r="P66" s="163"/>
    </row>
    <row r="67" spans="1:16" x14ac:dyDescent="0.15">
      <c r="A67" s="163" t="s">
        <v>71</v>
      </c>
      <c r="B67" s="163" t="e">
        <f>NA()</f>
        <v>#N/A</v>
      </c>
      <c r="C67" s="163">
        <f>IF(ISNUMBER('将来負担比率（分子）の構造'!I$53), IF('将来負担比率（分子）の構造'!I$53 &lt; 0, 0, '将来負担比率（分子）の構造'!I$53), NA())</f>
        <v>1396</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10662</v>
      </c>
      <c r="C72" s="167">
        <f>基金残高に係る経年分析!G55</f>
        <v>10699</v>
      </c>
      <c r="D72" s="167">
        <f>基金残高に係る経年分析!H55</f>
        <v>10290</v>
      </c>
    </row>
    <row r="73" spans="1:16" x14ac:dyDescent="0.15">
      <c r="A73" s="166" t="s">
        <v>74</v>
      </c>
      <c r="B73" s="167">
        <f>基金残高に係る経年分析!F56</f>
        <v>1827</v>
      </c>
      <c r="C73" s="167">
        <f>基金残高に係る経年分析!G56</f>
        <v>1975</v>
      </c>
      <c r="D73" s="167">
        <f>基金残高に係る経年分析!H56</f>
        <v>2109</v>
      </c>
    </row>
    <row r="74" spans="1:16" x14ac:dyDescent="0.15">
      <c r="A74" s="166" t="s">
        <v>75</v>
      </c>
      <c r="B74" s="167">
        <f>基金残高に係る経年分析!F57</f>
        <v>7870</v>
      </c>
      <c r="C74" s="167">
        <f>基金残高に係る経年分析!G57</f>
        <v>10230</v>
      </c>
      <c r="D74" s="167">
        <f>基金残高に係る経年分析!H57</f>
        <v>10699</v>
      </c>
    </row>
  </sheetData>
  <sheetProtection algorithmName="SHA-512" hashValue="YxGfR4hCedy5y4b7TT3bDwhvi4HCbhx1KIHvKh/hRyome0DhB20TAuoDWimJxD5XGvxM4rF93FP5jRk3XfVeqg==" saltValue="cTAEsv3FHGk28rlTmSIZs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2026-09-11T08:23:28Z</cp:lastPrinted>
  <dcterms:created xsi:type="dcterms:W3CDTF">2026-02-23T06:59:44Z</dcterms:created>
  <dcterms:modified xsi:type="dcterms:W3CDTF">2026-09-14T23:18:13Z</dcterms:modified>
  <cp:category/>
</cp:coreProperties>
</file>