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8685" tabRatio="8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<sst xmlns="http://schemas.openxmlformats.org/spreadsheetml/2006/main" xmlns:r="http://schemas.openxmlformats.org/officeDocument/2006/relationships" count="540" uniqueCount="540">
  <si>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</si>
  <si>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</si>
  <si>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</si>
  <si>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</si>
  <si>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</si>
  <si>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</si>
  <si>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</si>
  <si>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</si>
  <si>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</si>
  <si>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</si>
  <si>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</si>
  <si>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</si>
  <si>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</si>
  <si>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</si>
  <si>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</si>
  <si>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</si>
  <si>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</si>
  <si>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</si>
  <si>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</si>
  <si>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</si>
  <si>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</si>
  <si>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</si>
  <si>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</si>
  <si>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</si>
  <si>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</si>
  <si>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</si>
  <si>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</si>
  <si>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</si>
  <si>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</si>
  <si>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</si>
  <si>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</si>
  <si>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</si>
  <si>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</si>
  <si>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</si>
  <si>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</si>
  <si>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</si>
  <si>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</si>
  <si>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</si>
  <si>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</si>
  <si>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</si>
  <si>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</si>
  <si>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</si>
  <si>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</si>
  <si>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</si>
  <si>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</si>
  <si>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</si>
  <si>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</si>
  <si>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</si>
  <si>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</si>
  <si>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</si>
  <si>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</si>
  <si>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</si>
  <si>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</si>
  <si>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</si>
  <si>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</si>
  <si>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</si>
  <si>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</si>
  <si>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</si>
  <si>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</si>
  <si>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</si>
  <si>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</si>
  <si>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</si>
  <si>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</si>
  <si>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</si>
  <si>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</si>
  <si>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</si>
  <si>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</si>
  <si>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</si>
  <si>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</si>
  <si>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</si>
  <si>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</si>
  <si>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</si>
  <si>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</si>
  <si>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</si>
  <si>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</si>
  <si>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</si>
  <si>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</si>
  <si>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</si>
  <si>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</si>
  <si>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</si>
  <si>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</si>
  <si>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</si>
  <si>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</si>
  <si>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</si>
  <si>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</si>
  <si>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</si>
  <si>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</si>
  <si>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</si>
  <si>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</si>
  <si>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</si>
  <si>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</si>
  <si>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</si>
  <si>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</si>
  <si>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</si>
  <si>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</si>
  <si>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</si>
  <si>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</si>
  <si>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</si>
  <si>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</si>
  <si>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</si>
  <si>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</si>
  <si>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</si>
  <si>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</si>
  <si>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</si>
  <si>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</si>
  <si>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</si>
  <si>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</si>
  <si>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</si>
  <si>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</si>
  <si>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</si>
  <si>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</si>
  <si>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</si>
  <si>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</si>
  <si>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</si>
  <si>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</si>
  <si>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</si>
  <si>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</si>
  <si>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</si>
  <si>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</si>
  <si>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</si>
  <si>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</si>
  <si>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</si>
  <si>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</si>
  <si>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</si>
  <si>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</si>
  <si>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</si>
  <si>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</si>
  <si>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</si>
  <si>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</si>
  <si>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1-4</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</si>
  <si>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</si>
  <si>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</si>
  <si>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</si>
  <si>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</si>
  <si>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</si>
  <si>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</si>
  <si>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</si>
  <si>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</si>
  <si>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</si>
  <si>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</si>
  <si>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</si>
  <si>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</si>
  <si>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</si>
  <si>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</si>
  <si>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</si>
  <si>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</si>
  <si>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</si>
  <si>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</si>
  <si>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</si>
  <si>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</si>
  <si>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</si>
  <si>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</si>
  <si>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</si>
  <si>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</si>
  <si>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</si>
  <si>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</si>
  <si>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</si>
  <si>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</si>
  <si>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御殿場市</t>
  </si>
  <si>
    <t>地方交付税種地</t>
    <rPh sb="0" eb="2">
      <t>チホウ</t>
    </rPh>
    <rPh sb="2" eb="5">
      <t>コウフゼイ</t>
    </rPh>
    <rPh sb="5" eb="6">
      <t>シュ</t>
    </rPh>
    <rPh sb="6" eb="7">
      <t>チ</t>
    </rPh>
    <phoneticPr fontId="5"/>
  </si>
  <si>
    <t>参考</t>
    <rPh sb="0" eb="2">
      <t>サンコウ</t>
    </rPh>
    <phoneticPr fontId="5"/>
  </si>
  <si>
    <t>○</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</si>
  <si>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</si>
  <si>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</si>
  <si>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</si>
  <si>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</si>
  <si>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</si>
  <si>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</si>
  <si>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</si>
  <si>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</si>
  <si>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</si>
  <si>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</si>
  <si>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</si>
  <si>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</si>
  <si>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</si>
  <si>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</si>
  <si>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</si>
  <si>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</si>
  <si>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</si>
  <si>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</si>
  <si>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</si>
  <si>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</si>
  <si>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</si>
  <si>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</si>
  <si>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</si>
  <si>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</si>
  <si>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</si>
  <si>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-1.7</t>
  </si>
  <si>
    <t>山振</t>
    <rPh sb="0" eb="1">
      <t>ヤマ</t>
    </rPh>
    <rPh sb="1" eb="2">
      <t>フ</t>
    </rPh>
    <phoneticPr fontId="5"/>
  </si>
  <si>
    <t>繰上償還金</t>
  </si>
  <si>
    <t>※5：産業構造の比率は、分母を就業人口総数とし、分類不能の産業を除いて算出。</t>
  </si>
  <si>
    <t>　人件費</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</si>
  <si>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</si>
  <si>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</si>
  <si>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</si>
  <si>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</si>
  <si>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</si>
  <si>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</si>
  <si>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</si>
  <si>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</si>
  <si>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</si>
  <si>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</si>
  <si>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</si>
  <si>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</si>
  <si>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</si>
  <si>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</si>
  <si>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</si>
  <si>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</si>
  <si>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</si>
  <si>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</si>
  <si>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</si>
  <si>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</si>
  <si>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</si>
  <si>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</si>
  <si>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</si>
  <si>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</si>
  <si>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</si>
  <si>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</si>
  <si>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</si>
  <si>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</si>
  <si>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構成比</t>
    <rPh sb="0" eb="3">
      <t>コウセイヒ</t>
    </rPh>
    <phoneticPr fontId="5"/>
  </si>
  <si>
    <t>使用料</t>
  </si>
  <si>
    <t>-0.9</t>
  </si>
  <si>
    <t>-1.3</t>
  </si>
  <si>
    <t>現年</t>
    <rPh sb="0" eb="1">
      <t>ゲン</t>
    </rPh>
    <rPh sb="1" eb="2">
      <t>ネン</t>
    </rPh>
    <phoneticPr fontId="5"/>
  </si>
  <si>
    <t>標準税収入額等</t>
  </si>
  <si>
    <t>上水道事業会計</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</si>
  <si>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</si>
  <si>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</si>
  <si>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</si>
  <si>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</si>
  <si>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</si>
  <si>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</si>
  <si>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</si>
  <si>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</si>
  <si>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</si>
  <si>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</si>
  <si>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</si>
  <si>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</si>
  <si>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</si>
  <si>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</si>
  <si>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</si>
  <si>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</si>
  <si>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</si>
  <si>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</si>
  <si>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</si>
  <si>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</si>
  <si>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</si>
  <si>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</si>
  <si>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</si>
  <si>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</si>
  <si>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</si>
  <si>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</si>
  <si>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</si>
  <si>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</si>
  <si>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</si>
  <si>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</si>
  <si>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工業用水道事業会計</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</si>
  <si>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</si>
  <si>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</si>
  <si>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</si>
  <si>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</si>
  <si>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</si>
  <si>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</si>
  <si>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</si>
  <si>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</si>
  <si>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</si>
  <si>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</si>
  <si>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</si>
  <si>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</si>
  <si>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</si>
  <si>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</si>
  <si>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</si>
  <si>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</si>
  <si>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</si>
  <si>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</si>
  <si>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</si>
  <si>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</si>
  <si>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</si>
  <si>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</si>
  <si>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</si>
  <si>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</si>
  <si>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</si>
  <si>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</si>
  <si>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</si>
  <si>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</si>
  <si>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</si>
  <si>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</si>
  <si>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</si>
  <si>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</si>
  <si>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</si>
  <si>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</si>
  <si>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</si>
  <si>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</si>
  <si>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</si>
  <si>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</si>
  <si>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</si>
  <si>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</si>
  <si>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</si>
  <si>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</si>
  <si>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静岡県御殿場市</t>
  </si>
  <si>
    <t>地方税の状況（単位 千円・％）</t>
    <rPh sb="0" eb="2">
      <t>チホウ</t>
    </rPh>
    <rPh sb="2" eb="3">
      <t>ゼイ</t>
    </rPh>
    <rPh sb="4" eb="6">
      <t>ジョウキョウ</t>
    </rPh>
    <rPh sb="7" eb="9">
      <t>タンイ</t>
    </rPh>
    <rPh sb="10" eb="12">
      <t>センエン</t>
    </rPh>
    <phoneticPr fontId="5"/>
  </si>
  <si>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</si>
  <si>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</si>
  <si>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</si>
  <si>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</si>
  <si>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</si>
  <si>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</si>
  <si>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</si>
  <si>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</si>
  <si>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</si>
  <si>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</si>
  <si>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</si>
  <si>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</si>
  <si>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</si>
  <si>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</si>
  <si>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</si>
  <si>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</si>
  <si>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</si>
  <si>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</si>
  <si>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</si>
  <si>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</si>
  <si>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</si>
  <si>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</si>
  <si>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</si>
  <si>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</si>
  <si>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</si>
  <si>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</si>
  <si>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</si>
  <si>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</si>
  <si>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</si>
  <si>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</si>
  <si>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</si>
  <si>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</si>
  <si>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</si>
  <si>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</si>
  <si>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</si>
  <si>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</si>
  <si>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</si>
  <si>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</si>
  <si>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</si>
  <si>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</si>
  <si>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</si>
  <si>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</si>
  <si>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</si>
  <si>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</si>
  <si>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</si>
  <si>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</si>
  <si>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</si>
  <si>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</si>
  <si>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</si>
  <si>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</si>
  <si>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</si>
  <si>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</si>
  <si>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</si>
  <si>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</si>
  <si>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</si>
  <si>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</si>
  <si>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</si>
  <si>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</si>
  <si>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</si>
  <si>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</si>
  <si>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</si>
  <si>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</si>
  <si>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</si>
  <si>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</si>
  <si>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</si>
  <si>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</si>
  <si>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</si>
  <si>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</si>
  <si>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</si>
  <si>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</si>
  <si>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</si>
  <si>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</si>
  <si>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</si>
  <si>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</si>
  <si>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</si>
  <si>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</si>
  <si>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</si>
  <si>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</si>
  <si>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</si>
  <si>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</si>
  <si>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</si>
  <si>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 4.58</t>
  </si>
  <si>
    <t>旧法による税</t>
  </si>
  <si>
    <t>合計</t>
  </si>
  <si>
    <t>他会計等
からの
繰入金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</si>
  <si>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</si>
  <si>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</si>
  <si>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</si>
  <si>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</si>
  <si>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</si>
  <si>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</si>
  <si>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</si>
  <si>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</si>
  <si>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</si>
  <si>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</si>
  <si>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</si>
  <si>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</si>
  <si>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</si>
  <si>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</si>
  <si>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</si>
  <si>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</si>
  <si>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</si>
  <si>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</si>
  <si>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</si>
  <si>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</si>
  <si>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</si>
  <si>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</si>
  <si>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</si>
  <si>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</si>
  <si>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</si>
  <si>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</si>
  <si>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</si>
  <si>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</si>
  <si>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</si>
  <si>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</si>
  <si>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</si>
  <si>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</si>
  <si>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</si>
  <si>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</si>
  <si>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</si>
  <si>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</si>
  <si>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</si>
  <si>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</si>
  <si>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</si>
  <si>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</si>
  <si>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</si>
  <si>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</si>
  <si>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</si>
  <si>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</si>
  <si>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</si>
  <si>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御殿場市・小山町広域行政組合</t>
    <rPh sb="0" eb="4">
      <t>ゴテンバシ</t>
    </rPh>
    <rPh sb="5" eb="8">
      <t>オヤマチョウ</t>
    </rPh>
    <rPh sb="8" eb="14">
      <t>コウイキギョウセイクミアイ</t>
    </rPh>
    <phoneticPr fontId="5"/>
  </si>
  <si>
    <t>歳出</t>
  </si>
  <si>
    <t>御殿場市土地開発公社</t>
    <rPh sb="0" eb="4">
      <t>ゴテンバシ</t>
    </rPh>
    <rPh sb="4" eb="10">
      <t>トチカイハツコウシャ</t>
    </rPh>
    <phoneticPr fontId="5"/>
  </si>
  <si>
    <t>形式収支</t>
  </si>
  <si>
    <t>他会計等
からの
繰入金</t>
    <rPh sb="9" eb="11">
      <t>クリイレ</t>
    </rPh>
    <rPh sb="11" eb="12">
      <t>キン</t>
    </rPh>
    <phoneticPr fontId="33"/>
  </si>
  <si>
    <t>地域振興推進基金</t>
    <rPh sb="0" eb="8">
      <t>チイキシンコウスイシンキキン</t>
    </rPh>
    <phoneticPr fontId="5"/>
  </si>
  <si>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</si>
  <si>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</si>
  <si>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</si>
  <si>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</si>
  <si>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</si>
  <si>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</si>
  <si>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</si>
  <si>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</si>
  <si>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</si>
  <si>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</si>
  <si>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</si>
  <si>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</si>
  <si>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救急医療センター特別会計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</si>
  <si>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</si>
  <si>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</si>
  <si>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</si>
  <si>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</si>
  <si>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</si>
  <si>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</si>
  <si>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</si>
  <si>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</si>
  <si>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</si>
  <si>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簡易水道事業会計</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</si>
  <si>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</si>
  <si>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</si>
  <si>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</si>
  <si>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</si>
  <si>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公設浄化槽事業会計</t>
  </si>
  <si>
    <t>類似団体平均(円)</t>
    <rPh sb="0" eb="2">
      <t>ルイジ</t>
    </rPh>
    <rPh sb="2" eb="4">
      <t>ダンタイ</t>
    </rPh>
    <rPh sb="4" eb="6">
      <t>ヘイキン</t>
    </rPh>
    <rPh sb="7" eb="8">
      <t>エン</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</si>
  <si>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</si>
  <si>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</si>
  <si>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</si>
  <si>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</si>
  <si>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</si>
  <si>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</si>
  <si>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</si>
  <si>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</si>
  <si>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</si>
  <si>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</si>
  <si>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</si>
  <si>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</si>
  <si>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</si>
  <si>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</si>
  <si>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</si>
  <si>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</si>
  <si>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</si>
  <si>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</si>
  <si>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</si>
  <si>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</si>
  <si>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</si>
  <si>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</si>
  <si>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</si>
  <si>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</si>
  <si>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</si>
  <si>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</si>
  <si>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</si>
  <si>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</si>
  <si>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</si>
  <si>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</si>
  <si>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</si>
  <si>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</si>
  <si>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</si>
  <si>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</si>
  <si>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</si>
  <si>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</si>
  <si>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</si>
  <si>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</si>
  <si>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</si>
  <si>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</si>
  <si>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</si>
  <si>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</si>
  <si>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</si>
  <si>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</si>
  <si>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</si>
  <si>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</si>
  <si>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</si>
  <si>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</si>
  <si>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</si>
  <si>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</si>
  <si>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(A)-(B)</t>
  </si>
  <si>
    <t xml:space="preserve"> R05</t>
  </si>
  <si>
    <t xml:space="preserve"> R06</t>
  </si>
  <si>
    <t>図書館整備事業基金</t>
    <rPh sb="0" eb="9">
      <t>トショカンセイビジギョウキキン</t>
    </rPh>
    <phoneticPr fontId="5"/>
  </si>
  <si>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</si>
  <si>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</si>
  <si>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</si>
  <si>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</si>
  <si>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</si>
  <si>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</si>
  <si>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4.09</t>
  </si>
  <si>
    <t>その他会計（赤字）</t>
  </si>
  <si>
    <t>御殿場総合サービス</t>
    <rPh sb="0" eb="5">
      <t>ゴテンバソウゴウ</t>
    </rPh>
    <phoneticPr fontId="5"/>
  </si>
  <si>
    <t>駿東勤労者福祉サービスセンター</t>
    <rPh sb="0" eb="5">
      <t>スントウキンロウシャ</t>
    </rPh>
    <rPh sb="5" eb="7">
      <t>フクシ</t>
    </rPh>
    <phoneticPr fontId="5"/>
  </si>
  <si>
    <t>御殿場まちづくり</t>
    <rPh sb="0" eb="3">
      <t>ゴテンバ</t>
    </rPh>
    <phoneticPr fontId="5"/>
  </si>
  <si>
    <t>駿東地区交通災害共済組合</t>
    <rPh sb="0" eb="4">
      <t>スントウチク</t>
    </rPh>
    <rPh sb="4" eb="12">
      <t>コウツウサイガイキョウサイクミアイ</t>
    </rPh>
    <phoneticPr fontId="5"/>
  </si>
  <si>
    <t>静岡県芦湖水利組合</t>
    <rPh sb="0" eb="3">
      <t>シズオカケン</t>
    </rPh>
    <rPh sb="3" eb="4">
      <t>アシ</t>
    </rPh>
    <rPh sb="4" eb="5">
      <t>コ</t>
    </rPh>
    <rPh sb="5" eb="9">
      <t>スイリクミアイ</t>
    </rPh>
    <phoneticPr fontId="5"/>
  </si>
  <si>
    <t>静岡県後期高齢者医療広域連合</t>
    <rPh sb="0" eb="3">
      <t>シズオカケン</t>
    </rPh>
    <rPh sb="3" eb="8">
      <t>コウキコウレイシャ</t>
    </rPh>
    <rPh sb="8" eb="14">
      <t>イリョウコウイキレンゴウ</t>
    </rPh>
    <phoneticPr fontId="5"/>
  </si>
  <si>
    <t>静岡県後期高齢者医療広域連合（事業会計分）</t>
    <rPh sb="0" eb="3">
      <t>シズオカケン</t>
    </rPh>
    <rPh sb="3" eb="8">
      <t>コウキコウレイシャ</t>
    </rPh>
    <rPh sb="8" eb="10">
      <t>イリョウ</t>
    </rPh>
    <rPh sb="10" eb="14">
      <t>コウイキレンゴウ</t>
    </rPh>
    <rPh sb="15" eb="17">
      <t>ジギョウ</t>
    </rPh>
    <rPh sb="17" eb="19">
      <t>カイケイ</t>
    </rPh>
    <rPh sb="19" eb="20">
      <t>ブン</t>
    </rPh>
    <phoneticPr fontId="5"/>
  </si>
  <si>
    <t>静岡県地方税滞納整理機構</t>
    <rPh sb="0" eb="3">
      <t>シズオカケン</t>
    </rPh>
    <rPh sb="3" eb="6">
      <t>チホウゼイ</t>
    </rPh>
    <rPh sb="6" eb="8">
      <t>タイノウ</t>
    </rPh>
    <rPh sb="8" eb="10">
      <t>セイリ</t>
    </rPh>
    <rPh sb="10" eb="12">
      <t>キコウ</t>
    </rPh>
    <phoneticPr fontId="5"/>
  </si>
  <si>
    <t>ふるさと応援基金</t>
    <rPh sb="4" eb="8">
      <t>オウエンキキン</t>
    </rPh>
    <phoneticPr fontId="5"/>
  </si>
  <si>
    <t>公共施設等整備基金</t>
    <rPh sb="0" eb="4">
      <t>コウキョウシセツ</t>
    </rPh>
    <rPh sb="4" eb="5">
      <t>ナド</t>
    </rPh>
    <rPh sb="5" eb="9">
      <t>セイビキキン</t>
    </rPh>
    <phoneticPr fontId="5"/>
  </si>
  <si>
    <t>特定防衛施設周辺整備調整交付金事業基金（子ども医療）</t>
    <rPh sb="0" eb="6">
      <t>トクテイボウエイシセツ</t>
    </rPh>
    <rPh sb="6" eb="10">
      <t>シュウヘンセイビ</t>
    </rPh>
    <rPh sb="10" eb="15">
      <t>チョウセイコウフキン</t>
    </rPh>
    <rPh sb="15" eb="17">
      <t>ジギョウ</t>
    </rPh>
    <rPh sb="17" eb="19">
      <t>キキン</t>
    </rPh>
    <rPh sb="20" eb="21">
      <t>コ</t>
    </rPh>
    <rPh sb="23" eb="25">
      <t>イリョウ</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</si>
</sst>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68425</c:v>
                </c:pt>
                <c:pt idx="1">
                  <c:v>48916</c:v>
                </c:pt>
                <c:pt idx="2">
                  <c:v>64010</c:v>
                </c:pt>
                <c:pt idx="3">
                  <c:v>80838</c:v>
                </c:pt>
                <c:pt idx="4">
                  <c:v>81073</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9.23</c:v>
                </c:pt>
                <c:pt idx="1">
                  <c:v>11.59</c:v>
                </c:pt>
                <c:pt idx="2">
                  <c:v>15.65</c:v>
                </c:pt>
                <c:pt idx="3">
                  <c:v>9.6300000000000008</c:v>
                </c:pt>
                <c:pt idx="4">
                  <c:v>15.07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13.24</c:v>
                </c:pt>
                <c:pt idx="1">
                  <c:v>14.46</c:v>
                </c:pt>
                <c:pt idx="2">
                  <c:v>18.32</c:v>
                </c:pt>
                <c:pt idx="3">
                  <c:v>17.8</c:v>
                </c:pt>
                <c:pt idx="4">
                  <c:v>9.07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c:v>
                </c:pt>
                <c:pt idx="1">
                  <c:v>3.16</c:v>
                </c:pt>
                <c:pt idx="2">
                  <c:v>7.93</c:v>
                </c:pt>
                <c:pt idx="3">
                  <c:v>-4.58</c:v>
                </c:pt>
                <c:pt idx="4">
                  <c:v>-4.09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0.14000000000000001</c:v>
                </c:pt>
                <c:pt idx="4">
                  <c:v>#N/A</c:v>
                </c:pt>
                <c:pt idx="5">
                  <c:v>0.11</c:v>
                </c:pt>
                <c:pt idx="6">
                  <c:v>#N/A</c:v>
                </c:pt>
                <c:pt idx="7">
                  <c:v>0.41</c:v>
                </c:pt>
                <c:pt idx="8">
                  <c:v>#N/A</c:v>
                </c:pt>
                <c:pt idx="9">
                  <c:v>0.13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3.e-002</c:v>
                </c:pt>
                <c:pt idx="4">
                  <c:v>#N/A</c:v>
                </c:pt>
                <c:pt idx="5">
                  <c:v>4.e-002</c:v>
                </c:pt>
                <c:pt idx="6">
                  <c:v>#N/A</c:v>
                </c:pt>
                <c:pt idx="7">
                  <c:v>4.e-002</c:v>
                </c:pt>
                <c:pt idx="8">
                  <c:v>#N/A</c:v>
                </c:pt>
                <c:pt idx="9">
                  <c:v>8.e-002</c:v>
                </c:pt>
              </c:numCache>
            </c:numRef>
          </c:val>
        </c:ser>
        <c:ser>
          <c:idx val="3"/>
          <c:order val="3"/>
          <c:tx>
            <c:strRef>
              <c:f>データシート!$A$30</c:f>
              <c:strCache>
                <c:ptCount val="1"/>
                <c:pt idx="0">
                  <c:v>救急医療センター特別会計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9.e-002</c:v>
                </c:pt>
                <c:pt idx="2">
                  <c:v>#N/A</c:v>
                </c:pt>
                <c:pt idx="3">
                  <c:v>0.16</c:v>
                </c:pt>
                <c:pt idx="4">
                  <c:v>#N/A</c:v>
                </c:pt>
                <c:pt idx="5">
                  <c:v>6.e-002</c:v>
                </c:pt>
                <c:pt idx="6">
                  <c:v>#N/A</c:v>
                </c:pt>
                <c:pt idx="7">
                  <c:v>0.11</c:v>
                </c:pt>
                <c:pt idx="8">
                  <c:v>#N/A</c:v>
                </c:pt>
                <c:pt idx="9">
                  <c:v>0.13</c:v>
                </c:pt>
              </c:numCache>
            </c:numRef>
          </c:val>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0.46</c:v>
                </c:pt>
                <c:pt idx="2">
                  <c:v>#N/A</c:v>
                </c:pt>
                <c:pt idx="3">
                  <c:v>0.64</c:v>
                </c:pt>
                <c:pt idx="4">
                  <c:v>#N/A</c:v>
                </c:pt>
                <c:pt idx="5">
                  <c:v>0.44</c:v>
                </c:pt>
                <c:pt idx="6">
                  <c:v>#N/A</c:v>
                </c:pt>
                <c:pt idx="7">
                  <c:v>0.55000000000000004</c:v>
                </c:pt>
                <c:pt idx="8">
                  <c:v>#N/A</c:v>
                </c:pt>
                <c:pt idx="9">
                  <c:v>0.82</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1.6800000000000002</c:v>
                </c:pt>
                <c:pt idx="2">
                  <c:v>#N/A</c:v>
                </c:pt>
                <c:pt idx="3">
                  <c:v>1.83</c:v>
                </c:pt>
                <c:pt idx="4">
                  <c:v>#N/A</c:v>
                </c:pt>
                <c:pt idx="5">
                  <c:v>1.29</c:v>
                </c:pt>
                <c:pt idx="6">
                  <c:v>#N/A</c:v>
                </c:pt>
                <c:pt idx="7">
                  <c:v>1.6800000000000002</c:v>
                </c:pt>
                <c:pt idx="8">
                  <c:v>#N/A</c:v>
                </c:pt>
                <c:pt idx="9">
                  <c:v>1.98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1.76</c:v>
                </c:pt>
                <c:pt idx="2">
                  <c:v>#N/A</c:v>
                </c:pt>
                <c:pt idx="3">
                  <c:v>2.2999999999999998</c:v>
                </c:pt>
                <c:pt idx="4">
                  <c:v>#N/A</c:v>
                </c:pt>
                <c:pt idx="5">
                  <c:v>2.5299999999999998</c:v>
                </c:pt>
                <c:pt idx="6">
                  <c:v>#N/A</c:v>
                </c:pt>
                <c:pt idx="7">
                  <c:v>2.12</c:v>
                </c:pt>
                <c:pt idx="8">
                  <c:v>#N/A</c:v>
                </c:pt>
                <c:pt idx="9">
                  <c:v>2.25</c:v>
                </c:pt>
              </c:numCache>
            </c:numRef>
          </c:val>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2.5299999999999998</c:v>
                </c:pt>
                <c:pt idx="2">
                  <c:v>#N/A</c:v>
                </c:pt>
                <c:pt idx="3">
                  <c:v>2.61</c:v>
                </c:pt>
                <c:pt idx="4">
                  <c:v>#N/A</c:v>
                </c:pt>
                <c:pt idx="5">
                  <c:v>2.67</c:v>
                </c:pt>
                <c:pt idx="6">
                  <c:v>#N/A</c:v>
                </c:pt>
                <c:pt idx="7">
                  <c:v>2.62</c:v>
                </c:pt>
                <c:pt idx="8">
                  <c:v>#N/A</c:v>
                </c:pt>
                <c:pt idx="9">
                  <c:v>2.5499999999999998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9.1300000000000008</c:v>
                </c:pt>
                <c:pt idx="2">
                  <c:v>#N/A</c:v>
                </c:pt>
                <c:pt idx="3">
                  <c:v>11.42</c:v>
                </c:pt>
                <c:pt idx="4">
                  <c:v>#N/A</c:v>
                </c:pt>
                <c:pt idx="5">
                  <c:v>15.58</c:v>
                </c:pt>
                <c:pt idx="6">
                  <c:v>#N/A</c:v>
                </c:pt>
                <c:pt idx="7">
                  <c:v>9.5</c:v>
                </c:pt>
                <c:pt idx="8">
                  <c:v>#N/A</c:v>
                </c:pt>
                <c:pt idx="9">
                  <c:v>14.93</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21.66</c:v>
                </c:pt>
                <c:pt idx="2">
                  <c:v>#N/A</c:v>
                </c:pt>
                <c:pt idx="3">
                  <c:v>23.92</c:v>
                </c:pt>
                <c:pt idx="4">
                  <c:v>#N/A</c:v>
                </c:pt>
                <c:pt idx="5">
                  <c:v>24.43</c:v>
                </c:pt>
                <c:pt idx="6">
                  <c:v>#N/A</c:v>
                </c:pt>
                <c:pt idx="7">
                  <c:v>23.15</c:v>
                </c:pt>
                <c:pt idx="8">
                  <c:v>#N/A</c:v>
                </c:pt>
                <c:pt idx="9">
                  <c:v>23.41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1893</c:v>
                </c:pt>
                <c:pt idx="5">
                  <c:v>1871</c:v>
                </c:pt>
                <c:pt idx="8">
                  <c:v>1834</c:v>
                </c:pt>
                <c:pt idx="11">
                  <c:v>1739</c:v>
                </c:pt>
                <c:pt idx="14">
                  <c:v>1657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69</c:v>
                </c:pt>
                <c:pt idx="3">
                  <c:v>69</c:v>
                </c:pt>
                <c:pt idx="6">
                  <c:v>69</c:v>
                </c:pt>
                <c:pt idx="9">
                  <c:v>69</c:v>
                </c:pt>
                <c:pt idx="12">
                  <c:v>69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196</c:v>
                </c:pt>
                <c:pt idx="3">
                  <c:v>168</c:v>
                </c:pt>
                <c:pt idx="6">
                  <c:v>162</c:v>
                </c:pt>
                <c:pt idx="9">
                  <c:v>206</c:v>
                </c:pt>
                <c:pt idx="12">
                  <c:v>157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496</c:v>
                </c:pt>
                <c:pt idx="3">
                  <c:v>489</c:v>
                </c:pt>
                <c:pt idx="6">
                  <c:v>500</c:v>
                </c:pt>
                <c:pt idx="9">
                  <c:v>504</c:v>
                </c:pt>
                <c:pt idx="12">
                  <c:v>497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2915</c:v>
                </c:pt>
                <c:pt idx="3">
                  <c:v>2940</c:v>
                </c:pt>
                <c:pt idx="6">
                  <c:v>2982</c:v>
                </c:pt>
                <c:pt idx="9">
                  <c:v>2859</c:v>
                </c:pt>
                <c:pt idx="12">
                  <c:v>2717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1783</c:v>
                </c:pt>
                <c:pt idx="2">
                  <c:v>#N/A</c:v>
                </c:pt>
                <c:pt idx="3">
                  <c:v>#N/A</c:v>
                </c:pt>
                <c:pt idx="4">
                  <c:v>1795</c:v>
                </c:pt>
                <c:pt idx="5">
                  <c:v>#N/A</c:v>
                </c:pt>
                <c:pt idx="6">
                  <c:v>#N/A</c:v>
                </c:pt>
                <c:pt idx="7">
                  <c:v>1879</c:v>
                </c:pt>
                <c:pt idx="8">
                  <c:v>#N/A</c:v>
                </c:pt>
                <c:pt idx="9">
                  <c:v>#N/A</c:v>
                </c:pt>
                <c:pt idx="10">
                  <c:v>1899</c:v>
                </c:pt>
                <c:pt idx="11">
                  <c:v>#N/A</c:v>
                </c:pt>
                <c:pt idx="12">
                  <c:v>#N/A</c:v>
                </c:pt>
                <c:pt idx="13">
                  <c:v>1783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14935</c:v>
                </c:pt>
                <c:pt idx="5">
                  <c:v>14197</c:v>
                </c:pt>
                <c:pt idx="8">
                  <c:v>13121</c:v>
                </c:pt>
                <c:pt idx="11">
                  <c:v>12232</c:v>
                </c:pt>
                <c:pt idx="14">
                  <c:v>11474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5613</c:v>
                </c:pt>
                <c:pt idx="5">
                  <c:v>5893</c:v>
                </c:pt>
                <c:pt idx="8">
                  <c:v>6031</c:v>
                </c:pt>
                <c:pt idx="11">
                  <c:v>4987</c:v>
                </c:pt>
                <c:pt idx="14">
                  <c:v>4863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9599</c:v>
                </c:pt>
                <c:pt idx="5">
                  <c:v>11346</c:v>
                </c:pt>
                <c:pt idx="8">
                  <c:v>13103</c:v>
                </c:pt>
                <c:pt idx="11">
                  <c:v>13231</c:v>
                </c:pt>
                <c:pt idx="14">
                  <c:v>10954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623</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4160</c:v>
                </c:pt>
                <c:pt idx="3">
                  <c:v>4158</c:v>
                </c:pt>
                <c:pt idx="6">
                  <c:v>4314</c:v>
                </c:pt>
                <c:pt idx="9">
                  <c:v>4487</c:v>
                </c:pt>
                <c:pt idx="12">
                  <c:v>4728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1377</c:v>
                </c:pt>
                <c:pt idx="3">
                  <c:v>1325</c:v>
                </c:pt>
                <c:pt idx="6">
                  <c:v>1214</c:v>
                </c:pt>
                <c:pt idx="9">
                  <c:v>1139</c:v>
                </c:pt>
                <c:pt idx="12">
                  <c:v>972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6791</c:v>
                </c:pt>
                <c:pt idx="3">
                  <c:v>6493</c:v>
                </c:pt>
                <c:pt idx="6">
                  <c:v>6373</c:v>
                </c:pt>
                <c:pt idx="9">
                  <c:v>5011</c:v>
                </c:pt>
                <c:pt idx="12">
                  <c:v>5014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1123</c:v>
                </c:pt>
                <c:pt idx="3">
                  <c:v>1510</c:v>
                </c:pt>
                <c:pt idx="6">
                  <c:v>1212</c:v>
                </c:pt>
                <c:pt idx="9">
                  <c:v>1236</c:v>
                </c:pt>
                <c:pt idx="12">
                  <c:v>318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24612</c:v>
                </c:pt>
                <c:pt idx="3">
                  <c:v>23186</c:v>
                </c:pt>
                <c:pt idx="6">
                  <c:v>21587</c:v>
                </c:pt>
                <c:pt idx="9">
                  <c:v>20630</c:v>
                </c:pt>
                <c:pt idx="12">
                  <c:v>20108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7916</c:v>
                </c:pt>
                <c:pt idx="2">
                  <c:v>#N/A</c:v>
                </c:pt>
                <c:pt idx="3">
                  <c:v>#N/A</c:v>
                </c:pt>
                <c:pt idx="4">
                  <c:v>5236</c:v>
                </c:pt>
                <c:pt idx="5">
                  <c:v>#N/A</c:v>
                </c:pt>
                <c:pt idx="6">
                  <c:v>#N/A</c:v>
                </c:pt>
                <c:pt idx="7">
                  <c:v>3070</c:v>
                </c:pt>
                <c:pt idx="8">
                  <c:v>#N/A</c:v>
                </c:pt>
                <c:pt idx="9">
                  <c:v>#N/A</c:v>
                </c:pt>
                <c:pt idx="10">
                  <c:v>2053</c:v>
                </c:pt>
                <c:pt idx="11">
                  <c:v>#N/A</c:v>
                </c:pt>
                <c:pt idx="12">
                  <c:v>#N/A</c:v>
                </c:pt>
                <c:pt idx="13">
                  <c:v>3850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3428</c:v>
                </c:pt>
                <c:pt idx="1">
                  <c:v>3534</c:v>
                </c:pt>
                <c:pt idx="2">
                  <c:v>1750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2261</c:v>
                </c:pt>
                <c:pt idx="1">
                  <c:v>2061</c:v>
                </c:pt>
                <c:pt idx="2">
                  <c:v>1663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5137</c:v>
                </c:pt>
                <c:pt idx="1">
                  <c:v>5338</c:v>
                </c:pt>
                <c:pt idx="2">
                  <c:v>5618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令和６年度では、元利償還金は前年度と比較して１４２百万円の減となった。</a:t>
          </a:r>
          <a:endParaRPr kumimoji="1" lang="en-US" altLang="ja-JP" sz="1300">
            <a:latin typeface="ＭＳ ゴシック"/>
            <a:ea typeface="ＭＳ ゴシック"/>
          </a:endParaRPr>
        </a:p>
        <a:p>
          <a:r>
            <a:rPr kumimoji="1" lang="ja-JP" altLang="en-US" sz="1300">
              <a:latin typeface="ＭＳ ゴシック"/>
              <a:ea typeface="ＭＳ ゴシック"/>
            </a:rPr>
            <a:t>　元利償還金等は、臨時地方道路整備事業債等に係る元金償還の完了により、全体として減少しており、算入公債費等は災害復旧費等による基準財政需要額の減少により８２百万円の減となった。</a:t>
          </a:r>
          <a:endParaRPr kumimoji="1" lang="en-US" altLang="ja-JP" sz="1300">
            <a:latin typeface="ＭＳ ゴシック"/>
            <a:ea typeface="ＭＳ ゴシック"/>
          </a:endParaRPr>
        </a:p>
        <a:p>
          <a:r>
            <a:rPr kumimoji="1" lang="ja-JP" altLang="en-US" sz="1300">
              <a:latin typeface="ＭＳ ゴシック"/>
              <a:ea typeface="ＭＳ ゴシック"/>
            </a:rPr>
            <a:t>　本市の特徴として、単独事業債や防衛関係補助金を財源とする事業が多いことや、非合併団体であること等により、算入公債費等の割合が低い。</a:t>
          </a:r>
          <a:endParaRPr kumimoji="1" lang="en-US" altLang="ja-JP" sz="1300">
            <a:latin typeface="ＭＳ ゴシック"/>
            <a:ea typeface="ＭＳ ゴシック"/>
          </a:endParaRPr>
        </a:p>
        <a:p>
          <a:r>
            <a:rPr kumimoji="1" lang="ja-JP" altLang="en-US" sz="1300">
              <a:latin typeface="ＭＳ ゴシック"/>
              <a:ea typeface="ＭＳ ゴシック"/>
            </a:rPr>
            <a:t>　今後も複数の大規模事業が予定、計画されていいることから、建設事業費の縮減や平準化による元利償還金の低減を図るとともに、算入公債費の割合を増加させるよう努める。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aseline="0">
              <a:latin typeface="ＭＳ ゴシック"/>
              <a:ea typeface="ＭＳ ゴシック"/>
            </a:rPr>
            <a:t>　令和６年度においては、前年度と比べ将来負担額は減少し、充当可能財源等も減少した。</a:t>
          </a:r>
          <a:endParaRPr kumimoji="1" lang="en-US" altLang="ja-JP" sz="1300" baseline="0">
            <a:latin typeface="ＭＳ ゴシック"/>
            <a:ea typeface="ＭＳ ゴシック"/>
          </a:endParaRPr>
        </a:p>
        <a:p>
          <a:r>
            <a:rPr kumimoji="1" lang="ja-JP" altLang="en-US" sz="1300" baseline="0">
              <a:latin typeface="ＭＳ ゴシック"/>
              <a:ea typeface="ＭＳ ゴシック"/>
            </a:rPr>
            <a:t>　地方債残高については、現在は減少傾向にあるものの、大規模事業実施のための借入が複数予定されていることから、起債計画に沿った借入により、残高の抑制に努める。</a:t>
          </a:r>
          <a:endParaRPr kumimoji="1" lang="en-US" altLang="ja-JP" sz="1300" baseline="0">
            <a:latin typeface="ＭＳ ゴシック"/>
            <a:ea typeface="ＭＳ ゴシック"/>
          </a:endParaRPr>
        </a:p>
        <a:p>
          <a:r>
            <a:rPr kumimoji="1" lang="ja-JP" altLang="en-US" sz="1300" baseline="0">
              <a:latin typeface="ＭＳ ゴシック"/>
              <a:ea typeface="ＭＳ ゴシック"/>
            </a:rPr>
            <a:t>　退職手当負担見込額については、一般職に属する職員に対する負担見込額の増に伴い増加した。</a:t>
          </a:r>
          <a:endParaRPr kumimoji="1" lang="en-US" altLang="ja-JP" sz="1300" baseline="0">
            <a:latin typeface="ＭＳ ゴシック"/>
            <a:ea typeface="ＭＳ ゴシック"/>
          </a:endParaRPr>
        </a:p>
        <a:p>
          <a:r>
            <a:rPr kumimoji="1" lang="ja-JP" altLang="en-US" sz="1300" baseline="0">
              <a:latin typeface="ＭＳ ゴシック"/>
              <a:ea typeface="ＭＳ ゴシック"/>
            </a:rPr>
            <a:t>　また、充当可能基金についてはこれまで増加傾向にあったが、令和６年度の取崩額が大きく、減少に転じた。</a:t>
          </a:r>
          <a:endParaRPr kumimoji="1" lang="en-US" altLang="ja-JP" sz="1300" baseline="0">
            <a:latin typeface="ＭＳ ゴシック"/>
            <a:ea typeface="ＭＳ ゴシック"/>
          </a:endParaRPr>
        </a:p>
        <a:p>
          <a:r>
            <a:rPr kumimoji="1" lang="ja-JP" altLang="en-US" sz="1300" baseline="0">
              <a:latin typeface="ＭＳ ゴシック"/>
              <a:ea typeface="ＭＳ ゴシック"/>
            </a:rPr>
            <a:t>　財政計画に基づく</a:t>
          </a:r>
          <a:r>
            <a:rPr kumimoji="1" lang="ja-JP" altLang="ja-JP" sz="1300" baseline="0">
              <a:solidFill>
                <a:schemeClr val="dk1"/>
              </a:solidFill>
              <a:effectLst/>
              <a:latin typeface="ＭＳ ゴシック"/>
              <a:ea typeface="ＭＳ ゴシック"/>
              <a:cs typeface="+mn-cs"/>
            </a:rPr>
            <a:t>財政調整基金</a:t>
          </a:r>
          <a:r>
            <a:rPr kumimoji="1" lang="ja-JP" altLang="en-US" sz="1300" baseline="0">
              <a:solidFill>
                <a:schemeClr val="dk1"/>
              </a:solidFill>
              <a:effectLst/>
              <a:latin typeface="ＭＳ ゴシック"/>
              <a:ea typeface="ＭＳ ゴシック"/>
              <a:cs typeface="+mn-cs"/>
            </a:rPr>
            <a:t>の</a:t>
          </a:r>
          <a:r>
            <a:rPr kumimoji="1" lang="ja-JP" altLang="en-US" sz="1300" baseline="0">
              <a:latin typeface="ＭＳ ゴシック"/>
              <a:ea typeface="ＭＳ ゴシック"/>
            </a:rPr>
            <a:t>計画的な積立等により、今後も引き続き基金残高を増やしていくとともに、起債発行額や債務負担行為の総額を抑制し、将来負担額の縮減及び充当可能財源等の増額に努める必要がある。</a:t>
          </a:r>
          <a:endParaRPr kumimoji="1" lang="en-US" altLang="ja-JP" sz="1300" baseline="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静岡県御殿場市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令和６年度末の基金残高は、前年度から１９億４００万円減の９０億３，０００万円となっている。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主な要因としては、ふるさと応援基金の増（２億６，０００万円余）等があったものの、全体としては積立額よりも取崩額が大きく減となった基金が多い（財政調整基金１７億８，４００万円の減、減債基金３億９，８００万円の減）こと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財政計画等に基づき、計画的に積立てを行っていくとともに、その他特定目的基金については、基金の目的に沿った積立、事業充当を行い、適正かつ計画的な基金運用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・地域振興推進基金：地域の学校や道路等の整備、環境対策等による地域振興の推進。</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・ふるさと応援基金：ふるさと納税制度により本市に寄附を行った寄附者の思いを実現するための事業。</a:t>
          </a:r>
          <a:endParaRPr lang="ja-JP" altLang="ja-JP" sz="1300">
            <a:effectLst/>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・公共施設等整備基金：老朽化する公共施設の長寿命化等の整備のため不足する財源として充当する。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・図書館整備事業基金：図書館整備のため不足する財源として充当する。</a:t>
          </a:r>
          <a:endParaRPr lang="ja-JP" altLang="ja-JP" sz="1300">
            <a:effectLst/>
            <a:latin typeface="ＭＳ ゴシック"/>
            <a:ea typeface="ＭＳ ゴシック"/>
          </a:endParaRPr>
        </a:p>
        <a:p>
          <a:pPr eaLnBrk="1" fontAlgn="auto" latinLnBrk="0" hangingPunct="1"/>
          <a:r>
            <a:rPr kumimoji="1" lang="ja-JP" altLang="ja-JP" sz="1300">
              <a:solidFill>
                <a:schemeClr val="dk1"/>
              </a:solidFill>
              <a:effectLst/>
              <a:latin typeface="ＭＳ ゴシック"/>
              <a:ea typeface="ＭＳ ゴシック"/>
              <a:cs typeface="+mn-cs"/>
            </a:rPr>
            <a:t>・特定防衛施設周辺整備調整交付金事業基金（子ども医療費助成事業）：子育て世帯の医療費負担を軽減するため、特定防衛施設周辺整備調整交付金を財源として子ども医療費の助成を行う。</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・地域振興推進基金：寄附金を積立てた一方で、道路事業・浄化槽設置事業等の財源として取崩しを行ったことにより、９，３００万円余の減となった。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・ふるさと応援基金：各種事業に対して取崩を行った一方で、ふるさと納税寄附金を積立てたことにより、２億６，６００万円余の増となった。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・社会福祉事業基金：寄附金を積立てたことにより、１億３，０００万円余の増となった。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・新型コロナウイルス感染症対策推進基金：各種事業に対して全額を取崩したことにより、３，８００万円余の減となった。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・公共施設等整備基金：各種事業充当に対して取崩しを行った一方で、決算剰余金を積立てたことにより１億円余の増となった。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・特定防衛施設周辺整備調整交付金事業基金（子ども医療費）：国の交付決定に基づく事業充当配分により減となった。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・基金の目的に沿った積立て、事業への充当を行うとともに、所期の目的を達成した基金については整理する等、適正な運営を行う。</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・ふるさと応援基金については、基金からの取り崩しは積極的に行うが、ふるさと納税寄附金の積み立ても同時に行うため、ふるさと納税寄附金の増減により残高も増減する見込みである。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前年度繰越金等９億１，８００万円余の積立を行ったが、予算編成時の財源不足を補うため２７億５００万円余の取崩しを行ったため、全体としては減額となった。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baseline="0">
              <a:solidFill>
                <a:schemeClr val="dk1"/>
              </a:solidFill>
              <a:effectLst/>
              <a:latin typeface="ＭＳ ゴシック"/>
              <a:ea typeface="ＭＳ ゴシック"/>
              <a:cs typeface="+mn-cs"/>
            </a:rPr>
            <a:t>　市税収入の１割程度（１５億円程度）を下限に確保しておくことを目標に計画的に積立てを行っていく。そのためにも、歳入確保と歳出抑制に努めるとともに、事業の見直しや統廃合等により事業の効率化を図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元金積立はなく、４億円の取崩しを行ったため減額となった。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起債計画</a:t>
          </a:r>
          <a:r>
            <a:rPr kumimoji="1" lang="ja-JP" altLang="en-US" sz="1300">
              <a:solidFill>
                <a:schemeClr val="dk1"/>
              </a:solidFill>
              <a:effectLst/>
              <a:latin typeface="ＭＳ ゴシック"/>
              <a:ea typeface="ＭＳ ゴシック"/>
              <a:cs typeface="+mn-cs"/>
            </a:rPr>
            <a:t>では公債費は減少傾向にあるものの、２０億円を超える高い水準が続き、その後は大規模事業の実施に際して借り入れた元金の償還も始まることから計画的な取崩を行う。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83,487
80,546
194.90
47,559,365
44,117,984
2,907,235
19,294,594
20,108,480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令和６年度は前年度から０．０１ポイント増の１．０３となり、類似団体内平均値を上回っている。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普通交付税算定では、株式等取得割交付金や地方特例交付金等の収入額が増加したが、下水道費や地域の元気創造事業費等の需要額の増加額が上回ったため、単年度の財政力指数は０．０５２ポイント減の１．００５となった。　</a:t>
          </a:r>
          <a:endParaRPr kumimoji="1" lang="en-US" altLang="ja-JP" sz="1200">
            <a:latin typeface="ＭＳ Ｐゴシック"/>
            <a:ea typeface="ＭＳ Ｐゴシック"/>
          </a:endParaRPr>
        </a:p>
        <a:p>
          <a:r>
            <a:rPr kumimoji="1" lang="ja-JP" altLang="en-US" sz="1200">
              <a:latin typeface="ＭＳ Ｐゴシック"/>
              <a:ea typeface="ＭＳ Ｐゴシック"/>
            </a:rPr>
            <a:t>　歳入面では、引き続き税収等確保に努めるとともに、歳出面においても、財政力に見合った効率的な事業執行ができるよう事業の見直しを行っていく。</a:t>
          </a:r>
          <a:endParaRPr kumimoji="1" lang="en-US" altLang="ja-JP"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128905</xdr:rowOff>
    </xdr:from>
    <xdr:to xmlns:xdr="http://schemas.openxmlformats.org/drawingml/2006/spreadsheetDrawing">
      <xdr:col>23</xdr:col>
      <xdr:colOff>133350</xdr:colOff>
      <xdr:row>45</xdr:row>
      <xdr:rowOff>154940</xdr:rowOff>
    </xdr:to>
    <xdr:cxnSp macro="">
      <xdr:nvCxnSpPr>
        <xdr:cNvPr id="64" name="直線コネクタ 63"/>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126365</xdr:rowOff>
    </xdr:from>
    <xdr:ext cx="762000" cy="259080"/>
    <xdr:sp macro="" textlink="">
      <xdr:nvSpPr>
        <xdr:cNvPr id="65" name="財政力最小値テキスト"/>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154940</xdr:rowOff>
    </xdr:from>
    <xdr:to xmlns:xdr="http://schemas.openxmlformats.org/drawingml/2006/spreadsheetDrawing">
      <xdr:col>24</xdr:col>
      <xdr:colOff>12700</xdr:colOff>
      <xdr:row>45</xdr:row>
      <xdr:rowOff>154940</xdr:rowOff>
    </xdr:to>
    <xdr:cxnSp macro="">
      <xdr:nvCxnSpPr>
        <xdr:cNvPr id="66" name="直線コネクタ 65"/>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43815</xdr:rowOff>
    </xdr:from>
    <xdr:ext cx="762000" cy="258445"/>
    <xdr:sp macro="" textlink="">
      <xdr:nvSpPr>
        <xdr:cNvPr id="67" name="財政力最大値テキスト"/>
        <xdr:cNvSpPr txBox="1"/>
      </xdr:nvSpPr>
      <xdr:spPr>
        <a:xfrm>
          <a:off x="5041900" y="6044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128905</xdr:rowOff>
    </xdr:from>
    <xdr:to xmlns:xdr="http://schemas.openxmlformats.org/drawingml/2006/spreadsheetDrawing">
      <xdr:col>24</xdr:col>
      <xdr:colOff>12700</xdr:colOff>
      <xdr:row>36</xdr:row>
      <xdr:rowOff>128905</xdr:rowOff>
    </xdr:to>
    <xdr:cxnSp macro="">
      <xdr:nvCxnSpPr>
        <xdr:cNvPr id="68" name="直線コネクタ 67"/>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7620</xdr:rowOff>
    </xdr:from>
    <xdr:to xmlns:xdr="http://schemas.openxmlformats.org/drawingml/2006/spreadsheetDrawing">
      <xdr:col>23</xdr:col>
      <xdr:colOff>133350</xdr:colOff>
      <xdr:row>38</xdr:row>
      <xdr:rowOff>27305</xdr:rowOff>
    </xdr:to>
    <xdr:cxnSp macro="">
      <xdr:nvCxnSpPr>
        <xdr:cNvPr id="69" name="直線コネクタ 68"/>
        <xdr:cNvCxnSpPr/>
      </xdr:nvCxnSpPr>
      <xdr:spPr>
        <a:xfrm flipV="1">
          <a:off x="4114800" y="65227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78105</xdr:rowOff>
    </xdr:from>
    <xdr:ext cx="762000" cy="258445"/>
    <xdr:sp macro="" textlink="">
      <xdr:nvSpPr>
        <xdr:cNvPr id="70" name="財政力平均値テキスト"/>
        <xdr:cNvSpPr txBox="1"/>
      </xdr:nvSpPr>
      <xdr:spPr>
        <a:xfrm>
          <a:off x="5041900" y="7107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27305</xdr:rowOff>
    </xdr:from>
    <xdr:to xmlns:xdr="http://schemas.openxmlformats.org/drawingml/2006/spreadsheetDrawing">
      <xdr:col>19</xdr:col>
      <xdr:colOff>133350</xdr:colOff>
      <xdr:row>38</xdr:row>
      <xdr:rowOff>27305</xdr:rowOff>
    </xdr:to>
    <xdr:cxnSp macro="">
      <xdr:nvCxnSpPr>
        <xdr:cNvPr id="72" name="直線コネクタ 71"/>
        <xdr:cNvCxnSpPr/>
      </xdr:nvCxnSpPr>
      <xdr:spPr>
        <a:xfrm>
          <a:off x="3225800" y="65424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73" name="フローチャート: 判断 72"/>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20955</xdr:rowOff>
    </xdr:from>
    <xdr:ext cx="736600" cy="258445"/>
    <xdr:sp macro="" textlink="">
      <xdr:nvSpPr>
        <xdr:cNvPr id="74" name="テキスト ボックス 73"/>
        <xdr:cNvSpPr txBox="1"/>
      </xdr:nvSpPr>
      <xdr:spPr>
        <a:xfrm>
          <a:off x="3733800" y="7221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7620</xdr:rowOff>
    </xdr:from>
    <xdr:to xmlns:xdr="http://schemas.openxmlformats.org/drawingml/2006/spreadsheetDrawing">
      <xdr:col>15</xdr:col>
      <xdr:colOff>82550</xdr:colOff>
      <xdr:row>38</xdr:row>
      <xdr:rowOff>27305</xdr:rowOff>
    </xdr:to>
    <xdr:cxnSp macro="">
      <xdr:nvCxnSpPr>
        <xdr:cNvPr id="75" name="直線コネクタ 74"/>
        <xdr:cNvCxnSpPr/>
      </xdr:nvCxnSpPr>
      <xdr:spPr>
        <a:xfrm>
          <a:off x="2336800" y="65227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86360</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635</xdr:rowOff>
    </xdr:from>
    <xdr:ext cx="762000" cy="259080"/>
    <xdr:sp macro="" textlink="">
      <xdr:nvSpPr>
        <xdr:cNvPr id="77" name="テキスト ボックス 76"/>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37</xdr:row>
      <xdr:rowOff>138430</xdr:rowOff>
    </xdr:from>
    <xdr:to xmlns:xdr="http://schemas.openxmlformats.org/drawingml/2006/spreadsheetDrawing">
      <xdr:col>11</xdr:col>
      <xdr:colOff>31750</xdr:colOff>
      <xdr:row>38</xdr:row>
      <xdr:rowOff>7620</xdr:rowOff>
    </xdr:to>
    <xdr:cxnSp macro="">
      <xdr:nvCxnSpPr>
        <xdr:cNvPr id="78" name="直線コネクタ 77"/>
        <xdr:cNvCxnSpPr/>
      </xdr:nvCxnSpPr>
      <xdr:spPr>
        <a:xfrm>
          <a:off x="1447800" y="6482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151765</xdr:rowOff>
    </xdr:from>
    <xdr:ext cx="762000" cy="259080"/>
    <xdr:sp macro="" textlink="">
      <xdr:nvSpPr>
        <xdr:cNvPr id="80" name="テキスト ボックス 79"/>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81" name="フローチャート: 判断 80"/>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151765</xdr:rowOff>
    </xdr:from>
    <xdr:ext cx="762000" cy="259080"/>
    <xdr:sp macro="" textlink="">
      <xdr:nvSpPr>
        <xdr:cNvPr id="82" name="テキスト ボックス 81"/>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37</xdr:row>
      <xdr:rowOff>128270</xdr:rowOff>
    </xdr:from>
    <xdr:to xmlns:xdr="http://schemas.openxmlformats.org/drawingml/2006/spreadsheetDrawing">
      <xdr:col>23</xdr:col>
      <xdr:colOff>184150</xdr:colOff>
      <xdr:row>38</xdr:row>
      <xdr:rowOff>58420</xdr:rowOff>
    </xdr:to>
    <xdr:sp macro="" textlink="">
      <xdr:nvSpPr>
        <xdr:cNvPr id="88" name="楕円 87"/>
        <xdr:cNvSpPr/>
      </xdr:nvSpPr>
      <xdr:spPr>
        <a:xfrm>
          <a:off x="49022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36</xdr:row>
      <xdr:rowOff>144780</xdr:rowOff>
    </xdr:from>
    <xdr:ext cx="762000" cy="258445"/>
    <xdr:sp macro="" textlink="">
      <xdr:nvSpPr>
        <xdr:cNvPr id="89" name="財政力該当値テキスト"/>
        <xdr:cNvSpPr txBox="1"/>
      </xdr:nvSpPr>
      <xdr:spPr>
        <a:xfrm>
          <a:off x="5041900" y="6316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37</xdr:row>
      <xdr:rowOff>147955</xdr:rowOff>
    </xdr:from>
    <xdr:to xmlns:xdr="http://schemas.openxmlformats.org/drawingml/2006/spreadsheetDrawing">
      <xdr:col>19</xdr:col>
      <xdr:colOff>184150</xdr:colOff>
      <xdr:row>38</xdr:row>
      <xdr:rowOff>78105</xdr:rowOff>
    </xdr:to>
    <xdr:sp macro="" textlink="">
      <xdr:nvSpPr>
        <xdr:cNvPr id="90" name="楕円 89"/>
        <xdr:cNvSpPr/>
      </xdr:nvSpPr>
      <xdr:spPr>
        <a:xfrm>
          <a:off x="4064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88265</xdr:rowOff>
    </xdr:from>
    <xdr:ext cx="736600" cy="258445"/>
    <xdr:sp macro="" textlink="">
      <xdr:nvSpPr>
        <xdr:cNvPr id="91" name="テキスト ボックス 90"/>
        <xdr:cNvSpPr txBox="1"/>
      </xdr:nvSpPr>
      <xdr:spPr>
        <a:xfrm>
          <a:off x="3733800" y="6260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37</xdr:row>
      <xdr:rowOff>147955</xdr:rowOff>
    </xdr:from>
    <xdr:to xmlns:xdr="http://schemas.openxmlformats.org/drawingml/2006/spreadsheetDrawing">
      <xdr:col>15</xdr:col>
      <xdr:colOff>133350</xdr:colOff>
      <xdr:row>38</xdr:row>
      <xdr:rowOff>78105</xdr:rowOff>
    </xdr:to>
    <xdr:sp macro="" textlink="">
      <xdr:nvSpPr>
        <xdr:cNvPr id="92" name="楕円 91"/>
        <xdr:cNvSpPr/>
      </xdr:nvSpPr>
      <xdr:spPr>
        <a:xfrm>
          <a:off x="3175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88265</xdr:rowOff>
    </xdr:from>
    <xdr:ext cx="762000" cy="258445"/>
    <xdr:sp macro="" textlink="">
      <xdr:nvSpPr>
        <xdr:cNvPr id="93" name="テキスト ボックス 92"/>
        <xdr:cNvSpPr txBox="1"/>
      </xdr:nvSpPr>
      <xdr:spPr>
        <a:xfrm>
          <a:off x="2844800" y="6260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37</xdr:row>
      <xdr:rowOff>128270</xdr:rowOff>
    </xdr:from>
    <xdr:to xmlns:xdr="http://schemas.openxmlformats.org/drawingml/2006/spreadsheetDrawing">
      <xdr:col>11</xdr:col>
      <xdr:colOff>82550</xdr:colOff>
      <xdr:row>38</xdr:row>
      <xdr:rowOff>58420</xdr:rowOff>
    </xdr:to>
    <xdr:sp macro="" textlink="">
      <xdr:nvSpPr>
        <xdr:cNvPr id="94" name="楕円 93"/>
        <xdr:cNvSpPr/>
      </xdr:nvSpPr>
      <xdr:spPr>
        <a:xfrm>
          <a:off x="2286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68580</xdr:rowOff>
    </xdr:from>
    <xdr:ext cx="762000" cy="259080"/>
    <xdr:sp macro="" textlink="">
      <xdr:nvSpPr>
        <xdr:cNvPr id="95" name="テキスト ボックス 94"/>
        <xdr:cNvSpPr txBox="1"/>
      </xdr:nvSpPr>
      <xdr:spPr>
        <a:xfrm>
          <a:off x="1955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87630</xdr:rowOff>
    </xdr:from>
    <xdr:to xmlns:xdr="http://schemas.openxmlformats.org/drawingml/2006/spreadsheetDrawing">
      <xdr:col>7</xdr:col>
      <xdr:colOff>31750</xdr:colOff>
      <xdr:row>38</xdr:row>
      <xdr:rowOff>17780</xdr:rowOff>
    </xdr:to>
    <xdr:sp macro="" textlink="">
      <xdr:nvSpPr>
        <xdr:cNvPr id="96" name="楕円 95"/>
        <xdr:cNvSpPr/>
      </xdr:nvSpPr>
      <xdr:spPr>
        <a:xfrm>
          <a:off x="139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36</xdr:row>
      <xdr:rowOff>27940</xdr:rowOff>
    </xdr:from>
    <xdr:ext cx="762000" cy="259080"/>
    <xdr:sp macro="" textlink="">
      <xdr:nvSpPr>
        <xdr:cNvPr id="97" name="テキスト ボックス 96"/>
        <xdr:cNvSpPr txBox="1"/>
      </xdr:nvSpPr>
      <xdr:spPr>
        <a:xfrm>
          <a:off x="1066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前年度と比較すると、０．５％の減となった。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これは、歳出面では人件費や扶助費、公債費への一般財源充当額が増加したものの、歳入面で税収等の増加が上回ったことによるものである。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内平均値と比較すると経常収支比率は低いものの、人件費や扶助費等の義務的経費は年々増加しており、今後もこの水準を維持していくことは難しい。行政改革の取組み等による義務的経費の削減や、事業の選択と集中による歳出削減を推進していくことが重要とな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19685</xdr:rowOff>
    </xdr:to>
    <xdr:cxnSp macro="">
      <xdr:nvCxnSpPr>
        <xdr:cNvPr id="123" name="直線コネクタ 122"/>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163195</xdr:rowOff>
    </xdr:from>
    <xdr:ext cx="762000" cy="259080"/>
    <xdr:sp macro="" textlink="">
      <xdr:nvSpPr>
        <xdr:cNvPr id="124" name="財政構造の弾力性最小値テキスト"/>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19685</xdr:rowOff>
    </xdr:from>
    <xdr:to xmlns:xdr="http://schemas.openxmlformats.org/drawingml/2006/spreadsheetDrawing">
      <xdr:col>24</xdr:col>
      <xdr:colOff>12700</xdr:colOff>
      <xdr:row>67</xdr:row>
      <xdr:rowOff>19685</xdr:rowOff>
    </xdr:to>
    <xdr:cxnSp macro="">
      <xdr:nvCxnSpPr>
        <xdr:cNvPr id="125" name="直線コネクタ 124"/>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8445"/>
    <xdr:sp macro="" textlink="">
      <xdr:nvSpPr>
        <xdr:cNvPr id="126" name="財政構造の弾力性最大値テキスト"/>
        <xdr:cNvSpPr txBox="1"/>
      </xdr:nvSpPr>
      <xdr:spPr>
        <a:xfrm>
          <a:off x="5041900" y="10007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27" name="直線コネクタ 126"/>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29210</xdr:rowOff>
    </xdr:from>
    <xdr:to xmlns:xdr="http://schemas.openxmlformats.org/drawingml/2006/spreadsheetDrawing">
      <xdr:col>23</xdr:col>
      <xdr:colOff>133350</xdr:colOff>
      <xdr:row>61</xdr:row>
      <xdr:rowOff>59055</xdr:rowOff>
    </xdr:to>
    <xdr:cxnSp macro="">
      <xdr:nvCxnSpPr>
        <xdr:cNvPr id="128" name="直線コネクタ 127"/>
        <xdr:cNvCxnSpPr/>
      </xdr:nvCxnSpPr>
      <xdr:spPr>
        <a:xfrm flipV="1">
          <a:off x="4114800" y="1048766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162560</xdr:rowOff>
    </xdr:from>
    <xdr:ext cx="762000" cy="259080"/>
    <xdr:sp macro="" textlink="">
      <xdr:nvSpPr>
        <xdr:cNvPr id="129" name="財政構造の弾力性平均値テキスト"/>
        <xdr:cNvSpPr txBox="1"/>
      </xdr:nvSpPr>
      <xdr:spPr>
        <a:xfrm>
          <a:off x="5041900" y="10963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18415</xdr:rowOff>
    </xdr:from>
    <xdr:to xmlns:xdr="http://schemas.openxmlformats.org/drawingml/2006/spreadsheetDrawing">
      <xdr:col>23</xdr:col>
      <xdr:colOff>184150</xdr:colOff>
      <xdr:row>64</xdr:row>
      <xdr:rowOff>120650</xdr:rowOff>
    </xdr:to>
    <xdr:sp macro="" textlink="">
      <xdr:nvSpPr>
        <xdr:cNvPr id="130" name="フローチャート: 判断 129"/>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43180</xdr:rowOff>
    </xdr:from>
    <xdr:to xmlns:xdr="http://schemas.openxmlformats.org/drawingml/2006/spreadsheetDrawing">
      <xdr:col>19</xdr:col>
      <xdr:colOff>133350</xdr:colOff>
      <xdr:row>61</xdr:row>
      <xdr:rowOff>59055</xdr:rowOff>
    </xdr:to>
    <xdr:cxnSp macro="">
      <xdr:nvCxnSpPr>
        <xdr:cNvPr id="131" name="直線コネクタ 130"/>
        <xdr:cNvCxnSpPr/>
      </xdr:nvCxnSpPr>
      <xdr:spPr>
        <a:xfrm>
          <a:off x="3225800" y="1033018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6600" cy="258445"/>
    <xdr:sp macro="" textlink="">
      <xdr:nvSpPr>
        <xdr:cNvPr id="133" name="テキスト ボックス 132"/>
        <xdr:cNvSpPr txBox="1"/>
      </xdr:nvSpPr>
      <xdr:spPr>
        <a:xfrm>
          <a:off x="3733800" y="110477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142240</xdr:rowOff>
    </xdr:from>
    <xdr:to xmlns:xdr="http://schemas.openxmlformats.org/drawingml/2006/spreadsheetDrawing">
      <xdr:col>15</xdr:col>
      <xdr:colOff>82550</xdr:colOff>
      <xdr:row>60</xdr:row>
      <xdr:rowOff>43180</xdr:rowOff>
    </xdr:to>
    <xdr:cxnSp macro="">
      <xdr:nvCxnSpPr>
        <xdr:cNvPr id="134" name="直線コネクタ 133"/>
        <xdr:cNvCxnSpPr/>
      </xdr:nvCxnSpPr>
      <xdr:spPr>
        <a:xfrm>
          <a:off x="2336800" y="102577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69215</xdr:rowOff>
    </xdr:from>
    <xdr:to xmlns:xdr="http://schemas.openxmlformats.org/drawingml/2006/spreadsheetDrawing">
      <xdr:col>15</xdr:col>
      <xdr:colOff>133350</xdr:colOff>
      <xdr:row>63</xdr:row>
      <xdr:rowOff>170815</xdr:rowOff>
    </xdr:to>
    <xdr:sp macro="" textlink="">
      <xdr:nvSpPr>
        <xdr:cNvPr id="135" name="フローチャート: 判断 134"/>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156210</xdr:rowOff>
    </xdr:from>
    <xdr:ext cx="762000" cy="258445"/>
    <xdr:sp macro="" textlink="">
      <xdr:nvSpPr>
        <xdr:cNvPr id="136" name="テキスト ボックス 135"/>
        <xdr:cNvSpPr txBox="1"/>
      </xdr:nvSpPr>
      <xdr:spPr>
        <a:xfrm>
          <a:off x="2844800" y="1095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142240</xdr:rowOff>
    </xdr:from>
    <xdr:to xmlns:xdr="http://schemas.openxmlformats.org/drawingml/2006/spreadsheetDrawing">
      <xdr:col>11</xdr:col>
      <xdr:colOff>31750</xdr:colOff>
      <xdr:row>61</xdr:row>
      <xdr:rowOff>29210</xdr:rowOff>
    </xdr:to>
    <xdr:cxnSp macro="">
      <xdr:nvCxnSpPr>
        <xdr:cNvPr id="137" name="直線コネクタ 136"/>
        <xdr:cNvCxnSpPr/>
      </xdr:nvCxnSpPr>
      <xdr:spPr>
        <a:xfrm flipV="1">
          <a:off x="1447800" y="10257790"/>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24130</xdr:rowOff>
    </xdr:from>
    <xdr:to xmlns:xdr="http://schemas.openxmlformats.org/drawingml/2006/spreadsheetDrawing">
      <xdr:col>11</xdr:col>
      <xdr:colOff>82550</xdr:colOff>
      <xdr:row>62</xdr:row>
      <xdr:rowOff>125730</xdr:rowOff>
    </xdr:to>
    <xdr:sp macro="" textlink="">
      <xdr:nvSpPr>
        <xdr:cNvPr id="138" name="フローチャート: 判断 137"/>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110490</xdr:rowOff>
    </xdr:from>
    <xdr:ext cx="762000" cy="258445"/>
    <xdr:sp macro="" textlink="">
      <xdr:nvSpPr>
        <xdr:cNvPr id="139" name="テキスト ボックス 138"/>
        <xdr:cNvSpPr txBox="1"/>
      </xdr:nvSpPr>
      <xdr:spPr>
        <a:xfrm>
          <a:off x="1955800" y="10740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154940</xdr:rowOff>
    </xdr:from>
    <xdr:to xmlns:xdr="http://schemas.openxmlformats.org/drawingml/2006/spreadsheetDrawing">
      <xdr:col>7</xdr:col>
      <xdr:colOff>31750</xdr:colOff>
      <xdr:row>64</xdr:row>
      <xdr:rowOff>84455</xdr:rowOff>
    </xdr:to>
    <xdr:sp macro="" textlink="">
      <xdr:nvSpPr>
        <xdr:cNvPr id="140" name="フローチャート: 判断 139"/>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69215</xdr:rowOff>
    </xdr:from>
    <xdr:ext cx="762000" cy="259080"/>
    <xdr:sp macro="" textlink="">
      <xdr:nvSpPr>
        <xdr:cNvPr id="141" name="テキスト ボックス 140"/>
        <xdr:cNvSpPr txBox="1"/>
      </xdr:nvSpPr>
      <xdr:spPr>
        <a:xfrm>
          <a:off x="1066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149860</xdr:rowOff>
    </xdr:from>
    <xdr:to xmlns:xdr="http://schemas.openxmlformats.org/drawingml/2006/spreadsheetDrawing">
      <xdr:col>23</xdr:col>
      <xdr:colOff>184150</xdr:colOff>
      <xdr:row>61</xdr:row>
      <xdr:rowOff>80010</xdr:rowOff>
    </xdr:to>
    <xdr:sp macro="" textlink="">
      <xdr:nvSpPr>
        <xdr:cNvPr id="147" name="楕円 146"/>
        <xdr:cNvSpPr/>
      </xdr:nvSpPr>
      <xdr:spPr>
        <a:xfrm>
          <a:off x="49022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166370</xdr:rowOff>
    </xdr:from>
    <xdr:ext cx="762000" cy="258445"/>
    <xdr:sp macro="" textlink="">
      <xdr:nvSpPr>
        <xdr:cNvPr id="148" name="財政構造の弾力性該当値テキスト"/>
        <xdr:cNvSpPr txBox="1"/>
      </xdr:nvSpPr>
      <xdr:spPr>
        <a:xfrm>
          <a:off x="5041900" y="1028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8255</xdr:rowOff>
    </xdr:from>
    <xdr:to xmlns:xdr="http://schemas.openxmlformats.org/drawingml/2006/spreadsheetDrawing">
      <xdr:col>19</xdr:col>
      <xdr:colOff>184150</xdr:colOff>
      <xdr:row>61</xdr:row>
      <xdr:rowOff>109855</xdr:rowOff>
    </xdr:to>
    <xdr:sp macro="" textlink="">
      <xdr:nvSpPr>
        <xdr:cNvPr id="149" name="楕円 148"/>
        <xdr:cNvSpPr/>
      </xdr:nvSpPr>
      <xdr:spPr>
        <a:xfrm>
          <a:off x="4064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120650</xdr:rowOff>
    </xdr:from>
    <xdr:ext cx="736600" cy="258445"/>
    <xdr:sp macro="" textlink="">
      <xdr:nvSpPr>
        <xdr:cNvPr id="150" name="テキスト ボックス 149"/>
        <xdr:cNvSpPr txBox="1"/>
      </xdr:nvSpPr>
      <xdr:spPr>
        <a:xfrm>
          <a:off x="3733800" y="10236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163830</xdr:rowOff>
    </xdr:from>
    <xdr:to xmlns:xdr="http://schemas.openxmlformats.org/drawingml/2006/spreadsheetDrawing">
      <xdr:col>15</xdr:col>
      <xdr:colOff>133350</xdr:colOff>
      <xdr:row>60</xdr:row>
      <xdr:rowOff>93980</xdr:rowOff>
    </xdr:to>
    <xdr:sp macro="" textlink="">
      <xdr:nvSpPr>
        <xdr:cNvPr id="151" name="楕円 150"/>
        <xdr:cNvSpPr/>
      </xdr:nvSpPr>
      <xdr:spPr>
        <a:xfrm>
          <a:off x="3175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104775</xdr:rowOff>
    </xdr:from>
    <xdr:ext cx="762000" cy="259080"/>
    <xdr:sp macro="" textlink="">
      <xdr:nvSpPr>
        <xdr:cNvPr id="152" name="テキスト ボックス 151"/>
        <xdr:cNvSpPr txBox="1"/>
      </xdr:nvSpPr>
      <xdr:spPr>
        <a:xfrm>
          <a:off x="2844800" y="10048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91440</xdr:rowOff>
    </xdr:from>
    <xdr:to xmlns:xdr="http://schemas.openxmlformats.org/drawingml/2006/spreadsheetDrawing">
      <xdr:col>11</xdr:col>
      <xdr:colOff>82550</xdr:colOff>
      <xdr:row>60</xdr:row>
      <xdr:rowOff>21590</xdr:rowOff>
    </xdr:to>
    <xdr:sp macro="" textlink="">
      <xdr:nvSpPr>
        <xdr:cNvPr id="153" name="楕円 152"/>
        <xdr:cNvSpPr/>
      </xdr:nvSpPr>
      <xdr:spPr>
        <a:xfrm>
          <a:off x="2286000" y="102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32385</xdr:rowOff>
    </xdr:from>
    <xdr:ext cx="762000" cy="258445"/>
    <xdr:sp macro="" textlink="">
      <xdr:nvSpPr>
        <xdr:cNvPr id="154" name="テキスト ボックス 153"/>
        <xdr:cNvSpPr txBox="1"/>
      </xdr:nvSpPr>
      <xdr:spPr>
        <a:xfrm>
          <a:off x="1955800" y="9976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149860</xdr:rowOff>
    </xdr:from>
    <xdr:to xmlns:xdr="http://schemas.openxmlformats.org/drawingml/2006/spreadsheetDrawing">
      <xdr:col>7</xdr:col>
      <xdr:colOff>31750</xdr:colOff>
      <xdr:row>61</xdr:row>
      <xdr:rowOff>80010</xdr:rowOff>
    </xdr:to>
    <xdr:sp macro="" textlink="">
      <xdr:nvSpPr>
        <xdr:cNvPr id="155" name="楕円 154"/>
        <xdr:cNvSpPr/>
      </xdr:nvSpPr>
      <xdr:spPr>
        <a:xfrm>
          <a:off x="1397000" y="104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90170</xdr:rowOff>
    </xdr:from>
    <xdr:ext cx="762000" cy="259080"/>
    <xdr:sp macro="" textlink="">
      <xdr:nvSpPr>
        <xdr:cNvPr id="156" name="テキスト ボックス 155"/>
        <xdr:cNvSpPr txBox="1"/>
      </xdr:nvSpPr>
      <xdr:spPr>
        <a:xfrm>
          <a:off x="1066800" y="1020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[166,103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人口１人当たりの決算額としては、前年度と比べて増となり、引き続き類似団体平均値よりも高い数値となった。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人件費は、人事院勧告に伴う給料及び職員手当等の増に伴い１１．１％の増となり、物件費はふるさと納税推進事業や基幹システム標準化・共通化事業の増等に伴い、１．５％の増となった。そのため、人口１人当たりの決算額の総額は増となった。</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3" name="直線コネクタ 172"/>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4" name="テキスト ボックス 173"/>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5" name="直線コネクタ 174"/>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6" name="テキスト ボックス 175"/>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7" name="直線コネクタ 176"/>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8" name="テキスト ボックス 177"/>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79" name="直線コネクタ 178"/>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0" name="テキスト ボックス 179"/>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1" name="直線コネクタ 180"/>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2" name="テキスト ボックス 181"/>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3" name="直線コネクタ 182"/>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4" name="テキスト ボックス 183"/>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29210</xdr:rowOff>
    </xdr:from>
    <xdr:to xmlns:xdr="http://schemas.openxmlformats.org/drawingml/2006/spreadsheetDrawing">
      <xdr:col>23</xdr:col>
      <xdr:colOff>133350</xdr:colOff>
      <xdr:row>89</xdr:row>
      <xdr:rowOff>117475</xdr:rowOff>
    </xdr:to>
    <xdr:cxnSp macro="">
      <xdr:nvCxnSpPr>
        <xdr:cNvPr id="188" name="直線コネクタ 187"/>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89535</xdr:rowOff>
    </xdr:from>
    <xdr:ext cx="762000" cy="258445"/>
    <xdr:sp macro="" textlink="">
      <xdr:nvSpPr>
        <xdr:cNvPr id="189" name="人件費・物件費等の状況最小値テキスト"/>
        <xdr:cNvSpPr txBox="1"/>
      </xdr:nvSpPr>
      <xdr:spPr>
        <a:xfrm>
          <a:off x="5041900" y="15348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117475</xdr:rowOff>
    </xdr:from>
    <xdr:to xmlns:xdr="http://schemas.openxmlformats.org/drawingml/2006/spreadsheetDrawing">
      <xdr:col>24</xdr:col>
      <xdr:colOff>12700</xdr:colOff>
      <xdr:row>89</xdr:row>
      <xdr:rowOff>117475</xdr:rowOff>
    </xdr:to>
    <xdr:cxnSp macro="">
      <xdr:nvCxnSpPr>
        <xdr:cNvPr id="190" name="直線コネクタ 189"/>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114935</xdr:rowOff>
    </xdr:from>
    <xdr:ext cx="762000" cy="259080"/>
    <xdr:sp macro="" textlink="">
      <xdr:nvSpPr>
        <xdr:cNvPr id="191" name="人件費・物件費等の状況最大値テキスト"/>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29210</xdr:rowOff>
    </xdr:from>
    <xdr:to xmlns:xdr="http://schemas.openxmlformats.org/drawingml/2006/spreadsheetDrawing">
      <xdr:col>24</xdr:col>
      <xdr:colOff>12700</xdr:colOff>
      <xdr:row>80</xdr:row>
      <xdr:rowOff>29210</xdr:rowOff>
    </xdr:to>
    <xdr:cxnSp macro="">
      <xdr:nvCxnSpPr>
        <xdr:cNvPr id="192" name="直線コネクタ 191"/>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48260</xdr:rowOff>
    </xdr:from>
    <xdr:to xmlns:xdr="http://schemas.openxmlformats.org/drawingml/2006/spreadsheetDrawing">
      <xdr:col>23</xdr:col>
      <xdr:colOff>133350</xdr:colOff>
      <xdr:row>81</xdr:row>
      <xdr:rowOff>83820</xdr:rowOff>
    </xdr:to>
    <xdr:cxnSp macro="">
      <xdr:nvCxnSpPr>
        <xdr:cNvPr id="193" name="直線コネクタ 192"/>
        <xdr:cNvCxnSpPr/>
      </xdr:nvCxnSpPr>
      <xdr:spPr>
        <a:xfrm>
          <a:off x="4114800" y="139357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156845</xdr:rowOff>
    </xdr:from>
    <xdr:ext cx="762000" cy="258445"/>
    <xdr:sp macro="" textlink="">
      <xdr:nvSpPr>
        <xdr:cNvPr id="194" name="人件費・物件費等の状況平均値テキスト"/>
        <xdr:cNvSpPr txBox="1"/>
      </xdr:nvSpPr>
      <xdr:spPr>
        <a:xfrm>
          <a:off x="5041900" y="137013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140335</xdr:rowOff>
    </xdr:from>
    <xdr:to xmlns:xdr="http://schemas.openxmlformats.org/drawingml/2006/spreadsheetDrawing">
      <xdr:col>23</xdr:col>
      <xdr:colOff>184150</xdr:colOff>
      <xdr:row>81</xdr:row>
      <xdr:rowOff>70485</xdr:rowOff>
    </xdr:to>
    <xdr:sp macro="" textlink="">
      <xdr:nvSpPr>
        <xdr:cNvPr id="195" name="フローチャート: 判断 194"/>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8890</xdr:rowOff>
    </xdr:from>
    <xdr:to xmlns:xdr="http://schemas.openxmlformats.org/drawingml/2006/spreadsheetDrawing">
      <xdr:col>19</xdr:col>
      <xdr:colOff>133350</xdr:colOff>
      <xdr:row>81</xdr:row>
      <xdr:rowOff>48260</xdr:rowOff>
    </xdr:to>
    <xdr:cxnSp macro="">
      <xdr:nvCxnSpPr>
        <xdr:cNvPr id="196" name="直線コネクタ 195"/>
        <xdr:cNvCxnSpPr/>
      </xdr:nvCxnSpPr>
      <xdr:spPr>
        <a:xfrm>
          <a:off x="3225800" y="138963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101600</xdr:rowOff>
    </xdr:from>
    <xdr:to xmlns:xdr="http://schemas.openxmlformats.org/drawingml/2006/spreadsheetDrawing">
      <xdr:col>19</xdr:col>
      <xdr:colOff>184150</xdr:colOff>
      <xdr:row>81</xdr:row>
      <xdr:rowOff>31750</xdr:rowOff>
    </xdr:to>
    <xdr:sp macro="" textlink="">
      <xdr:nvSpPr>
        <xdr:cNvPr id="197" name="フローチャート: 判断 196"/>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41910</xdr:rowOff>
    </xdr:from>
    <xdr:ext cx="736600" cy="258445"/>
    <xdr:sp macro="" textlink="">
      <xdr:nvSpPr>
        <xdr:cNvPr id="198" name="テキスト ボックス 197"/>
        <xdr:cNvSpPr txBox="1"/>
      </xdr:nvSpPr>
      <xdr:spPr>
        <a:xfrm>
          <a:off x="3733800" y="13586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158750</xdr:rowOff>
    </xdr:from>
    <xdr:to xmlns:xdr="http://schemas.openxmlformats.org/drawingml/2006/spreadsheetDrawing">
      <xdr:col>15</xdr:col>
      <xdr:colOff>82550</xdr:colOff>
      <xdr:row>81</xdr:row>
      <xdr:rowOff>8890</xdr:rowOff>
    </xdr:to>
    <xdr:cxnSp macro="">
      <xdr:nvCxnSpPr>
        <xdr:cNvPr id="199" name="直線コネクタ 198"/>
        <xdr:cNvCxnSpPr/>
      </xdr:nvCxnSpPr>
      <xdr:spPr>
        <a:xfrm>
          <a:off x="2336800" y="138747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102235</xdr:rowOff>
    </xdr:from>
    <xdr:to xmlns:xdr="http://schemas.openxmlformats.org/drawingml/2006/spreadsheetDrawing">
      <xdr:col>15</xdr:col>
      <xdr:colOff>133350</xdr:colOff>
      <xdr:row>81</xdr:row>
      <xdr:rowOff>32385</xdr:rowOff>
    </xdr:to>
    <xdr:sp macro="" textlink="">
      <xdr:nvSpPr>
        <xdr:cNvPr id="200" name="フローチャート: 判断 199"/>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43180</xdr:rowOff>
    </xdr:from>
    <xdr:ext cx="762000" cy="258445"/>
    <xdr:sp macro="" textlink="">
      <xdr:nvSpPr>
        <xdr:cNvPr id="201" name="テキスト ボックス 200"/>
        <xdr:cNvSpPr txBox="1"/>
      </xdr:nvSpPr>
      <xdr:spPr>
        <a:xfrm>
          <a:off x="2844800" y="13587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138430</xdr:rowOff>
    </xdr:from>
    <xdr:to xmlns:xdr="http://schemas.openxmlformats.org/drawingml/2006/spreadsheetDrawing">
      <xdr:col>11</xdr:col>
      <xdr:colOff>31750</xdr:colOff>
      <xdr:row>80</xdr:row>
      <xdr:rowOff>158750</xdr:rowOff>
    </xdr:to>
    <xdr:cxnSp macro="">
      <xdr:nvCxnSpPr>
        <xdr:cNvPr id="202" name="直線コネクタ 201"/>
        <xdr:cNvCxnSpPr/>
      </xdr:nvCxnSpPr>
      <xdr:spPr>
        <a:xfrm>
          <a:off x="1447800" y="138544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88900</xdr:rowOff>
    </xdr:from>
    <xdr:to xmlns:xdr="http://schemas.openxmlformats.org/drawingml/2006/spreadsheetDrawing">
      <xdr:col>11</xdr:col>
      <xdr:colOff>82550</xdr:colOff>
      <xdr:row>81</xdr:row>
      <xdr:rowOff>19050</xdr:rowOff>
    </xdr:to>
    <xdr:sp macro="" textlink="">
      <xdr:nvSpPr>
        <xdr:cNvPr id="203" name="フローチャート: 判断 202"/>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29210</xdr:rowOff>
    </xdr:from>
    <xdr:ext cx="762000" cy="258445"/>
    <xdr:sp macro="" textlink="">
      <xdr:nvSpPr>
        <xdr:cNvPr id="204" name="テキスト ボックス 203"/>
        <xdr:cNvSpPr txBox="1"/>
      </xdr:nvSpPr>
      <xdr:spPr>
        <a:xfrm>
          <a:off x="1955800" y="13573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60960</xdr:rowOff>
    </xdr:from>
    <xdr:to xmlns:xdr="http://schemas.openxmlformats.org/drawingml/2006/spreadsheetDrawing">
      <xdr:col>7</xdr:col>
      <xdr:colOff>31750</xdr:colOff>
      <xdr:row>80</xdr:row>
      <xdr:rowOff>162560</xdr:rowOff>
    </xdr:to>
    <xdr:sp macro="" textlink="">
      <xdr:nvSpPr>
        <xdr:cNvPr id="205" name="フローチャート: 判断 204"/>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1270</xdr:rowOff>
    </xdr:from>
    <xdr:ext cx="762000" cy="259080"/>
    <xdr:sp macro="" textlink="">
      <xdr:nvSpPr>
        <xdr:cNvPr id="206" name="テキスト ボックス 205"/>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33020</xdr:rowOff>
    </xdr:from>
    <xdr:to xmlns:xdr="http://schemas.openxmlformats.org/drawingml/2006/spreadsheetDrawing">
      <xdr:col>23</xdr:col>
      <xdr:colOff>184150</xdr:colOff>
      <xdr:row>81</xdr:row>
      <xdr:rowOff>134620</xdr:rowOff>
    </xdr:to>
    <xdr:sp macro="" textlink="">
      <xdr:nvSpPr>
        <xdr:cNvPr id="212" name="楕円 211"/>
        <xdr:cNvSpPr/>
      </xdr:nvSpPr>
      <xdr:spPr>
        <a:xfrm>
          <a:off x="49022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5080</xdr:rowOff>
    </xdr:from>
    <xdr:ext cx="762000" cy="259080"/>
    <xdr:sp macro="" textlink="">
      <xdr:nvSpPr>
        <xdr:cNvPr id="213" name="人件費・物件費等の状況該当値テキスト"/>
        <xdr:cNvSpPr txBox="1"/>
      </xdr:nvSpPr>
      <xdr:spPr>
        <a:xfrm>
          <a:off x="504190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168910</xdr:rowOff>
    </xdr:from>
    <xdr:to xmlns:xdr="http://schemas.openxmlformats.org/drawingml/2006/spreadsheetDrawing">
      <xdr:col>19</xdr:col>
      <xdr:colOff>184150</xdr:colOff>
      <xdr:row>81</xdr:row>
      <xdr:rowOff>99060</xdr:rowOff>
    </xdr:to>
    <xdr:sp macro="" textlink="">
      <xdr:nvSpPr>
        <xdr:cNvPr id="214" name="楕円 213"/>
        <xdr:cNvSpPr/>
      </xdr:nvSpPr>
      <xdr:spPr>
        <a:xfrm>
          <a:off x="4064000" y="138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83820</xdr:rowOff>
    </xdr:from>
    <xdr:ext cx="736600" cy="259080"/>
    <xdr:sp macro="" textlink="">
      <xdr:nvSpPr>
        <xdr:cNvPr id="215" name="テキスト ボックス 214"/>
        <xdr:cNvSpPr txBox="1"/>
      </xdr:nvSpPr>
      <xdr:spPr>
        <a:xfrm>
          <a:off x="3733800" y="13971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129540</xdr:rowOff>
    </xdr:from>
    <xdr:to xmlns:xdr="http://schemas.openxmlformats.org/drawingml/2006/spreadsheetDrawing">
      <xdr:col>15</xdr:col>
      <xdr:colOff>133350</xdr:colOff>
      <xdr:row>81</xdr:row>
      <xdr:rowOff>59690</xdr:rowOff>
    </xdr:to>
    <xdr:sp macro="" textlink="">
      <xdr:nvSpPr>
        <xdr:cNvPr id="216" name="楕円 215"/>
        <xdr:cNvSpPr/>
      </xdr:nvSpPr>
      <xdr:spPr>
        <a:xfrm>
          <a:off x="3175000" y="138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44450</xdr:rowOff>
    </xdr:from>
    <xdr:ext cx="762000" cy="259080"/>
    <xdr:sp macro="" textlink="">
      <xdr:nvSpPr>
        <xdr:cNvPr id="217" name="テキスト ボックス 216"/>
        <xdr:cNvSpPr txBox="1"/>
      </xdr:nvSpPr>
      <xdr:spPr>
        <a:xfrm>
          <a:off x="2844800" y="1393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107950</xdr:rowOff>
    </xdr:from>
    <xdr:to xmlns:xdr="http://schemas.openxmlformats.org/drawingml/2006/spreadsheetDrawing">
      <xdr:col>11</xdr:col>
      <xdr:colOff>82550</xdr:colOff>
      <xdr:row>81</xdr:row>
      <xdr:rowOff>38100</xdr:rowOff>
    </xdr:to>
    <xdr:sp macro="" textlink="">
      <xdr:nvSpPr>
        <xdr:cNvPr id="218" name="楕円 217"/>
        <xdr:cNvSpPr/>
      </xdr:nvSpPr>
      <xdr:spPr>
        <a:xfrm>
          <a:off x="2286000" y="138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22860</xdr:rowOff>
    </xdr:from>
    <xdr:ext cx="762000" cy="259080"/>
    <xdr:sp macro="" textlink="">
      <xdr:nvSpPr>
        <xdr:cNvPr id="219" name="テキスト ボックス 218"/>
        <xdr:cNvSpPr txBox="1"/>
      </xdr:nvSpPr>
      <xdr:spPr>
        <a:xfrm>
          <a:off x="1955800" y="1391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87630</xdr:rowOff>
    </xdr:from>
    <xdr:to xmlns:xdr="http://schemas.openxmlformats.org/drawingml/2006/spreadsheetDrawing">
      <xdr:col>7</xdr:col>
      <xdr:colOff>31750</xdr:colOff>
      <xdr:row>81</xdr:row>
      <xdr:rowOff>17780</xdr:rowOff>
    </xdr:to>
    <xdr:sp macro="" textlink="">
      <xdr:nvSpPr>
        <xdr:cNvPr id="220" name="楕円 219"/>
        <xdr:cNvSpPr/>
      </xdr:nvSpPr>
      <xdr:spPr>
        <a:xfrm>
          <a:off x="13970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2540</xdr:rowOff>
    </xdr:from>
    <xdr:ext cx="762000" cy="259080"/>
    <xdr:sp macro="" textlink="">
      <xdr:nvSpPr>
        <xdr:cNvPr id="221" name="テキスト ボックス 220"/>
        <xdr:cNvSpPr txBox="1"/>
      </xdr:nvSpPr>
      <xdr:spPr>
        <a:xfrm>
          <a:off x="1066800" y="1388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400" b="0" i="0" baseline="0">
              <a:solidFill>
                <a:schemeClr val="dk1"/>
              </a:solidFill>
              <a:effectLst/>
              <a:latin typeface="ＭＳ Ｐゴシック"/>
              <a:ea typeface="ＭＳ Ｐゴシック"/>
              <a:cs typeface="+mn-cs"/>
            </a:rPr>
            <a:t>　例年、人事院勧告に準拠した給与適正化に努めているが、</a:t>
          </a:r>
          <a:r>
            <a:rPr lang="ja-JP" altLang="en-US" sz="1400" b="0" i="0" baseline="0">
              <a:solidFill>
                <a:schemeClr val="dk1"/>
              </a:solidFill>
              <a:effectLst/>
              <a:latin typeface="ＭＳ Ｐゴシック"/>
              <a:ea typeface="ＭＳ Ｐゴシック"/>
              <a:cs typeface="+mn-cs"/>
            </a:rPr>
            <a:t>近年若手・中堅職員の退職が増加しており、</a:t>
          </a:r>
          <a:r>
            <a:rPr lang="ja-JP" altLang="ja-JP" sz="1400" b="0" i="0" baseline="0">
              <a:solidFill>
                <a:schemeClr val="dk1"/>
              </a:solidFill>
              <a:effectLst/>
              <a:latin typeface="ＭＳ Ｐゴシック"/>
              <a:ea typeface="ＭＳ Ｐゴシック"/>
              <a:cs typeface="+mn-cs"/>
            </a:rPr>
            <a:t>新卒者以外の即戦力となる職員の採用を積極的に行って</a:t>
          </a:r>
          <a:r>
            <a:rPr lang="ja-JP" altLang="en-US" sz="1400" b="0" i="0" baseline="0">
              <a:solidFill>
                <a:schemeClr val="dk1"/>
              </a:solidFill>
              <a:effectLst/>
              <a:latin typeface="ＭＳ Ｐゴシック"/>
              <a:ea typeface="ＭＳ Ｐゴシック"/>
              <a:cs typeface="+mn-cs"/>
            </a:rPr>
            <a:t>いるため</a:t>
          </a:r>
          <a:r>
            <a:rPr lang="ja-JP" altLang="ja-JP" sz="1400" b="0" i="0" baseline="0">
              <a:solidFill>
                <a:schemeClr val="dk1"/>
              </a:solidFill>
              <a:effectLst/>
              <a:latin typeface="ＭＳ Ｐゴシック"/>
              <a:ea typeface="ＭＳ Ｐゴシック"/>
              <a:cs typeface="+mn-cs"/>
            </a:rPr>
            <a:t>、ラスパイレス指数の性質上、類似団体平均値より高い状態にある。</a:t>
          </a:r>
          <a:endParaRPr lang="ja-JP" altLang="ja-JP" sz="1800">
            <a:effectLst/>
            <a:latin typeface="ＭＳ Ｐゴシック"/>
            <a:ea typeface="ＭＳ Ｐゴシック"/>
          </a:endParaRPr>
        </a:p>
        <a:p>
          <a:pPr eaLnBrk="1" fontAlgn="auto" latinLnBrk="0" hangingPunct="1"/>
          <a:r>
            <a:rPr lang="ja-JP" altLang="ja-JP" sz="1400" b="0" i="0" baseline="0">
              <a:solidFill>
                <a:schemeClr val="dk1"/>
              </a:solidFill>
              <a:effectLst/>
              <a:latin typeface="ＭＳ Ｐゴシック"/>
              <a:ea typeface="ＭＳ Ｐゴシック"/>
              <a:cs typeface="+mn-cs"/>
            </a:rPr>
            <a:t>　今後も、引き続き、人事院勧告及び地域の民間給与に準拠した給与適正化に努めていく。</a:t>
          </a:r>
          <a:endParaRPr lang="ja-JP" altLang="ja-JP" sz="18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8" name="テキスト ボックス 237"/>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0" name="テキスト ボックス 239"/>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164465</xdr:rowOff>
    </xdr:from>
    <xdr:to xmlns:xdr="http://schemas.openxmlformats.org/drawingml/2006/spreadsheetDrawing">
      <xdr:col>81</xdr:col>
      <xdr:colOff>44450</xdr:colOff>
      <xdr:row>89</xdr:row>
      <xdr:rowOff>121285</xdr:rowOff>
    </xdr:to>
    <xdr:cxnSp macro="">
      <xdr:nvCxnSpPr>
        <xdr:cNvPr id="252" name="直線コネクタ 251"/>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3"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4" name="直線コネクタ 253"/>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79375</xdr:rowOff>
    </xdr:from>
    <xdr:ext cx="762000" cy="258445"/>
    <xdr:sp macro="" textlink="">
      <xdr:nvSpPr>
        <xdr:cNvPr id="255" name="給与水準   （国との比較）最大値テキスト"/>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164465</xdr:rowOff>
    </xdr:from>
    <xdr:to xmlns:xdr="http://schemas.openxmlformats.org/drawingml/2006/spreadsheetDrawing">
      <xdr:col>81</xdr:col>
      <xdr:colOff>133350</xdr:colOff>
      <xdr:row>79</xdr:row>
      <xdr:rowOff>164465</xdr:rowOff>
    </xdr:to>
    <xdr:cxnSp macro="">
      <xdr:nvCxnSpPr>
        <xdr:cNvPr id="256" name="直線コネクタ 255"/>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135890</xdr:rowOff>
    </xdr:from>
    <xdr:to xmlns:xdr="http://schemas.openxmlformats.org/drawingml/2006/spreadsheetDrawing">
      <xdr:col>81</xdr:col>
      <xdr:colOff>44450</xdr:colOff>
      <xdr:row>87</xdr:row>
      <xdr:rowOff>33655</xdr:rowOff>
    </xdr:to>
    <xdr:cxnSp macro="">
      <xdr:nvCxnSpPr>
        <xdr:cNvPr id="257" name="直線コネクタ 256"/>
        <xdr:cNvCxnSpPr/>
      </xdr:nvCxnSpPr>
      <xdr:spPr>
        <a:xfrm flipV="1">
          <a:off x="16179800" y="1488059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48260</xdr:rowOff>
    </xdr:from>
    <xdr:ext cx="762000" cy="259080"/>
    <xdr:sp macro="" textlink="">
      <xdr:nvSpPr>
        <xdr:cNvPr id="258" name="給与水準   （国との比較）平均値テキスト"/>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33655</xdr:rowOff>
    </xdr:from>
    <xdr:to xmlns:xdr="http://schemas.openxmlformats.org/drawingml/2006/spreadsheetDrawing">
      <xdr:col>77</xdr:col>
      <xdr:colOff>44450</xdr:colOff>
      <xdr:row>87</xdr:row>
      <xdr:rowOff>102235</xdr:rowOff>
    </xdr:to>
    <xdr:cxnSp macro="">
      <xdr:nvCxnSpPr>
        <xdr:cNvPr id="260" name="直線コネクタ 259"/>
        <xdr:cNvCxnSpPr/>
      </xdr:nvCxnSpPr>
      <xdr:spPr>
        <a:xfrm flipV="1">
          <a:off x="15290800" y="149498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143510</xdr:rowOff>
    </xdr:from>
    <xdr:ext cx="736600" cy="258445"/>
    <xdr:sp macro="" textlink="">
      <xdr:nvSpPr>
        <xdr:cNvPr id="262" name="テキスト ボックス 261"/>
        <xdr:cNvSpPr txBox="1"/>
      </xdr:nvSpPr>
      <xdr:spPr>
        <a:xfrm>
          <a:off x="15798800" y="142024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67945</xdr:rowOff>
    </xdr:from>
    <xdr:to xmlns:xdr="http://schemas.openxmlformats.org/drawingml/2006/spreadsheetDrawing">
      <xdr:col>72</xdr:col>
      <xdr:colOff>203200</xdr:colOff>
      <xdr:row>87</xdr:row>
      <xdr:rowOff>102235</xdr:rowOff>
    </xdr:to>
    <xdr:cxnSp macro="">
      <xdr:nvCxnSpPr>
        <xdr:cNvPr id="263" name="直線コネクタ 262"/>
        <xdr:cNvCxnSpPr/>
      </xdr:nvCxnSpPr>
      <xdr:spPr>
        <a:xfrm>
          <a:off x="14401800" y="149840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31750</xdr:rowOff>
    </xdr:from>
    <xdr:to xmlns:xdr="http://schemas.openxmlformats.org/drawingml/2006/spreadsheetDrawing">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143510</xdr:rowOff>
    </xdr:from>
    <xdr:ext cx="762000" cy="258445"/>
    <xdr:sp macro="" textlink="">
      <xdr:nvSpPr>
        <xdr:cNvPr id="265" name="テキスト ボックス 264"/>
        <xdr:cNvSpPr txBox="1"/>
      </xdr:nvSpPr>
      <xdr:spPr>
        <a:xfrm>
          <a:off x="14909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67945</xdr:rowOff>
    </xdr:from>
    <xdr:to xmlns:xdr="http://schemas.openxmlformats.org/drawingml/2006/spreadsheetDrawing">
      <xdr:col>68</xdr:col>
      <xdr:colOff>152400</xdr:colOff>
      <xdr:row>87</xdr:row>
      <xdr:rowOff>137160</xdr:rowOff>
    </xdr:to>
    <xdr:cxnSp macro="">
      <xdr:nvCxnSpPr>
        <xdr:cNvPr id="266" name="直線コネクタ 265"/>
        <xdr:cNvCxnSpPr/>
      </xdr:nvCxnSpPr>
      <xdr:spPr>
        <a:xfrm flipV="1">
          <a:off x="13512800" y="1498409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48895</xdr:rowOff>
    </xdr:from>
    <xdr:to xmlns:xdr="http://schemas.openxmlformats.org/drawingml/2006/spreadsheetDrawing">
      <xdr:col>68</xdr:col>
      <xdr:colOff>203200</xdr:colOff>
      <xdr:row>84</xdr:row>
      <xdr:rowOff>150495</xdr:rowOff>
    </xdr:to>
    <xdr:sp macro="" textlink="">
      <xdr:nvSpPr>
        <xdr:cNvPr id="267" name="フローチャート: 判断 266"/>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160655</xdr:rowOff>
    </xdr:from>
    <xdr:ext cx="762000" cy="259080"/>
    <xdr:sp macro="" textlink="">
      <xdr:nvSpPr>
        <xdr:cNvPr id="268" name="テキスト ボックス 267"/>
        <xdr:cNvSpPr txBox="1"/>
      </xdr:nvSpPr>
      <xdr:spPr>
        <a:xfrm>
          <a:off x="14020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48895</xdr:rowOff>
    </xdr:from>
    <xdr:to xmlns:xdr="http://schemas.openxmlformats.org/drawingml/2006/spreadsheetDrawing">
      <xdr:col>64</xdr:col>
      <xdr:colOff>152400</xdr:colOff>
      <xdr:row>84</xdr:row>
      <xdr:rowOff>150495</xdr:rowOff>
    </xdr:to>
    <xdr:sp macro="" textlink="">
      <xdr:nvSpPr>
        <xdr:cNvPr id="269" name="フローチャート: 判断 268"/>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160655</xdr:rowOff>
    </xdr:from>
    <xdr:ext cx="762000" cy="259080"/>
    <xdr:sp macro="" textlink="">
      <xdr:nvSpPr>
        <xdr:cNvPr id="270" name="テキスト ボックス 269"/>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76" name="楕円 275"/>
        <xdr:cNvSpPr/>
      </xdr:nvSpPr>
      <xdr:spPr>
        <a:xfrm>
          <a:off x="169672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57150</xdr:rowOff>
    </xdr:from>
    <xdr:ext cx="762000" cy="259080"/>
    <xdr:sp macro="" textlink="">
      <xdr:nvSpPr>
        <xdr:cNvPr id="277" name="給与水準   （国との比較）該当値テキスト"/>
        <xdr:cNvSpPr txBox="1"/>
      </xdr:nvSpPr>
      <xdr:spPr>
        <a:xfrm>
          <a:off x="17106900" y="148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154940</xdr:rowOff>
    </xdr:from>
    <xdr:to xmlns:xdr="http://schemas.openxmlformats.org/drawingml/2006/spreadsheetDrawing">
      <xdr:col>77</xdr:col>
      <xdr:colOff>95250</xdr:colOff>
      <xdr:row>87</xdr:row>
      <xdr:rowOff>84455</xdr:rowOff>
    </xdr:to>
    <xdr:sp macro="" textlink="">
      <xdr:nvSpPr>
        <xdr:cNvPr id="278" name="楕円 277"/>
        <xdr:cNvSpPr/>
      </xdr:nvSpPr>
      <xdr:spPr>
        <a:xfrm>
          <a:off x="16129000" y="14899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69215</xdr:rowOff>
    </xdr:from>
    <xdr:ext cx="736600" cy="259080"/>
    <xdr:sp macro="" textlink="">
      <xdr:nvSpPr>
        <xdr:cNvPr id="279" name="テキスト ボックス 278"/>
        <xdr:cNvSpPr txBox="1"/>
      </xdr:nvSpPr>
      <xdr:spPr>
        <a:xfrm>
          <a:off x="15798800" y="14985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52070</xdr:rowOff>
    </xdr:from>
    <xdr:to xmlns:xdr="http://schemas.openxmlformats.org/drawingml/2006/spreadsheetDrawing">
      <xdr:col>73</xdr:col>
      <xdr:colOff>44450</xdr:colOff>
      <xdr:row>87</xdr:row>
      <xdr:rowOff>153035</xdr:rowOff>
    </xdr:to>
    <xdr:sp macro="" textlink="">
      <xdr:nvSpPr>
        <xdr:cNvPr id="280" name="楕円 279"/>
        <xdr:cNvSpPr/>
      </xdr:nvSpPr>
      <xdr:spPr>
        <a:xfrm>
          <a:off x="15240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137795</xdr:rowOff>
    </xdr:from>
    <xdr:ext cx="762000" cy="259080"/>
    <xdr:sp macro="" textlink="">
      <xdr:nvSpPr>
        <xdr:cNvPr id="281" name="テキスト ボックス 280"/>
        <xdr:cNvSpPr txBox="1"/>
      </xdr:nvSpPr>
      <xdr:spPr>
        <a:xfrm>
          <a:off x="14909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17780</xdr:rowOff>
    </xdr:from>
    <xdr:to xmlns:xdr="http://schemas.openxmlformats.org/drawingml/2006/spreadsheetDrawing">
      <xdr:col>68</xdr:col>
      <xdr:colOff>203200</xdr:colOff>
      <xdr:row>87</xdr:row>
      <xdr:rowOff>118745</xdr:rowOff>
    </xdr:to>
    <xdr:sp macro="" textlink="">
      <xdr:nvSpPr>
        <xdr:cNvPr id="282" name="楕円 281"/>
        <xdr:cNvSpPr/>
      </xdr:nvSpPr>
      <xdr:spPr>
        <a:xfrm>
          <a:off x="143510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103505</xdr:rowOff>
    </xdr:from>
    <xdr:ext cx="762000" cy="259080"/>
    <xdr:sp macro="" textlink="">
      <xdr:nvSpPr>
        <xdr:cNvPr id="283" name="テキスト ボックス 282"/>
        <xdr:cNvSpPr txBox="1"/>
      </xdr:nvSpPr>
      <xdr:spPr>
        <a:xfrm>
          <a:off x="1402080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86360</xdr:rowOff>
    </xdr:from>
    <xdr:to xmlns:xdr="http://schemas.openxmlformats.org/drawingml/2006/spreadsheetDrawing">
      <xdr:col>64</xdr:col>
      <xdr:colOff>152400</xdr:colOff>
      <xdr:row>88</xdr:row>
      <xdr:rowOff>16510</xdr:rowOff>
    </xdr:to>
    <xdr:sp macro="" textlink="">
      <xdr:nvSpPr>
        <xdr:cNvPr id="284" name="楕円 283"/>
        <xdr:cNvSpPr/>
      </xdr:nvSpPr>
      <xdr:spPr>
        <a:xfrm>
          <a:off x="13462000" y="150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1270</xdr:rowOff>
    </xdr:from>
    <xdr:ext cx="762000" cy="259080"/>
    <xdr:sp macro="" textlink="">
      <xdr:nvSpPr>
        <xdr:cNvPr id="285" name="テキスト ボックス 284"/>
        <xdr:cNvSpPr txBox="1"/>
      </xdr:nvSpPr>
      <xdr:spPr>
        <a:xfrm>
          <a:off x="13131800" y="1508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7" name="テキスト ボックス 286"/>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8" name="テキスト ボックス 287"/>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本市の特徴として、旧町村の地域振興及び財産区事務並びに住民に密接な窓口事務を行う支所（６支所）があること、東富士演習場に係る事務を行う専門部署があること、保育所及びこども園（９園）、幼稚園（</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６</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園）を公立で管理運営していること、農地や山林が多いこと等が挙げられる。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現在、パスポート交付窓口業務等において民間委託を実施しているが、限られた経営資源の中で効率的な行政運営を行っていくためには、民間活力の活用の拡大等も視野に入れて検討していかなければならない。</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9" name="テキスト ボックス 308"/>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1" name="テキスト ボックス 310"/>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74930</xdr:rowOff>
    </xdr:from>
    <xdr:to xmlns:xdr="http://schemas.openxmlformats.org/drawingml/2006/spreadsheetDrawing">
      <xdr:col>81</xdr:col>
      <xdr:colOff>44450</xdr:colOff>
      <xdr:row>67</xdr:row>
      <xdr:rowOff>112395</xdr:rowOff>
    </xdr:to>
    <xdr:cxnSp macro="">
      <xdr:nvCxnSpPr>
        <xdr:cNvPr id="315" name="直線コネクタ 314"/>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84455</xdr:rowOff>
    </xdr:from>
    <xdr:ext cx="762000" cy="259080"/>
    <xdr:sp macro="" textlink="">
      <xdr:nvSpPr>
        <xdr:cNvPr id="316" name="定員管理の状況最小値テキスト"/>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112395</xdr:rowOff>
    </xdr:from>
    <xdr:to xmlns:xdr="http://schemas.openxmlformats.org/drawingml/2006/spreadsheetDrawing">
      <xdr:col>81</xdr:col>
      <xdr:colOff>133350</xdr:colOff>
      <xdr:row>67</xdr:row>
      <xdr:rowOff>112395</xdr:rowOff>
    </xdr:to>
    <xdr:cxnSp macro="">
      <xdr:nvCxnSpPr>
        <xdr:cNvPr id="317" name="直線コネクタ 316"/>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161290</xdr:rowOff>
    </xdr:from>
    <xdr:ext cx="762000" cy="259080"/>
    <xdr:sp macro="" textlink="">
      <xdr:nvSpPr>
        <xdr:cNvPr id="318" name="定員管理の状況最大値テキスト"/>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74930</xdr:rowOff>
    </xdr:from>
    <xdr:to xmlns:xdr="http://schemas.openxmlformats.org/drawingml/2006/spreadsheetDrawing">
      <xdr:col>81</xdr:col>
      <xdr:colOff>133350</xdr:colOff>
      <xdr:row>58</xdr:row>
      <xdr:rowOff>74930</xdr:rowOff>
    </xdr:to>
    <xdr:cxnSp macro="">
      <xdr:nvCxnSpPr>
        <xdr:cNvPr id="319" name="直線コネクタ 318"/>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16510</xdr:rowOff>
    </xdr:from>
    <xdr:to xmlns:xdr="http://schemas.openxmlformats.org/drawingml/2006/spreadsheetDrawing">
      <xdr:col>81</xdr:col>
      <xdr:colOff>44450</xdr:colOff>
      <xdr:row>62</xdr:row>
      <xdr:rowOff>44450</xdr:rowOff>
    </xdr:to>
    <xdr:cxnSp macro="">
      <xdr:nvCxnSpPr>
        <xdr:cNvPr id="320" name="直線コネクタ 319"/>
        <xdr:cNvCxnSpPr/>
      </xdr:nvCxnSpPr>
      <xdr:spPr>
        <a:xfrm>
          <a:off x="16179800" y="106464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43180</xdr:rowOff>
    </xdr:from>
    <xdr:ext cx="762000" cy="258445"/>
    <xdr:sp macro="" textlink="">
      <xdr:nvSpPr>
        <xdr:cNvPr id="321" name="定員管理の状況平均値テキスト"/>
        <xdr:cNvSpPr txBox="1"/>
      </xdr:nvSpPr>
      <xdr:spPr>
        <a:xfrm>
          <a:off x="17106900" y="1033018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26670</xdr:rowOff>
    </xdr:from>
    <xdr:to xmlns:xdr="http://schemas.openxmlformats.org/drawingml/2006/spreadsheetDrawing">
      <xdr:col>81</xdr:col>
      <xdr:colOff>95250</xdr:colOff>
      <xdr:row>61</xdr:row>
      <xdr:rowOff>128270</xdr:rowOff>
    </xdr:to>
    <xdr:sp macro="" textlink="">
      <xdr:nvSpPr>
        <xdr:cNvPr id="322" name="フローチャート: 判断 321"/>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137795</xdr:rowOff>
    </xdr:from>
    <xdr:to xmlns:xdr="http://schemas.openxmlformats.org/drawingml/2006/spreadsheetDrawing">
      <xdr:col>77</xdr:col>
      <xdr:colOff>44450</xdr:colOff>
      <xdr:row>62</xdr:row>
      <xdr:rowOff>16510</xdr:rowOff>
    </xdr:to>
    <xdr:cxnSp macro="">
      <xdr:nvCxnSpPr>
        <xdr:cNvPr id="323" name="直線コネクタ 322"/>
        <xdr:cNvCxnSpPr/>
      </xdr:nvCxnSpPr>
      <xdr:spPr>
        <a:xfrm>
          <a:off x="15290800" y="105962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8255</xdr:rowOff>
    </xdr:from>
    <xdr:to xmlns:xdr="http://schemas.openxmlformats.org/drawingml/2006/spreadsheetDrawing">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120650</xdr:rowOff>
    </xdr:from>
    <xdr:ext cx="736600" cy="258445"/>
    <xdr:sp macro="" textlink="">
      <xdr:nvSpPr>
        <xdr:cNvPr id="325" name="テキスト ボックス 324"/>
        <xdr:cNvSpPr txBox="1"/>
      </xdr:nvSpPr>
      <xdr:spPr>
        <a:xfrm>
          <a:off x="15798800" y="10236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121285</xdr:rowOff>
    </xdr:from>
    <xdr:to xmlns:xdr="http://schemas.openxmlformats.org/drawingml/2006/spreadsheetDrawing">
      <xdr:col>72</xdr:col>
      <xdr:colOff>203200</xdr:colOff>
      <xdr:row>61</xdr:row>
      <xdr:rowOff>137795</xdr:rowOff>
    </xdr:to>
    <xdr:cxnSp macro="">
      <xdr:nvCxnSpPr>
        <xdr:cNvPr id="326" name="直線コネクタ 325"/>
        <xdr:cNvCxnSpPr/>
      </xdr:nvCxnSpPr>
      <xdr:spPr>
        <a:xfrm>
          <a:off x="14401800" y="105797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163830</xdr:rowOff>
    </xdr:from>
    <xdr:to xmlns:xdr="http://schemas.openxmlformats.org/drawingml/2006/spreadsheetDrawing">
      <xdr:col>73</xdr:col>
      <xdr:colOff>44450</xdr:colOff>
      <xdr:row>61</xdr:row>
      <xdr:rowOff>93980</xdr:rowOff>
    </xdr:to>
    <xdr:sp macro="" textlink="">
      <xdr:nvSpPr>
        <xdr:cNvPr id="327" name="フローチャート: 判断 326"/>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104140</xdr:rowOff>
    </xdr:from>
    <xdr:ext cx="762000" cy="259080"/>
    <xdr:sp macro="" textlink="">
      <xdr:nvSpPr>
        <xdr:cNvPr id="328" name="テキスト ボックス 327"/>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105410</xdr:rowOff>
    </xdr:from>
    <xdr:to xmlns:xdr="http://schemas.openxmlformats.org/drawingml/2006/spreadsheetDrawing">
      <xdr:col>68</xdr:col>
      <xdr:colOff>152400</xdr:colOff>
      <xdr:row>61</xdr:row>
      <xdr:rowOff>121285</xdr:rowOff>
    </xdr:to>
    <xdr:cxnSp macro="">
      <xdr:nvCxnSpPr>
        <xdr:cNvPr id="329" name="直線コネクタ 328"/>
        <xdr:cNvCxnSpPr/>
      </xdr:nvCxnSpPr>
      <xdr:spPr>
        <a:xfrm>
          <a:off x="13512800" y="105638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157480</xdr:rowOff>
    </xdr:from>
    <xdr:to xmlns:xdr="http://schemas.openxmlformats.org/drawingml/2006/spreadsheetDrawing">
      <xdr:col>68</xdr:col>
      <xdr:colOff>203200</xdr:colOff>
      <xdr:row>61</xdr:row>
      <xdr:rowOff>87630</xdr:rowOff>
    </xdr:to>
    <xdr:sp macro="" textlink="">
      <xdr:nvSpPr>
        <xdr:cNvPr id="330" name="フローチャート: 判断 329"/>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97790</xdr:rowOff>
    </xdr:from>
    <xdr:ext cx="762000" cy="258445"/>
    <xdr:sp macro="" textlink="">
      <xdr:nvSpPr>
        <xdr:cNvPr id="331" name="テキスト ボックス 330"/>
        <xdr:cNvSpPr txBox="1"/>
      </xdr:nvSpPr>
      <xdr:spPr>
        <a:xfrm>
          <a:off x="14020800" y="10213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132080</xdr:rowOff>
    </xdr:from>
    <xdr:to xmlns:xdr="http://schemas.openxmlformats.org/drawingml/2006/spreadsheetDrawing">
      <xdr:col>64</xdr:col>
      <xdr:colOff>152400</xdr:colOff>
      <xdr:row>61</xdr:row>
      <xdr:rowOff>61595</xdr:rowOff>
    </xdr:to>
    <xdr:sp macro="" textlink="">
      <xdr:nvSpPr>
        <xdr:cNvPr id="332" name="フローチャート: 判断 331"/>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71755</xdr:rowOff>
    </xdr:from>
    <xdr:ext cx="762000" cy="259080"/>
    <xdr:sp macro="" textlink="">
      <xdr:nvSpPr>
        <xdr:cNvPr id="333" name="テキスト ボックス 332"/>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165100</xdr:rowOff>
    </xdr:from>
    <xdr:to xmlns:xdr="http://schemas.openxmlformats.org/drawingml/2006/spreadsheetDrawing">
      <xdr:col>81</xdr:col>
      <xdr:colOff>95250</xdr:colOff>
      <xdr:row>62</xdr:row>
      <xdr:rowOff>95250</xdr:rowOff>
    </xdr:to>
    <xdr:sp macro="" textlink="">
      <xdr:nvSpPr>
        <xdr:cNvPr id="339" name="楕円 338"/>
        <xdr:cNvSpPr/>
      </xdr:nvSpPr>
      <xdr:spPr>
        <a:xfrm>
          <a:off x="16967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137160</xdr:rowOff>
    </xdr:from>
    <xdr:ext cx="762000" cy="259080"/>
    <xdr:sp macro="" textlink="">
      <xdr:nvSpPr>
        <xdr:cNvPr id="340" name="定員管理の状況該当値テキスト"/>
        <xdr:cNvSpPr txBox="1"/>
      </xdr:nvSpPr>
      <xdr:spPr>
        <a:xfrm>
          <a:off x="171069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137160</xdr:rowOff>
    </xdr:from>
    <xdr:to xmlns:xdr="http://schemas.openxmlformats.org/drawingml/2006/spreadsheetDrawing">
      <xdr:col>77</xdr:col>
      <xdr:colOff>95250</xdr:colOff>
      <xdr:row>62</xdr:row>
      <xdr:rowOff>67310</xdr:rowOff>
    </xdr:to>
    <xdr:sp macro="" textlink="">
      <xdr:nvSpPr>
        <xdr:cNvPr id="341" name="楕円 340"/>
        <xdr:cNvSpPr/>
      </xdr:nvSpPr>
      <xdr:spPr>
        <a:xfrm>
          <a:off x="161290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52070</xdr:rowOff>
    </xdr:from>
    <xdr:ext cx="736600" cy="258445"/>
    <xdr:sp macro="" textlink="">
      <xdr:nvSpPr>
        <xdr:cNvPr id="342" name="テキスト ボックス 341"/>
        <xdr:cNvSpPr txBox="1"/>
      </xdr:nvSpPr>
      <xdr:spPr>
        <a:xfrm>
          <a:off x="15798800" y="10681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86995</xdr:rowOff>
    </xdr:from>
    <xdr:to xmlns:xdr="http://schemas.openxmlformats.org/drawingml/2006/spreadsheetDrawing">
      <xdr:col>73</xdr:col>
      <xdr:colOff>44450</xdr:colOff>
      <xdr:row>62</xdr:row>
      <xdr:rowOff>17780</xdr:rowOff>
    </xdr:to>
    <xdr:sp macro="" textlink="">
      <xdr:nvSpPr>
        <xdr:cNvPr id="343" name="楕円 342"/>
        <xdr:cNvSpPr/>
      </xdr:nvSpPr>
      <xdr:spPr>
        <a:xfrm>
          <a:off x="15240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1905</xdr:rowOff>
    </xdr:from>
    <xdr:ext cx="762000" cy="259080"/>
    <xdr:sp macro="" textlink="">
      <xdr:nvSpPr>
        <xdr:cNvPr id="344" name="テキスト ボックス 343"/>
        <xdr:cNvSpPr txBox="1"/>
      </xdr:nvSpPr>
      <xdr:spPr>
        <a:xfrm>
          <a:off x="14909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70485</xdr:rowOff>
    </xdr:from>
    <xdr:to xmlns:xdr="http://schemas.openxmlformats.org/drawingml/2006/spreadsheetDrawing">
      <xdr:col>68</xdr:col>
      <xdr:colOff>203200</xdr:colOff>
      <xdr:row>62</xdr:row>
      <xdr:rowOff>635</xdr:rowOff>
    </xdr:to>
    <xdr:sp macro="" textlink="">
      <xdr:nvSpPr>
        <xdr:cNvPr id="345" name="楕円 344"/>
        <xdr:cNvSpPr/>
      </xdr:nvSpPr>
      <xdr:spPr>
        <a:xfrm>
          <a:off x="14351000" y="105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156845</xdr:rowOff>
    </xdr:from>
    <xdr:ext cx="762000" cy="258445"/>
    <xdr:sp macro="" textlink="">
      <xdr:nvSpPr>
        <xdr:cNvPr id="346" name="テキスト ボックス 345"/>
        <xdr:cNvSpPr txBox="1"/>
      </xdr:nvSpPr>
      <xdr:spPr>
        <a:xfrm>
          <a:off x="14020800" y="10615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54610</xdr:rowOff>
    </xdr:from>
    <xdr:to xmlns:xdr="http://schemas.openxmlformats.org/drawingml/2006/spreadsheetDrawing">
      <xdr:col>64</xdr:col>
      <xdr:colOff>152400</xdr:colOff>
      <xdr:row>61</xdr:row>
      <xdr:rowOff>156210</xdr:rowOff>
    </xdr:to>
    <xdr:sp macro="" textlink="">
      <xdr:nvSpPr>
        <xdr:cNvPr id="347" name="楕円 346"/>
        <xdr:cNvSpPr/>
      </xdr:nvSpPr>
      <xdr:spPr>
        <a:xfrm>
          <a:off x="13462000" y="105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140970</xdr:rowOff>
    </xdr:from>
    <xdr:ext cx="762000" cy="259080"/>
    <xdr:sp macro="" textlink="">
      <xdr:nvSpPr>
        <xdr:cNvPr id="348" name="テキスト ボックス 347"/>
        <xdr:cNvSpPr txBox="1"/>
      </xdr:nvSpPr>
      <xdr:spPr>
        <a:xfrm>
          <a:off x="13131800" y="1059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標準財政規模の減と基準財政需要額算入額の増により分母が減少したが、元利償還金及び準元利償還金の減により分子の減少の方が大きかったため、単年度で０．３４％低下し、３か年平均でも０</a:t>
          </a:r>
          <a:r>
            <a:rPr kumimoji="1" lang="en-US" altLang="ja-JP" sz="1200">
              <a:latin typeface="ＭＳ Ｐゴシック"/>
              <a:ea typeface="ＭＳ Ｐゴシック"/>
            </a:rPr>
            <a:t>.</a:t>
          </a:r>
          <a:r>
            <a:rPr kumimoji="1" lang="ja-JP" altLang="en-US" sz="1200">
              <a:latin typeface="ＭＳ Ｐゴシック"/>
              <a:ea typeface="ＭＳ Ｐゴシック"/>
            </a:rPr>
            <a:t>１％の減となった。</a:t>
          </a:r>
          <a:endParaRPr kumimoji="1" lang="en-US" altLang="ja-JP" sz="1200">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将来負担比率の分析欄でも挙げた本市の特徴と同じように、実質公債費比率も他団体に比べ高くなる傾向がある。</a:t>
          </a:r>
          <a:endParaRPr lang="ja-JP" altLang="ja-JP" sz="16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今後は、地方債償還額は大規模借入れの元金償還が始まることにより増加する一方、基準財政需要額算入額は</a:t>
          </a:r>
          <a:r>
            <a:rPr kumimoji="1" lang="ja-JP" altLang="en-US" sz="1200">
              <a:solidFill>
                <a:schemeClr val="dk1"/>
              </a:solidFill>
              <a:effectLst/>
              <a:latin typeface="ＭＳ Ｐゴシック"/>
              <a:ea typeface="ＭＳ Ｐゴシック"/>
              <a:cs typeface="+mn-cs"/>
            </a:rPr>
            <a:t>大きな</a:t>
          </a:r>
          <a:r>
            <a:rPr kumimoji="1" lang="ja-JP" altLang="ja-JP" sz="1200">
              <a:solidFill>
                <a:schemeClr val="dk1"/>
              </a:solidFill>
              <a:effectLst/>
              <a:latin typeface="ＭＳ Ｐゴシック"/>
              <a:ea typeface="ＭＳ Ｐゴシック"/>
              <a:cs typeface="+mn-cs"/>
            </a:rPr>
            <a:t>増加</a:t>
          </a:r>
          <a:r>
            <a:rPr kumimoji="1" lang="ja-JP" altLang="en-US" sz="1200">
              <a:solidFill>
                <a:schemeClr val="dk1"/>
              </a:solidFill>
              <a:effectLst/>
              <a:latin typeface="ＭＳ Ｐゴシック"/>
              <a:ea typeface="ＭＳ Ｐゴシック"/>
              <a:cs typeface="+mn-cs"/>
            </a:rPr>
            <a:t>は</a:t>
          </a:r>
          <a:r>
            <a:rPr kumimoji="1" lang="ja-JP" altLang="ja-JP" sz="1200">
              <a:solidFill>
                <a:schemeClr val="dk1"/>
              </a:solidFill>
              <a:effectLst/>
              <a:latin typeface="ＭＳ Ｐゴシック"/>
              <a:ea typeface="ＭＳ Ｐゴシック"/>
              <a:cs typeface="+mn-cs"/>
            </a:rPr>
            <a:t>見込めず、市税収入の減少に伴う標準財政規模の減により、比率が増加することが予測される。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44</xdr:row>
      <xdr:rowOff>149225</xdr:rowOff>
    </xdr:to>
    <xdr:cxnSp macro="">
      <xdr:nvCxnSpPr>
        <xdr:cNvPr id="376" name="直線コネクタ 375"/>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121285</xdr:rowOff>
    </xdr:from>
    <xdr:ext cx="762000" cy="258445"/>
    <xdr:sp macro="" textlink="">
      <xdr:nvSpPr>
        <xdr:cNvPr id="377" name="公債費負担の状況最小値テキスト"/>
        <xdr:cNvSpPr txBox="1"/>
      </xdr:nvSpPr>
      <xdr:spPr>
        <a:xfrm>
          <a:off x="17106900" y="766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149225</xdr:rowOff>
    </xdr:from>
    <xdr:to xmlns:xdr="http://schemas.openxmlformats.org/drawingml/2006/spreadsheetDrawing">
      <xdr:col>81</xdr:col>
      <xdr:colOff>133350</xdr:colOff>
      <xdr:row>44</xdr:row>
      <xdr:rowOff>149225</xdr:rowOff>
    </xdr:to>
    <xdr:cxnSp macro="">
      <xdr:nvCxnSpPr>
        <xdr:cNvPr id="378" name="直線コネクタ 377"/>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9"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80" name="直線コネクタ 379"/>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38735</xdr:rowOff>
    </xdr:from>
    <xdr:to xmlns:xdr="http://schemas.openxmlformats.org/drawingml/2006/spreadsheetDrawing">
      <xdr:col>81</xdr:col>
      <xdr:colOff>44450</xdr:colOff>
      <xdr:row>43</xdr:row>
      <xdr:rowOff>46990</xdr:rowOff>
    </xdr:to>
    <xdr:cxnSp macro="">
      <xdr:nvCxnSpPr>
        <xdr:cNvPr id="381" name="直線コネクタ 380"/>
        <xdr:cNvCxnSpPr/>
      </xdr:nvCxnSpPr>
      <xdr:spPr>
        <a:xfrm flipV="1">
          <a:off x="16179800" y="74110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149225</xdr:rowOff>
    </xdr:from>
    <xdr:ext cx="762000" cy="259080"/>
    <xdr:sp macro="" textlink="">
      <xdr:nvSpPr>
        <xdr:cNvPr id="382" name="公債費負担の状況平均値テキスト"/>
        <xdr:cNvSpPr txBox="1"/>
      </xdr:nvSpPr>
      <xdr:spPr>
        <a:xfrm>
          <a:off x="17106900" y="683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132715</xdr:rowOff>
    </xdr:from>
    <xdr:to xmlns:xdr="http://schemas.openxmlformats.org/drawingml/2006/spreadsheetDrawing">
      <xdr:col>81</xdr:col>
      <xdr:colOff>95250</xdr:colOff>
      <xdr:row>41</xdr:row>
      <xdr:rowOff>63500</xdr:rowOff>
    </xdr:to>
    <xdr:sp macro="" textlink="">
      <xdr:nvSpPr>
        <xdr:cNvPr id="383" name="フローチャート: 判断 382"/>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46990</xdr:rowOff>
    </xdr:from>
    <xdr:to xmlns:xdr="http://schemas.openxmlformats.org/drawingml/2006/spreadsheetDrawing">
      <xdr:col>77</xdr:col>
      <xdr:colOff>44450</xdr:colOff>
      <xdr:row>43</xdr:row>
      <xdr:rowOff>46990</xdr:rowOff>
    </xdr:to>
    <xdr:cxnSp macro="">
      <xdr:nvCxnSpPr>
        <xdr:cNvPr id="384" name="直線コネクタ 383"/>
        <xdr:cNvCxnSpPr/>
      </xdr:nvCxnSpPr>
      <xdr:spPr>
        <a:xfrm>
          <a:off x="15290800" y="7419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140335</xdr:rowOff>
    </xdr:from>
    <xdr:to xmlns:xdr="http://schemas.openxmlformats.org/drawingml/2006/spreadsheetDrawing">
      <xdr:col>77</xdr:col>
      <xdr:colOff>95250</xdr:colOff>
      <xdr:row>41</xdr:row>
      <xdr:rowOff>70485</xdr:rowOff>
    </xdr:to>
    <xdr:sp macro="" textlink="">
      <xdr:nvSpPr>
        <xdr:cNvPr id="385" name="フローチャート: 判断 384"/>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80645</xdr:rowOff>
    </xdr:from>
    <xdr:ext cx="736600" cy="259080"/>
    <xdr:sp macro="" textlink="">
      <xdr:nvSpPr>
        <xdr:cNvPr id="386" name="テキスト ボックス 385"/>
        <xdr:cNvSpPr txBox="1"/>
      </xdr:nvSpPr>
      <xdr:spPr>
        <a:xfrm>
          <a:off x="15798800" y="676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14605</xdr:rowOff>
    </xdr:from>
    <xdr:to xmlns:xdr="http://schemas.openxmlformats.org/drawingml/2006/spreadsheetDrawing">
      <xdr:col>72</xdr:col>
      <xdr:colOff>203200</xdr:colOff>
      <xdr:row>43</xdr:row>
      <xdr:rowOff>46990</xdr:rowOff>
    </xdr:to>
    <xdr:cxnSp macro="">
      <xdr:nvCxnSpPr>
        <xdr:cNvPr id="387" name="直線コネクタ 386"/>
        <xdr:cNvCxnSpPr/>
      </xdr:nvCxnSpPr>
      <xdr:spPr>
        <a:xfrm>
          <a:off x="14401800" y="73869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140335</xdr:rowOff>
    </xdr:from>
    <xdr:to xmlns:xdr="http://schemas.openxmlformats.org/drawingml/2006/spreadsheetDrawing">
      <xdr:col>73</xdr:col>
      <xdr:colOff>44450</xdr:colOff>
      <xdr:row>41</xdr:row>
      <xdr:rowOff>70485</xdr:rowOff>
    </xdr:to>
    <xdr:sp macro="" textlink="">
      <xdr:nvSpPr>
        <xdr:cNvPr id="388" name="フローチャート: 判断 387"/>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80645</xdr:rowOff>
    </xdr:from>
    <xdr:ext cx="762000" cy="259080"/>
    <xdr:sp macro="" textlink="">
      <xdr:nvSpPr>
        <xdr:cNvPr id="389" name="テキスト ボックス 388"/>
        <xdr:cNvSpPr txBox="1"/>
      </xdr:nvSpPr>
      <xdr:spPr>
        <a:xfrm>
          <a:off x="14909800" y="676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6985</xdr:rowOff>
    </xdr:from>
    <xdr:to xmlns:xdr="http://schemas.openxmlformats.org/drawingml/2006/spreadsheetDrawing">
      <xdr:col>68</xdr:col>
      <xdr:colOff>152400</xdr:colOff>
      <xdr:row>43</xdr:row>
      <xdr:rowOff>14605</xdr:rowOff>
    </xdr:to>
    <xdr:cxnSp macro="">
      <xdr:nvCxnSpPr>
        <xdr:cNvPr id="390" name="直線コネクタ 389"/>
        <xdr:cNvCxnSpPr/>
      </xdr:nvCxnSpPr>
      <xdr:spPr>
        <a:xfrm>
          <a:off x="13512800" y="73793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132715</xdr:rowOff>
    </xdr:from>
    <xdr:to xmlns:xdr="http://schemas.openxmlformats.org/drawingml/2006/spreadsheetDrawing">
      <xdr:col>68</xdr:col>
      <xdr:colOff>203200</xdr:colOff>
      <xdr:row>41</xdr:row>
      <xdr:rowOff>63500</xdr:rowOff>
    </xdr:to>
    <xdr:sp macro="" textlink="">
      <xdr:nvSpPr>
        <xdr:cNvPr id="391" name="フローチャート: 判断 390"/>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73025</xdr:rowOff>
    </xdr:from>
    <xdr:ext cx="762000" cy="259080"/>
    <xdr:sp macro="" textlink="">
      <xdr:nvSpPr>
        <xdr:cNvPr id="392" name="テキスト ボックス 391"/>
        <xdr:cNvSpPr txBox="1"/>
      </xdr:nvSpPr>
      <xdr:spPr>
        <a:xfrm>
          <a:off x="14020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113030</xdr:rowOff>
    </xdr:from>
    <xdr:ext cx="762000" cy="259080"/>
    <xdr:sp macro="" textlink="">
      <xdr:nvSpPr>
        <xdr:cNvPr id="394" name="テキスト ボックス 393"/>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159385</xdr:rowOff>
    </xdr:from>
    <xdr:to xmlns:xdr="http://schemas.openxmlformats.org/drawingml/2006/spreadsheetDrawing">
      <xdr:col>81</xdr:col>
      <xdr:colOff>95250</xdr:colOff>
      <xdr:row>43</xdr:row>
      <xdr:rowOff>89535</xdr:rowOff>
    </xdr:to>
    <xdr:sp macro="" textlink="">
      <xdr:nvSpPr>
        <xdr:cNvPr id="400" name="楕円 399"/>
        <xdr:cNvSpPr/>
      </xdr:nvSpPr>
      <xdr:spPr>
        <a:xfrm>
          <a:off x="1696720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132080</xdr:rowOff>
    </xdr:from>
    <xdr:ext cx="762000" cy="258445"/>
    <xdr:sp macro="" textlink="">
      <xdr:nvSpPr>
        <xdr:cNvPr id="401" name="公債費負担の状況該当値テキスト"/>
        <xdr:cNvSpPr txBox="1"/>
      </xdr:nvSpPr>
      <xdr:spPr>
        <a:xfrm>
          <a:off x="17106900" y="7332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167640</xdr:rowOff>
    </xdr:from>
    <xdr:to xmlns:xdr="http://schemas.openxmlformats.org/drawingml/2006/spreadsheetDrawing">
      <xdr:col>77</xdr:col>
      <xdr:colOff>95250</xdr:colOff>
      <xdr:row>43</xdr:row>
      <xdr:rowOff>97790</xdr:rowOff>
    </xdr:to>
    <xdr:sp macro="" textlink="">
      <xdr:nvSpPr>
        <xdr:cNvPr id="402" name="楕円 401"/>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82550</xdr:rowOff>
    </xdr:from>
    <xdr:ext cx="736600" cy="259080"/>
    <xdr:sp macro="" textlink="">
      <xdr:nvSpPr>
        <xdr:cNvPr id="403" name="テキスト ボックス 402"/>
        <xdr:cNvSpPr txBox="1"/>
      </xdr:nvSpPr>
      <xdr:spPr>
        <a:xfrm>
          <a:off x="15798800" y="7454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167640</xdr:rowOff>
    </xdr:from>
    <xdr:to xmlns:xdr="http://schemas.openxmlformats.org/drawingml/2006/spreadsheetDrawing">
      <xdr:col>73</xdr:col>
      <xdr:colOff>44450</xdr:colOff>
      <xdr:row>43</xdr:row>
      <xdr:rowOff>97790</xdr:rowOff>
    </xdr:to>
    <xdr:sp macro="" textlink="">
      <xdr:nvSpPr>
        <xdr:cNvPr id="404" name="楕円 403"/>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82550</xdr:rowOff>
    </xdr:from>
    <xdr:ext cx="762000" cy="259080"/>
    <xdr:sp macro="" textlink="">
      <xdr:nvSpPr>
        <xdr:cNvPr id="405" name="テキスト ボックス 404"/>
        <xdr:cNvSpPr txBox="1"/>
      </xdr:nvSpPr>
      <xdr:spPr>
        <a:xfrm>
          <a:off x="14909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135255</xdr:rowOff>
    </xdr:from>
    <xdr:to xmlns:xdr="http://schemas.openxmlformats.org/drawingml/2006/spreadsheetDrawing">
      <xdr:col>68</xdr:col>
      <xdr:colOff>203200</xdr:colOff>
      <xdr:row>43</xdr:row>
      <xdr:rowOff>65405</xdr:rowOff>
    </xdr:to>
    <xdr:sp macro="" textlink="">
      <xdr:nvSpPr>
        <xdr:cNvPr id="406" name="楕円 405"/>
        <xdr:cNvSpPr/>
      </xdr:nvSpPr>
      <xdr:spPr>
        <a:xfrm>
          <a:off x="14351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50165</xdr:rowOff>
    </xdr:from>
    <xdr:ext cx="762000" cy="259080"/>
    <xdr:sp macro="" textlink="">
      <xdr:nvSpPr>
        <xdr:cNvPr id="407" name="テキスト ボックス 406"/>
        <xdr:cNvSpPr txBox="1"/>
      </xdr:nvSpPr>
      <xdr:spPr>
        <a:xfrm>
          <a:off x="14020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127635</xdr:rowOff>
    </xdr:from>
    <xdr:to xmlns:xdr="http://schemas.openxmlformats.org/drawingml/2006/spreadsheetDrawing">
      <xdr:col>64</xdr:col>
      <xdr:colOff>152400</xdr:colOff>
      <xdr:row>43</xdr:row>
      <xdr:rowOff>57785</xdr:rowOff>
    </xdr:to>
    <xdr:sp macro="" textlink="">
      <xdr:nvSpPr>
        <xdr:cNvPr id="408" name="楕円 407"/>
        <xdr:cNvSpPr/>
      </xdr:nvSpPr>
      <xdr:spPr>
        <a:xfrm>
          <a:off x="13462000" y="732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42545</xdr:rowOff>
    </xdr:from>
    <xdr:ext cx="762000" cy="258445"/>
    <xdr:sp macro="" textlink="">
      <xdr:nvSpPr>
        <xdr:cNvPr id="409" name="テキスト ボックス 408"/>
        <xdr:cNvSpPr txBox="1"/>
      </xdr:nvSpPr>
      <xdr:spPr>
        <a:xfrm>
          <a:off x="13131800" y="7414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前年度と比べ比率は上昇した。主な要因として、当該比率の算出に使用する充当可能基金額の減が挙げられる。</a:t>
          </a:r>
          <a:endParaRPr kumimoji="1" lang="en-US" altLang="ja-JP" sz="1300">
            <a:latin typeface="ＭＳ Ｐゴシック"/>
            <a:ea typeface="ＭＳ Ｐゴシック"/>
          </a:endParaRPr>
        </a:p>
        <a:p>
          <a:r>
            <a:rPr lang="ja-JP" altLang="en-US" sz="1400" b="0" i="0" baseline="0">
              <a:solidFill>
                <a:schemeClr val="dk1"/>
              </a:solidFill>
              <a:effectLst/>
              <a:latin typeface="ＭＳ Ｐゴシック"/>
              <a:ea typeface="ＭＳ Ｐゴシック"/>
              <a:cs typeface="+mn-cs"/>
            </a:rPr>
            <a:t>　</a:t>
          </a:r>
          <a:r>
            <a:rPr lang="ja-JP" altLang="ja-JP" sz="1400" b="0" i="0" baseline="0">
              <a:solidFill>
                <a:schemeClr val="dk1"/>
              </a:solidFill>
              <a:effectLst/>
              <a:latin typeface="ＭＳ Ｐゴシック"/>
              <a:ea typeface="ＭＳ Ｐゴシック"/>
              <a:cs typeface="+mn-cs"/>
            </a:rPr>
            <a:t>類似団体平均値と比較すると、依然として比率が高い状況にある。本市の特徴として、防衛関係補助金を財源とした事業が多いことや非合併団体であること等の理由により基準財政需要額に算入されない地方債の割合が高く、同程度の地方債元利償還金がある自治体と比べ、比率が高くなる傾向がある。</a:t>
          </a:r>
          <a:endParaRPr kumimoji="1" lang="en-US" altLang="ja-JP" sz="16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7" name="テキスト ボックス 426"/>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9" name="テキスト ボックス 428"/>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159385</xdr:rowOff>
    </xdr:from>
    <xdr:ext cx="762000" cy="258445"/>
    <xdr:sp macro="" textlink="">
      <xdr:nvSpPr>
        <xdr:cNvPr id="441" name="将来負担の状況最小値テキスト"/>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39370</xdr:rowOff>
    </xdr:from>
    <xdr:to xmlns:xdr="http://schemas.openxmlformats.org/drawingml/2006/spreadsheetDrawing">
      <xdr:col>81</xdr:col>
      <xdr:colOff>44450</xdr:colOff>
      <xdr:row>14</xdr:row>
      <xdr:rowOff>157480</xdr:rowOff>
    </xdr:to>
    <xdr:cxnSp macro="">
      <xdr:nvCxnSpPr>
        <xdr:cNvPr id="445" name="直線コネクタ 444"/>
        <xdr:cNvCxnSpPr/>
      </xdr:nvCxnSpPr>
      <xdr:spPr>
        <a:xfrm>
          <a:off x="16179800" y="243967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6"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74930</xdr:rowOff>
    </xdr:from>
    <xdr:to xmlns:xdr="http://schemas.openxmlformats.org/drawingml/2006/spreadsheetDrawing">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39370</xdr:rowOff>
    </xdr:from>
    <xdr:to xmlns:xdr="http://schemas.openxmlformats.org/drawingml/2006/spreadsheetDrawing">
      <xdr:col>77</xdr:col>
      <xdr:colOff>44450</xdr:colOff>
      <xdr:row>14</xdr:row>
      <xdr:rowOff>114935</xdr:rowOff>
    </xdr:to>
    <xdr:cxnSp macro="">
      <xdr:nvCxnSpPr>
        <xdr:cNvPr id="448" name="直線コネクタ 447"/>
        <xdr:cNvCxnSpPr/>
      </xdr:nvCxnSpPr>
      <xdr:spPr>
        <a:xfrm flipV="1">
          <a:off x="15290800" y="243967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81915</xdr:rowOff>
    </xdr:from>
    <xdr:to xmlns:xdr="http://schemas.openxmlformats.org/drawingml/2006/spreadsheetDrawing">
      <xdr:col>77</xdr:col>
      <xdr:colOff>95250</xdr:colOff>
      <xdr:row>14</xdr:row>
      <xdr:rowOff>12065</xdr:rowOff>
    </xdr:to>
    <xdr:sp macro="" textlink="">
      <xdr:nvSpPr>
        <xdr:cNvPr id="449" name="フローチャート: 判断 448"/>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22225</xdr:rowOff>
    </xdr:from>
    <xdr:ext cx="736600" cy="258445"/>
    <xdr:sp macro="" textlink="">
      <xdr:nvSpPr>
        <xdr:cNvPr id="450" name="テキスト ボックス 449"/>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114935</xdr:rowOff>
    </xdr:from>
    <xdr:to xmlns:xdr="http://schemas.openxmlformats.org/drawingml/2006/spreadsheetDrawing">
      <xdr:col>72</xdr:col>
      <xdr:colOff>203200</xdr:colOff>
      <xdr:row>15</xdr:row>
      <xdr:rowOff>88265</xdr:rowOff>
    </xdr:to>
    <xdr:cxnSp macro="">
      <xdr:nvCxnSpPr>
        <xdr:cNvPr id="451" name="直線コネクタ 450"/>
        <xdr:cNvCxnSpPr/>
      </xdr:nvCxnSpPr>
      <xdr:spPr>
        <a:xfrm flipV="1">
          <a:off x="14401800" y="251523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86360</xdr:rowOff>
    </xdr:from>
    <xdr:to xmlns:xdr="http://schemas.openxmlformats.org/drawingml/2006/spreadsheetDrawing">
      <xdr:col>73</xdr:col>
      <xdr:colOff>44450</xdr:colOff>
      <xdr:row>14</xdr:row>
      <xdr:rowOff>16510</xdr:rowOff>
    </xdr:to>
    <xdr:sp macro="" textlink="">
      <xdr:nvSpPr>
        <xdr:cNvPr id="452" name="フローチャート: 判断 451"/>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26670</xdr:rowOff>
    </xdr:from>
    <xdr:ext cx="762000" cy="259080"/>
    <xdr:sp macro="" textlink="">
      <xdr:nvSpPr>
        <xdr:cNvPr id="453" name="テキスト ボックス 452"/>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88265</xdr:rowOff>
    </xdr:from>
    <xdr:to xmlns:xdr="http://schemas.openxmlformats.org/drawingml/2006/spreadsheetDrawing">
      <xdr:col>68</xdr:col>
      <xdr:colOff>152400</xdr:colOff>
      <xdr:row>16</xdr:row>
      <xdr:rowOff>85090</xdr:rowOff>
    </xdr:to>
    <xdr:cxnSp macro="">
      <xdr:nvCxnSpPr>
        <xdr:cNvPr id="454" name="直線コネクタ 453"/>
        <xdr:cNvCxnSpPr/>
      </xdr:nvCxnSpPr>
      <xdr:spPr>
        <a:xfrm flipV="1">
          <a:off x="13512800" y="266001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162560</xdr:rowOff>
    </xdr:from>
    <xdr:to xmlns:xdr="http://schemas.openxmlformats.org/drawingml/2006/spreadsheetDrawing">
      <xdr:col>68</xdr:col>
      <xdr:colOff>203200</xdr:colOff>
      <xdr:row>14</xdr:row>
      <xdr:rowOff>92710</xdr:rowOff>
    </xdr:to>
    <xdr:sp macro="" textlink="">
      <xdr:nvSpPr>
        <xdr:cNvPr id="455" name="フローチャート: 判断 454"/>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102870</xdr:rowOff>
    </xdr:from>
    <xdr:ext cx="762000" cy="259080"/>
    <xdr:sp macro="" textlink="">
      <xdr:nvSpPr>
        <xdr:cNvPr id="456" name="テキスト ボックス 455"/>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96520</xdr:rowOff>
    </xdr:from>
    <xdr:to xmlns:xdr="http://schemas.openxmlformats.org/drawingml/2006/spreadsheetDrawing">
      <xdr:col>64</xdr:col>
      <xdr:colOff>152400</xdr:colOff>
      <xdr:row>15</xdr:row>
      <xdr:rowOff>26670</xdr:rowOff>
    </xdr:to>
    <xdr:sp macro="" textlink="">
      <xdr:nvSpPr>
        <xdr:cNvPr id="457" name="フローチャート: 判断 456"/>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36830</xdr:rowOff>
    </xdr:from>
    <xdr:ext cx="762000" cy="259080"/>
    <xdr:sp macro="" textlink="">
      <xdr:nvSpPr>
        <xdr:cNvPr id="458" name="テキスト ボックス 457"/>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106680</xdr:rowOff>
    </xdr:from>
    <xdr:to xmlns:xdr="http://schemas.openxmlformats.org/drawingml/2006/spreadsheetDrawing">
      <xdr:col>81</xdr:col>
      <xdr:colOff>95250</xdr:colOff>
      <xdr:row>15</xdr:row>
      <xdr:rowOff>36830</xdr:rowOff>
    </xdr:to>
    <xdr:sp macro="" textlink="">
      <xdr:nvSpPr>
        <xdr:cNvPr id="464" name="楕円 463"/>
        <xdr:cNvSpPr/>
      </xdr:nvSpPr>
      <xdr:spPr>
        <a:xfrm>
          <a:off x="16967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78740</xdr:rowOff>
    </xdr:from>
    <xdr:ext cx="762000" cy="259080"/>
    <xdr:sp macro="" textlink="">
      <xdr:nvSpPr>
        <xdr:cNvPr id="465" name="将来負担の状況該当値テキスト"/>
        <xdr:cNvSpPr txBox="1"/>
      </xdr:nvSpPr>
      <xdr:spPr>
        <a:xfrm>
          <a:off x="17106900" y="247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160020</xdr:rowOff>
    </xdr:from>
    <xdr:to xmlns:xdr="http://schemas.openxmlformats.org/drawingml/2006/spreadsheetDrawing">
      <xdr:col>77</xdr:col>
      <xdr:colOff>95250</xdr:colOff>
      <xdr:row>14</xdr:row>
      <xdr:rowOff>90170</xdr:rowOff>
    </xdr:to>
    <xdr:sp macro="" textlink="">
      <xdr:nvSpPr>
        <xdr:cNvPr id="466" name="楕円 465"/>
        <xdr:cNvSpPr/>
      </xdr:nvSpPr>
      <xdr:spPr>
        <a:xfrm>
          <a:off x="16129000" y="23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74930</xdr:rowOff>
    </xdr:from>
    <xdr:ext cx="736600" cy="258445"/>
    <xdr:sp macro="" textlink="">
      <xdr:nvSpPr>
        <xdr:cNvPr id="467" name="テキスト ボックス 466"/>
        <xdr:cNvSpPr txBox="1"/>
      </xdr:nvSpPr>
      <xdr:spPr>
        <a:xfrm>
          <a:off x="15798800" y="2475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64135</xdr:rowOff>
    </xdr:from>
    <xdr:to xmlns:xdr="http://schemas.openxmlformats.org/drawingml/2006/spreadsheetDrawing">
      <xdr:col>73</xdr:col>
      <xdr:colOff>44450</xdr:colOff>
      <xdr:row>14</xdr:row>
      <xdr:rowOff>166370</xdr:rowOff>
    </xdr:to>
    <xdr:sp macro="" textlink="">
      <xdr:nvSpPr>
        <xdr:cNvPr id="468" name="楕円 467"/>
        <xdr:cNvSpPr/>
      </xdr:nvSpPr>
      <xdr:spPr>
        <a:xfrm>
          <a:off x="15240000" y="246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150495</xdr:rowOff>
    </xdr:from>
    <xdr:ext cx="762000" cy="259080"/>
    <xdr:sp macro="" textlink="">
      <xdr:nvSpPr>
        <xdr:cNvPr id="469" name="テキスト ボックス 468"/>
        <xdr:cNvSpPr txBox="1"/>
      </xdr:nvSpPr>
      <xdr:spPr>
        <a:xfrm>
          <a:off x="14909800" y="255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37465</xdr:rowOff>
    </xdr:from>
    <xdr:to xmlns:xdr="http://schemas.openxmlformats.org/drawingml/2006/spreadsheetDrawing">
      <xdr:col>68</xdr:col>
      <xdr:colOff>203200</xdr:colOff>
      <xdr:row>15</xdr:row>
      <xdr:rowOff>139065</xdr:rowOff>
    </xdr:to>
    <xdr:sp macro="" textlink="">
      <xdr:nvSpPr>
        <xdr:cNvPr id="470" name="楕円 469"/>
        <xdr:cNvSpPr/>
      </xdr:nvSpPr>
      <xdr:spPr>
        <a:xfrm>
          <a:off x="14351000" y="26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123825</xdr:rowOff>
    </xdr:from>
    <xdr:ext cx="762000" cy="258445"/>
    <xdr:sp macro="" textlink="">
      <xdr:nvSpPr>
        <xdr:cNvPr id="471" name="テキスト ボックス 470"/>
        <xdr:cNvSpPr txBox="1"/>
      </xdr:nvSpPr>
      <xdr:spPr>
        <a:xfrm>
          <a:off x="14020800" y="2695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34290</xdr:rowOff>
    </xdr:from>
    <xdr:to xmlns:xdr="http://schemas.openxmlformats.org/drawingml/2006/spreadsheetDrawing">
      <xdr:col>64</xdr:col>
      <xdr:colOff>152400</xdr:colOff>
      <xdr:row>16</xdr:row>
      <xdr:rowOff>135890</xdr:rowOff>
    </xdr:to>
    <xdr:sp macro="" textlink="">
      <xdr:nvSpPr>
        <xdr:cNvPr id="472" name="楕円 471"/>
        <xdr:cNvSpPr/>
      </xdr:nvSpPr>
      <xdr:spPr>
        <a:xfrm>
          <a:off x="13462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120650</xdr:rowOff>
    </xdr:from>
    <xdr:ext cx="762000" cy="258445"/>
    <xdr:sp macro="" textlink="">
      <xdr:nvSpPr>
        <xdr:cNvPr id="473" name="テキスト ボックス 472"/>
        <xdr:cNvSpPr txBox="1"/>
      </xdr:nvSpPr>
      <xdr:spPr>
        <a:xfrm>
          <a:off x="13131800" y="2863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83,487
80,546
194.90
47,559,365
44,117,984
2,907,235
19,294,594
20,108,480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令和６年度決算は、人事院勧告に伴う給料及び職員手当等の増に伴い前年度から１．１％の増となった。</a:t>
          </a:r>
          <a:endParaRPr kumimoji="1" lang="en-US" altLang="ja-JP" sz="1300" baseline="0">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a:ea typeface="ＭＳ Ｐゴシック"/>
              <a:cs typeface="+mn-cs"/>
            </a:rPr>
            <a:t>市民サービスの拡充等により、業務量が増加傾向にある中、事務事業の効率化を図るとともに、国の動向等も視野に入れ、給与制度や職員定数の適正化を検討する。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52070</xdr:rowOff>
    </xdr:from>
    <xdr:to xmlns:xdr="http://schemas.openxmlformats.org/drawingml/2006/spreadsheetDrawing">
      <xdr:col>24</xdr:col>
      <xdr:colOff>25400</xdr:colOff>
      <xdr:row>37</xdr:row>
      <xdr:rowOff>101600</xdr:rowOff>
    </xdr:to>
    <xdr:cxnSp macro="">
      <xdr:nvCxnSpPr>
        <xdr:cNvPr id="64" name="直線コネクタ 63"/>
        <xdr:cNvCxnSpPr/>
      </xdr:nvCxnSpPr>
      <xdr:spPr>
        <a:xfrm>
          <a:off x="3987800" y="63957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44450</xdr:rowOff>
    </xdr:from>
    <xdr:ext cx="762000" cy="259080"/>
    <xdr:sp macro="" textlink="">
      <xdr:nvSpPr>
        <xdr:cNvPr id="65" name="人件費平均値テキスト"/>
        <xdr:cNvSpPr txBox="1"/>
      </xdr:nvSpPr>
      <xdr:spPr>
        <a:xfrm>
          <a:off x="491490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140970</xdr:rowOff>
    </xdr:from>
    <xdr:to xmlns:xdr="http://schemas.openxmlformats.org/drawingml/2006/spreadsheetDrawing">
      <xdr:col>19</xdr:col>
      <xdr:colOff>187325</xdr:colOff>
      <xdr:row>37</xdr:row>
      <xdr:rowOff>52070</xdr:rowOff>
    </xdr:to>
    <xdr:cxnSp macro="">
      <xdr:nvCxnSpPr>
        <xdr:cNvPr id="67" name="直線コネクタ 66"/>
        <xdr:cNvCxnSpPr/>
      </xdr:nvCxnSpPr>
      <xdr:spPr>
        <a:xfrm>
          <a:off x="3098800" y="63131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93980</xdr:rowOff>
    </xdr:from>
    <xdr:ext cx="735965" cy="259080"/>
    <xdr:sp macro="" textlink="">
      <xdr:nvSpPr>
        <xdr:cNvPr id="69" name="テキスト ボックス 68"/>
        <xdr:cNvSpPr txBox="1"/>
      </xdr:nvSpPr>
      <xdr:spPr>
        <a:xfrm>
          <a:off x="3606800" y="6094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127000</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a:off x="2209800" y="62992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8445"/>
    <xdr:sp macro="" textlink="">
      <xdr:nvSpPr>
        <xdr:cNvPr id="72" name="テキスト ボックス 71"/>
        <xdr:cNvSpPr txBox="1"/>
      </xdr:nvSpPr>
      <xdr:spPr>
        <a:xfrm>
          <a:off x="2717800" y="640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127000</xdr:rowOff>
    </xdr:from>
    <xdr:to xmlns:xdr="http://schemas.openxmlformats.org/drawingml/2006/spreadsheetDrawing">
      <xdr:col>11</xdr:col>
      <xdr:colOff>9525</xdr:colOff>
      <xdr:row>37</xdr:row>
      <xdr:rowOff>65405</xdr:rowOff>
    </xdr:to>
    <xdr:cxnSp macro="">
      <xdr:nvCxnSpPr>
        <xdr:cNvPr id="73" name="直線コネクタ 72"/>
        <xdr:cNvCxnSpPr/>
      </xdr:nvCxnSpPr>
      <xdr:spPr>
        <a:xfrm flipV="1">
          <a:off x="1320800" y="629920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1365" cy="259080"/>
    <xdr:sp macro="" textlink="">
      <xdr:nvSpPr>
        <xdr:cNvPr id="75" name="テキスト ボックス 74"/>
        <xdr:cNvSpPr txBox="1"/>
      </xdr:nvSpPr>
      <xdr:spPr>
        <a:xfrm>
          <a:off x="1828800" y="638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xdr:rowOff>
    </xdr:from>
    <xdr:to xmlns:xdr="http://schemas.openxmlformats.org/drawingml/2006/spreadsheetDrawing">
      <xdr:col>6</xdr:col>
      <xdr:colOff>171450</xdr:colOff>
      <xdr:row>37</xdr:row>
      <xdr:rowOff>106680</xdr:rowOff>
    </xdr:to>
    <xdr:sp macro="" textlink="">
      <xdr:nvSpPr>
        <xdr:cNvPr id="76" name="フローチャート: 判断 75"/>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116840</xdr:rowOff>
    </xdr:from>
    <xdr:ext cx="761365" cy="259080"/>
    <xdr:sp macro="" textlink="">
      <xdr:nvSpPr>
        <xdr:cNvPr id="77" name="テキスト ボックス 76"/>
        <xdr:cNvSpPr txBox="1"/>
      </xdr:nvSpPr>
      <xdr:spPr>
        <a:xfrm>
          <a:off x="939800" y="6117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50800</xdr:rowOff>
    </xdr:from>
    <xdr:to xmlns:xdr="http://schemas.openxmlformats.org/drawingml/2006/spreadsheetDrawing">
      <xdr:col>24</xdr:col>
      <xdr:colOff>76200</xdr:colOff>
      <xdr:row>37</xdr:row>
      <xdr:rowOff>152400</xdr:rowOff>
    </xdr:to>
    <xdr:sp macro="" textlink="">
      <xdr:nvSpPr>
        <xdr:cNvPr id="83" name="楕円 82"/>
        <xdr:cNvSpPr/>
      </xdr:nvSpPr>
      <xdr:spPr>
        <a:xfrm>
          <a:off x="47752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22860</xdr:rowOff>
    </xdr:from>
    <xdr:ext cx="762000" cy="259080"/>
    <xdr:sp macro="" textlink="">
      <xdr:nvSpPr>
        <xdr:cNvPr id="84" name="人件費該当値テキスト"/>
        <xdr:cNvSpPr txBox="1"/>
      </xdr:nvSpPr>
      <xdr:spPr>
        <a:xfrm>
          <a:off x="49149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85" name="楕円 84"/>
        <xdr:cNvSpPr/>
      </xdr:nvSpPr>
      <xdr:spPr>
        <a:xfrm>
          <a:off x="3937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86995</xdr:rowOff>
    </xdr:from>
    <xdr:ext cx="735965" cy="258445"/>
    <xdr:sp macro="" textlink="">
      <xdr:nvSpPr>
        <xdr:cNvPr id="86" name="テキスト ボックス 85"/>
        <xdr:cNvSpPr txBox="1"/>
      </xdr:nvSpPr>
      <xdr:spPr>
        <a:xfrm>
          <a:off x="3606800" y="64306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87" name="楕円 86"/>
        <xdr:cNvSpPr/>
      </xdr:nvSpPr>
      <xdr:spPr>
        <a:xfrm>
          <a:off x="3048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8445"/>
    <xdr:sp macro="" textlink="">
      <xdr:nvSpPr>
        <xdr:cNvPr id="88" name="テキスト ボックス 87"/>
        <xdr:cNvSpPr txBox="1"/>
      </xdr:nvSpPr>
      <xdr:spPr>
        <a:xfrm>
          <a:off x="2717800" y="6031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89" name="楕円 88"/>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61365" cy="259080"/>
    <xdr:sp macro="" textlink="">
      <xdr:nvSpPr>
        <xdr:cNvPr id="90" name="テキスト ボックス 89"/>
        <xdr:cNvSpPr txBox="1"/>
      </xdr:nvSpPr>
      <xdr:spPr>
        <a:xfrm>
          <a:off x="1828800" y="6017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14605</xdr:rowOff>
    </xdr:from>
    <xdr:to xmlns:xdr="http://schemas.openxmlformats.org/drawingml/2006/spreadsheetDrawing">
      <xdr:col>6</xdr:col>
      <xdr:colOff>171450</xdr:colOff>
      <xdr:row>37</xdr:row>
      <xdr:rowOff>116205</xdr:rowOff>
    </xdr:to>
    <xdr:sp macro="" textlink="">
      <xdr:nvSpPr>
        <xdr:cNvPr id="91" name="楕円 90"/>
        <xdr:cNvSpPr/>
      </xdr:nvSpPr>
      <xdr:spPr>
        <a:xfrm>
          <a:off x="1270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100965</xdr:rowOff>
    </xdr:from>
    <xdr:ext cx="761365" cy="258445"/>
    <xdr:sp macro="" textlink="">
      <xdr:nvSpPr>
        <xdr:cNvPr id="92" name="テキスト ボックス 91"/>
        <xdr:cNvSpPr txBox="1"/>
      </xdr:nvSpPr>
      <xdr:spPr>
        <a:xfrm>
          <a:off x="939800" y="64446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令和６年度決算は、情報システム運用事業等の減により、前年度から０．３％の減となった。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指定管理者制度の導入により管理運営の効率化を図ってきたところであるが、今後は人件費や物価高騰の影響により指定管理料が増加し、物件費にかかる経常収支比率も増加が見込まれるため、引き続き民間委託等による事業実施方法の見直しや、廃止の検討により経費削減に努めていく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7365" cy="258445"/>
    <xdr:sp macro="" textlink="">
      <xdr:nvSpPr>
        <xdr:cNvPr id="108" name="テキスト ボックス 107"/>
        <xdr:cNvSpPr txBox="1"/>
      </xdr:nvSpPr>
      <xdr:spPr>
        <a:xfrm>
          <a:off x="11938000" y="3699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10" name="テキスト ボックス 109"/>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7365" cy="258445"/>
    <xdr:sp macro="" textlink="">
      <xdr:nvSpPr>
        <xdr:cNvPr id="112" name="テキスト ボックス 111"/>
        <xdr:cNvSpPr txBox="1"/>
      </xdr:nvSpPr>
      <xdr:spPr>
        <a:xfrm>
          <a:off x="11938000" y="3128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7365" cy="258445"/>
    <xdr:sp macro="" textlink="">
      <xdr:nvSpPr>
        <xdr:cNvPr id="116" name="テキスト ボックス 115"/>
        <xdr:cNvSpPr txBox="1"/>
      </xdr:nvSpPr>
      <xdr:spPr>
        <a:xfrm>
          <a:off x="11938000" y="2556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18" name="テキスト ボックス 117"/>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7365" cy="258445"/>
    <xdr:sp macro="" textlink="">
      <xdr:nvSpPr>
        <xdr:cNvPr id="120" name="テキスト ボックス 119"/>
        <xdr:cNvSpPr txBox="1"/>
      </xdr:nvSpPr>
      <xdr:spPr>
        <a:xfrm>
          <a:off x="11938000" y="1985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5"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6" name="直線コネクタ 125"/>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7"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28" name="直線コネクタ 127"/>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165100</xdr:rowOff>
    </xdr:from>
    <xdr:to xmlns:xdr="http://schemas.openxmlformats.org/drawingml/2006/spreadsheetDrawing">
      <xdr:col>82</xdr:col>
      <xdr:colOff>107950</xdr:colOff>
      <xdr:row>14</xdr:row>
      <xdr:rowOff>22225</xdr:rowOff>
    </xdr:to>
    <xdr:cxnSp macro="">
      <xdr:nvCxnSpPr>
        <xdr:cNvPr id="129" name="直線コネクタ 128"/>
        <xdr:cNvCxnSpPr/>
      </xdr:nvCxnSpPr>
      <xdr:spPr>
        <a:xfrm flipV="1">
          <a:off x="15671800" y="239395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8445"/>
    <xdr:sp macro="" textlink="">
      <xdr:nvSpPr>
        <xdr:cNvPr id="130" name="物件費平均値テキスト"/>
        <xdr:cNvSpPr txBox="1"/>
      </xdr:nvSpPr>
      <xdr:spPr>
        <a:xfrm>
          <a:off x="16598900" y="2829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146050</xdr:rowOff>
    </xdr:from>
    <xdr:to xmlns:xdr="http://schemas.openxmlformats.org/drawingml/2006/spreadsheetDrawing">
      <xdr:col>78</xdr:col>
      <xdr:colOff>69850</xdr:colOff>
      <xdr:row>14</xdr:row>
      <xdr:rowOff>22225</xdr:rowOff>
    </xdr:to>
    <xdr:cxnSp macro="">
      <xdr:nvCxnSpPr>
        <xdr:cNvPr id="132" name="直線コネクタ 131"/>
        <xdr:cNvCxnSpPr/>
      </xdr:nvCxnSpPr>
      <xdr:spPr>
        <a:xfrm>
          <a:off x="14782800" y="23749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635</xdr:rowOff>
    </xdr:from>
    <xdr:ext cx="736600" cy="259080"/>
    <xdr:sp macro="" textlink="">
      <xdr:nvSpPr>
        <xdr:cNvPr id="134" name="テキスト ボックス 133"/>
        <xdr:cNvSpPr txBox="1"/>
      </xdr:nvSpPr>
      <xdr:spPr>
        <a:xfrm>
          <a:off x="15290800" y="29152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13</xdr:row>
      <xdr:rowOff>79375</xdr:rowOff>
    </xdr:from>
    <xdr:to xmlns:xdr="http://schemas.openxmlformats.org/drawingml/2006/spreadsheetDrawing">
      <xdr:col>73</xdr:col>
      <xdr:colOff>180975</xdr:colOff>
      <xdr:row>13</xdr:row>
      <xdr:rowOff>146050</xdr:rowOff>
    </xdr:to>
    <xdr:cxnSp macro="">
      <xdr:nvCxnSpPr>
        <xdr:cNvPr id="135" name="直線コネクタ 134"/>
        <xdr:cNvCxnSpPr/>
      </xdr:nvCxnSpPr>
      <xdr:spPr>
        <a:xfrm>
          <a:off x="13893800" y="230822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124460</xdr:rowOff>
    </xdr:from>
    <xdr:ext cx="762000" cy="259080"/>
    <xdr:sp macro="" textlink="">
      <xdr:nvSpPr>
        <xdr:cNvPr id="137" name="テキスト ボックス 136"/>
        <xdr:cNvSpPr txBox="1"/>
      </xdr:nvSpPr>
      <xdr:spPr>
        <a:xfrm>
          <a:off x="1440180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79375</xdr:rowOff>
    </xdr:from>
    <xdr:to xmlns:xdr="http://schemas.openxmlformats.org/drawingml/2006/spreadsheetDrawing">
      <xdr:col>69</xdr:col>
      <xdr:colOff>92075</xdr:colOff>
      <xdr:row>14</xdr:row>
      <xdr:rowOff>69850</xdr:rowOff>
    </xdr:to>
    <xdr:cxnSp macro="">
      <xdr:nvCxnSpPr>
        <xdr:cNvPr id="138" name="直線コネクタ 137"/>
        <xdr:cNvCxnSpPr/>
      </xdr:nvCxnSpPr>
      <xdr:spPr>
        <a:xfrm flipV="1">
          <a:off x="13004800" y="230822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10160</xdr:rowOff>
    </xdr:from>
    <xdr:ext cx="761365" cy="259080"/>
    <xdr:sp macro="" textlink="">
      <xdr:nvSpPr>
        <xdr:cNvPr id="140" name="テキスト ボックス 139"/>
        <xdr:cNvSpPr txBox="1"/>
      </xdr:nvSpPr>
      <xdr:spPr>
        <a:xfrm>
          <a:off x="13512800" y="275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123825</xdr:rowOff>
    </xdr:from>
    <xdr:to xmlns:xdr="http://schemas.openxmlformats.org/drawingml/2006/spreadsheetDrawing">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38735</xdr:rowOff>
    </xdr:from>
    <xdr:ext cx="762000" cy="259080"/>
    <xdr:sp macro="" textlink="">
      <xdr:nvSpPr>
        <xdr:cNvPr id="142" name="テキスト ボックス 141"/>
        <xdr:cNvSpPr txBox="1"/>
      </xdr:nvSpPr>
      <xdr:spPr>
        <a:xfrm>
          <a:off x="126238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13</xdr:row>
      <xdr:rowOff>114300</xdr:rowOff>
    </xdr:from>
    <xdr:to xmlns:xdr="http://schemas.openxmlformats.org/drawingml/2006/spreadsheetDrawing">
      <xdr:col>82</xdr:col>
      <xdr:colOff>158750</xdr:colOff>
      <xdr:row>14</xdr:row>
      <xdr:rowOff>44450</xdr:rowOff>
    </xdr:to>
    <xdr:sp macro="" textlink="">
      <xdr:nvSpPr>
        <xdr:cNvPr id="148" name="楕円 147"/>
        <xdr:cNvSpPr/>
      </xdr:nvSpPr>
      <xdr:spPr>
        <a:xfrm>
          <a:off x="164592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12</xdr:row>
      <xdr:rowOff>130810</xdr:rowOff>
    </xdr:from>
    <xdr:ext cx="762000" cy="259080"/>
    <xdr:sp macro="" textlink="">
      <xdr:nvSpPr>
        <xdr:cNvPr id="149" name="物件費該当値テキスト"/>
        <xdr:cNvSpPr txBox="1"/>
      </xdr:nvSpPr>
      <xdr:spPr>
        <a:xfrm>
          <a:off x="16598900" y="218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143510</xdr:rowOff>
    </xdr:from>
    <xdr:to xmlns:xdr="http://schemas.openxmlformats.org/drawingml/2006/spreadsheetDrawing">
      <xdr:col>78</xdr:col>
      <xdr:colOff>120650</xdr:colOff>
      <xdr:row>14</xdr:row>
      <xdr:rowOff>73025</xdr:rowOff>
    </xdr:to>
    <xdr:sp macro="" textlink="">
      <xdr:nvSpPr>
        <xdr:cNvPr id="150" name="楕円 149"/>
        <xdr:cNvSpPr/>
      </xdr:nvSpPr>
      <xdr:spPr>
        <a:xfrm>
          <a:off x="15621000" y="2372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83185</xdr:rowOff>
    </xdr:from>
    <xdr:ext cx="736600" cy="259080"/>
    <xdr:sp macro="" textlink="">
      <xdr:nvSpPr>
        <xdr:cNvPr id="151" name="テキスト ボックス 150"/>
        <xdr:cNvSpPr txBox="1"/>
      </xdr:nvSpPr>
      <xdr:spPr>
        <a:xfrm>
          <a:off x="15290800" y="2140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95250</xdr:rowOff>
    </xdr:from>
    <xdr:to xmlns:xdr="http://schemas.openxmlformats.org/drawingml/2006/spreadsheetDrawing">
      <xdr:col>74</xdr:col>
      <xdr:colOff>31750</xdr:colOff>
      <xdr:row>14</xdr:row>
      <xdr:rowOff>25400</xdr:rowOff>
    </xdr:to>
    <xdr:sp macro="" textlink="">
      <xdr:nvSpPr>
        <xdr:cNvPr id="152" name="楕円 151"/>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35560</xdr:rowOff>
    </xdr:from>
    <xdr:ext cx="762000" cy="259080"/>
    <xdr:sp macro="" textlink="">
      <xdr:nvSpPr>
        <xdr:cNvPr id="153" name="テキスト ボックス 152"/>
        <xdr:cNvSpPr txBox="1"/>
      </xdr:nvSpPr>
      <xdr:spPr>
        <a:xfrm>
          <a:off x="14401800" y="209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29210</xdr:rowOff>
    </xdr:from>
    <xdr:to xmlns:xdr="http://schemas.openxmlformats.org/drawingml/2006/spreadsheetDrawing">
      <xdr:col>69</xdr:col>
      <xdr:colOff>142875</xdr:colOff>
      <xdr:row>13</xdr:row>
      <xdr:rowOff>130175</xdr:rowOff>
    </xdr:to>
    <xdr:sp macro="" textlink="">
      <xdr:nvSpPr>
        <xdr:cNvPr id="154" name="楕円 153"/>
        <xdr:cNvSpPr/>
      </xdr:nvSpPr>
      <xdr:spPr>
        <a:xfrm>
          <a:off x="13843000" y="2258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140335</xdr:rowOff>
    </xdr:from>
    <xdr:ext cx="761365" cy="259080"/>
    <xdr:sp macro="" textlink="">
      <xdr:nvSpPr>
        <xdr:cNvPr id="155" name="テキスト ボックス 154"/>
        <xdr:cNvSpPr txBox="1"/>
      </xdr:nvSpPr>
      <xdr:spPr>
        <a:xfrm>
          <a:off x="13512800" y="2026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19050</xdr:rowOff>
    </xdr:from>
    <xdr:to xmlns:xdr="http://schemas.openxmlformats.org/drawingml/2006/spreadsheetDrawing">
      <xdr:col>65</xdr:col>
      <xdr:colOff>53975</xdr:colOff>
      <xdr:row>14</xdr:row>
      <xdr:rowOff>120650</xdr:rowOff>
    </xdr:to>
    <xdr:sp macro="" textlink="">
      <xdr:nvSpPr>
        <xdr:cNvPr id="156" name="楕円 155"/>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130810</xdr:rowOff>
    </xdr:from>
    <xdr:ext cx="762000" cy="259080"/>
    <xdr:sp macro="" textlink="">
      <xdr:nvSpPr>
        <xdr:cNvPr id="157" name="テキスト ボックス 156"/>
        <xdr:cNvSpPr txBox="1"/>
      </xdr:nvSpPr>
      <xdr:spPr>
        <a:xfrm>
          <a:off x="12623800" y="218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令和６年度決算は、施設型給付費や児童手当、自立支援給付費等の増により前年度から０．４％の増となった。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内平均値よりも低い数値となっているが、今後も高齢者人口の増加が見込まれることや子育て支援の拡充等により、事業費は増加していくことが見込まれる。単独事業の見直しや適切な給付により、より適正な財政運営を図っていく必要がある。</a:t>
          </a:r>
          <a:endParaRPr kumimoji="1" lang="en-US" altLang="ja-JP" sz="1300">
            <a:latin typeface="ＭＳ Ｐゴシック"/>
            <a:ea typeface="ＭＳ Ｐゴシック"/>
          </a:endParaRPr>
        </a:p>
        <a:p>
          <a:endParaRPr kumimoji="1" lang="en-US" altLang="ja-JP" sz="1300" baseline="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184150</xdr:colOff>
      <xdr:row>62</xdr:row>
      <xdr:rowOff>69850</xdr:rowOff>
    </xdr:to>
    <xdr:cxnSp macro="">
      <xdr:nvCxnSpPr>
        <xdr:cNvPr id="172"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7365" cy="258445"/>
    <xdr:sp macro="" textlink="">
      <xdr:nvSpPr>
        <xdr:cNvPr id="173" name="テキスト ボックス 172"/>
        <xdr:cNvSpPr txBox="1"/>
      </xdr:nvSpPr>
      <xdr:spPr>
        <a:xfrm>
          <a:off x="254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184150</xdr:colOff>
      <xdr:row>60</xdr:row>
      <xdr:rowOff>127000</xdr:rowOff>
    </xdr:to>
    <xdr:cxnSp macro="">
      <xdr:nvCxnSpPr>
        <xdr:cNvPr id="174"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7365" cy="258445"/>
    <xdr:sp macro="" textlink="">
      <xdr:nvSpPr>
        <xdr:cNvPr id="175" name="テキスト ボックス 174"/>
        <xdr:cNvSpPr txBox="1"/>
      </xdr:nvSpPr>
      <xdr:spPr>
        <a:xfrm>
          <a:off x="254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184150</xdr:colOff>
      <xdr:row>59</xdr:row>
      <xdr:rowOff>12700</xdr:rowOff>
    </xdr:to>
    <xdr:cxnSp macro="">
      <xdr:nvCxnSpPr>
        <xdr:cNvPr id="176"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7365" cy="258445"/>
    <xdr:sp macro="" textlink="">
      <xdr:nvSpPr>
        <xdr:cNvPr id="177" name="テキスト ボックス 176"/>
        <xdr:cNvSpPr txBox="1"/>
      </xdr:nvSpPr>
      <xdr:spPr>
        <a:xfrm>
          <a:off x="254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9" name="テキスト ボックス 178"/>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184150</xdr:colOff>
      <xdr:row>55</xdr:row>
      <xdr:rowOff>127000</xdr:rowOff>
    </xdr:to>
    <xdr:cxnSp macro="">
      <xdr:nvCxnSpPr>
        <xdr:cNvPr id="180"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7365" cy="258445"/>
    <xdr:sp macro="" textlink="">
      <xdr:nvSpPr>
        <xdr:cNvPr id="181" name="テキスト ボックス 180"/>
        <xdr:cNvSpPr txBox="1"/>
      </xdr:nvSpPr>
      <xdr:spPr>
        <a:xfrm>
          <a:off x="254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184150</xdr:colOff>
      <xdr:row>54</xdr:row>
      <xdr:rowOff>12700</xdr:rowOff>
    </xdr:to>
    <xdr:cxnSp macro="">
      <xdr:nvCxnSpPr>
        <xdr:cNvPr id="182"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7365" cy="258445"/>
    <xdr:sp macro="" textlink="">
      <xdr:nvSpPr>
        <xdr:cNvPr id="183" name="テキスト ボックス 182"/>
        <xdr:cNvSpPr txBox="1"/>
      </xdr:nvSpPr>
      <xdr:spPr>
        <a:xfrm>
          <a:off x="254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184150</xdr:colOff>
      <xdr:row>52</xdr:row>
      <xdr:rowOff>69850</xdr:rowOff>
    </xdr:to>
    <xdr:cxnSp macro="">
      <xdr:nvCxnSpPr>
        <xdr:cNvPr id="184"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7365" cy="258445"/>
    <xdr:sp macro="" textlink="">
      <xdr:nvSpPr>
        <xdr:cNvPr id="185" name="テキスト ボックス 184"/>
        <xdr:cNvSpPr txBox="1"/>
      </xdr:nvSpPr>
      <xdr:spPr>
        <a:xfrm>
          <a:off x="254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7" name="テキスト ボックス 186"/>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165100</xdr:rowOff>
    </xdr:from>
    <xdr:to xmlns:xdr="http://schemas.openxmlformats.org/drawingml/2006/spreadsheetDrawing">
      <xdr:col>24</xdr:col>
      <xdr:colOff>25400</xdr:colOff>
      <xdr:row>54</xdr:row>
      <xdr:rowOff>31750</xdr:rowOff>
    </xdr:to>
    <xdr:cxnSp macro="">
      <xdr:nvCxnSpPr>
        <xdr:cNvPr id="194" name="直線コネクタ 193"/>
        <xdr:cNvCxnSpPr/>
      </xdr:nvCxnSpPr>
      <xdr:spPr>
        <a:xfrm>
          <a:off x="3987800" y="92519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xdr:rowOff>
    </xdr:from>
    <xdr:ext cx="762000" cy="259080"/>
    <xdr:sp macro="" textlink="">
      <xdr:nvSpPr>
        <xdr:cNvPr id="195" name="扶助費平均値テキスト"/>
        <xdr:cNvSpPr txBox="1"/>
      </xdr:nvSpPr>
      <xdr:spPr>
        <a:xfrm>
          <a:off x="4914900" y="9601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69850</xdr:rowOff>
    </xdr:from>
    <xdr:to xmlns:xdr="http://schemas.openxmlformats.org/drawingml/2006/spreadsheetDrawing">
      <xdr:col>19</xdr:col>
      <xdr:colOff>187325</xdr:colOff>
      <xdr:row>53</xdr:row>
      <xdr:rowOff>165100</xdr:rowOff>
    </xdr:to>
    <xdr:cxnSp macro="">
      <xdr:nvCxnSpPr>
        <xdr:cNvPr id="197" name="直線コネクタ 196"/>
        <xdr:cNvCxnSpPr/>
      </xdr:nvCxnSpPr>
      <xdr:spPr>
        <a:xfrm>
          <a:off x="3098800" y="91567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105410</xdr:rowOff>
    </xdr:from>
    <xdr:ext cx="735965" cy="259080"/>
    <xdr:sp macro="" textlink="">
      <xdr:nvSpPr>
        <xdr:cNvPr id="199" name="テキスト ボックス 198"/>
        <xdr:cNvSpPr txBox="1"/>
      </xdr:nvSpPr>
      <xdr:spPr>
        <a:xfrm>
          <a:off x="3606800" y="97066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69850</xdr:rowOff>
    </xdr:from>
    <xdr:to xmlns:xdr="http://schemas.openxmlformats.org/drawingml/2006/spreadsheetDrawing">
      <xdr:col>15</xdr:col>
      <xdr:colOff>98425</xdr:colOff>
      <xdr:row>53</xdr:row>
      <xdr:rowOff>117475</xdr:rowOff>
    </xdr:to>
    <xdr:cxnSp macro="">
      <xdr:nvCxnSpPr>
        <xdr:cNvPr id="200" name="直線コネクタ 199"/>
        <xdr:cNvCxnSpPr/>
      </xdr:nvCxnSpPr>
      <xdr:spPr>
        <a:xfrm flipV="1">
          <a:off x="2209800" y="91567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29210</xdr:rowOff>
    </xdr:from>
    <xdr:ext cx="762000" cy="258445"/>
    <xdr:sp macro="" textlink="">
      <xdr:nvSpPr>
        <xdr:cNvPr id="202" name="テキスト ボックス 201"/>
        <xdr:cNvSpPr txBox="1"/>
      </xdr:nvSpPr>
      <xdr:spPr>
        <a:xfrm>
          <a:off x="2717800" y="9630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117475</xdr:rowOff>
    </xdr:from>
    <xdr:to xmlns:xdr="http://schemas.openxmlformats.org/drawingml/2006/spreadsheetDrawing">
      <xdr:col>11</xdr:col>
      <xdr:colOff>9525</xdr:colOff>
      <xdr:row>53</xdr:row>
      <xdr:rowOff>146050</xdr:rowOff>
    </xdr:to>
    <xdr:cxnSp macro="">
      <xdr:nvCxnSpPr>
        <xdr:cNvPr id="203" name="直線コネクタ 202"/>
        <xdr:cNvCxnSpPr/>
      </xdr:nvCxnSpPr>
      <xdr:spPr>
        <a:xfrm flipV="1">
          <a:off x="1320800" y="920432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153035</xdr:rowOff>
    </xdr:from>
    <xdr:ext cx="761365" cy="259080"/>
    <xdr:sp macro="" textlink="">
      <xdr:nvSpPr>
        <xdr:cNvPr id="205" name="テキスト ボックス 204"/>
        <xdr:cNvSpPr txBox="1"/>
      </xdr:nvSpPr>
      <xdr:spPr>
        <a:xfrm>
          <a:off x="1828800" y="9582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104775</xdr:rowOff>
    </xdr:from>
    <xdr:to xmlns:xdr="http://schemas.openxmlformats.org/drawingml/2006/spreadsheetDrawing">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19685</xdr:rowOff>
    </xdr:from>
    <xdr:ext cx="761365" cy="258445"/>
    <xdr:sp macro="" textlink="">
      <xdr:nvSpPr>
        <xdr:cNvPr id="207" name="テキスト ボックス 206"/>
        <xdr:cNvSpPr txBox="1"/>
      </xdr:nvSpPr>
      <xdr:spPr>
        <a:xfrm>
          <a:off x="939800" y="96208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10" name="テキスト ボックス 20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152400</xdr:rowOff>
    </xdr:from>
    <xdr:to xmlns:xdr="http://schemas.openxmlformats.org/drawingml/2006/spreadsheetDrawing">
      <xdr:col>24</xdr:col>
      <xdr:colOff>76200</xdr:colOff>
      <xdr:row>54</xdr:row>
      <xdr:rowOff>82550</xdr:rowOff>
    </xdr:to>
    <xdr:sp macro="" textlink="">
      <xdr:nvSpPr>
        <xdr:cNvPr id="213" name="楕円 212"/>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168910</xdr:rowOff>
    </xdr:from>
    <xdr:ext cx="762000" cy="258445"/>
    <xdr:sp macro="" textlink="">
      <xdr:nvSpPr>
        <xdr:cNvPr id="214" name="扶助費該当値テキスト"/>
        <xdr:cNvSpPr txBox="1"/>
      </xdr:nvSpPr>
      <xdr:spPr>
        <a:xfrm>
          <a:off x="4914900" y="9084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114300</xdr:rowOff>
    </xdr:from>
    <xdr:to xmlns:xdr="http://schemas.openxmlformats.org/drawingml/2006/spreadsheetDrawing">
      <xdr:col>20</xdr:col>
      <xdr:colOff>38100</xdr:colOff>
      <xdr:row>54</xdr:row>
      <xdr:rowOff>44450</xdr:rowOff>
    </xdr:to>
    <xdr:sp macro="" textlink="">
      <xdr:nvSpPr>
        <xdr:cNvPr id="215" name="楕円 214"/>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54610</xdr:rowOff>
    </xdr:from>
    <xdr:ext cx="735965" cy="258445"/>
    <xdr:sp macro="" textlink="">
      <xdr:nvSpPr>
        <xdr:cNvPr id="216" name="テキスト ボックス 215"/>
        <xdr:cNvSpPr txBox="1"/>
      </xdr:nvSpPr>
      <xdr:spPr>
        <a:xfrm>
          <a:off x="3606800" y="89700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19050</xdr:rowOff>
    </xdr:from>
    <xdr:to xmlns:xdr="http://schemas.openxmlformats.org/drawingml/2006/spreadsheetDrawing">
      <xdr:col>15</xdr:col>
      <xdr:colOff>149225</xdr:colOff>
      <xdr:row>53</xdr:row>
      <xdr:rowOff>120650</xdr:rowOff>
    </xdr:to>
    <xdr:sp macro="" textlink="">
      <xdr:nvSpPr>
        <xdr:cNvPr id="217" name="楕円 216"/>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130810</xdr:rowOff>
    </xdr:from>
    <xdr:ext cx="762000" cy="259080"/>
    <xdr:sp macro="" textlink="">
      <xdr:nvSpPr>
        <xdr:cNvPr id="218" name="テキスト ボックス 217"/>
        <xdr:cNvSpPr txBox="1"/>
      </xdr:nvSpPr>
      <xdr:spPr>
        <a:xfrm>
          <a:off x="2717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66675</xdr:rowOff>
    </xdr:from>
    <xdr:to xmlns:xdr="http://schemas.openxmlformats.org/drawingml/2006/spreadsheetDrawing">
      <xdr:col>11</xdr:col>
      <xdr:colOff>60325</xdr:colOff>
      <xdr:row>53</xdr:row>
      <xdr:rowOff>168275</xdr:rowOff>
    </xdr:to>
    <xdr:sp macro="" textlink="">
      <xdr:nvSpPr>
        <xdr:cNvPr id="219" name="楕円 218"/>
        <xdr:cNvSpPr/>
      </xdr:nvSpPr>
      <xdr:spPr>
        <a:xfrm>
          <a:off x="2159000" y="915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6985</xdr:rowOff>
    </xdr:from>
    <xdr:ext cx="761365" cy="258445"/>
    <xdr:sp macro="" textlink="">
      <xdr:nvSpPr>
        <xdr:cNvPr id="220" name="テキスト ボックス 219"/>
        <xdr:cNvSpPr txBox="1"/>
      </xdr:nvSpPr>
      <xdr:spPr>
        <a:xfrm>
          <a:off x="1828800" y="8922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95250</xdr:rowOff>
    </xdr:from>
    <xdr:to xmlns:xdr="http://schemas.openxmlformats.org/drawingml/2006/spreadsheetDrawing">
      <xdr:col>6</xdr:col>
      <xdr:colOff>171450</xdr:colOff>
      <xdr:row>54</xdr:row>
      <xdr:rowOff>25400</xdr:rowOff>
    </xdr:to>
    <xdr:sp macro="" textlink="">
      <xdr:nvSpPr>
        <xdr:cNvPr id="221" name="楕円 220"/>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35560</xdr:rowOff>
    </xdr:from>
    <xdr:ext cx="761365" cy="259080"/>
    <xdr:sp macro="" textlink="">
      <xdr:nvSpPr>
        <xdr:cNvPr id="222" name="テキスト ボックス 221"/>
        <xdr:cNvSpPr txBox="1"/>
      </xdr:nvSpPr>
      <xdr:spPr>
        <a:xfrm>
          <a:off x="939800" y="895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令和６年度決算は国民健康保険会計への繰出金が減となったこと等により、前年度から０</a:t>
          </a:r>
          <a:r>
            <a:rPr kumimoji="1" lang="en-US" altLang="ja-JP" sz="1300">
              <a:latin typeface="ＭＳ Ｐゴシック"/>
              <a:ea typeface="ＭＳ Ｐゴシック"/>
            </a:rPr>
            <a:t>.</a:t>
          </a:r>
          <a:r>
            <a:rPr kumimoji="1" lang="ja-JP" altLang="en-US" sz="1300">
              <a:latin typeface="ＭＳ Ｐゴシック"/>
              <a:ea typeface="ＭＳ Ｐゴシック"/>
            </a:rPr>
            <a:t>３％の減となった。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類似団体内平均値よりも低い水準で推移しているが、公共施設の老朽化の進行に伴い、維持補修費の増加が見込まれる。事業の平準化や、統廃合を含めた施設の運営方針についても検討していく必要がある。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4" name="テキスト ボックス 23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6" name="テキスト ボックス 23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7365" cy="258445"/>
    <xdr:sp macro="" textlink="">
      <xdr:nvSpPr>
        <xdr:cNvPr id="238" name="テキスト ボックス 237"/>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7365" cy="258445"/>
    <xdr:sp macro="" textlink="">
      <xdr:nvSpPr>
        <xdr:cNvPr id="240" name="テキスト ボックス 239"/>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7365" cy="258445"/>
    <xdr:sp macro="" textlink="">
      <xdr:nvSpPr>
        <xdr:cNvPr id="242" name="テキスト ボックス 241"/>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7365" cy="258445"/>
    <xdr:sp macro="" textlink="">
      <xdr:nvSpPr>
        <xdr:cNvPr id="244" name="テキスト ボックス 243"/>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103505</xdr:rowOff>
    </xdr:from>
    <xdr:ext cx="762000" cy="259080"/>
    <xdr:sp macro="" textlink="">
      <xdr:nvSpPr>
        <xdr:cNvPr id="249" name="その他最小値テキスト"/>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196850</xdr:colOff>
      <xdr:row>60</xdr:row>
      <xdr:rowOff>132080</xdr:rowOff>
    </xdr:to>
    <xdr:cxnSp macro="">
      <xdr:nvCxnSpPr>
        <xdr:cNvPr id="250" name="直線コネクタ 249"/>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37465</xdr:rowOff>
    </xdr:from>
    <xdr:ext cx="762000" cy="259080"/>
    <xdr:sp macro="" textlink="">
      <xdr:nvSpPr>
        <xdr:cNvPr id="251" name="その他最大値テキスト"/>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196850</xdr:colOff>
      <xdr:row>52</xdr:row>
      <xdr:rowOff>122555</xdr:rowOff>
    </xdr:to>
    <xdr:cxnSp macro="">
      <xdr:nvCxnSpPr>
        <xdr:cNvPr id="252" name="直線コネクタ 251"/>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53975</xdr:rowOff>
    </xdr:from>
    <xdr:to xmlns:xdr="http://schemas.openxmlformats.org/drawingml/2006/spreadsheetDrawing">
      <xdr:col>82</xdr:col>
      <xdr:colOff>107950</xdr:colOff>
      <xdr:row>54</xdr:row>
      <xdr:rowOff>81280</xdr:rowOff>
    </xdr:to>
    <xdr:cxnSp macro="">
      <xdr:nvCxnSpPr>
        <xdr:cNvPr id="253" name="直線コネクタ 252"/>
        <xdr:cNvCxnSpPr/>
      </xdr:nvCxnSpPr>
      <xdr:spPr>
        <a:xfrm flipV="1">
          <a:off x="15671800" y="93122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18415</xdr:rowOff>
    </xdr:from>
    <xdr:ext cx="762000" cy="258445"/>
    <xdr:sp macro="" textlink="">
      <xdr:nvSpPr>
        <xdr:cNvPr id="254" name="その他平均値テキスト"/>
        <xdr:cNvSpPr txBox="1"/>
      </xdr:nvSpPr>
      <xdr:spPr>
        <a:xfrm>
          <a:off x="16598900" y="979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35560</xdr:rowOff>
    </xdr:from>
    <xdr:to xmlns:xdr="http://schemas.openxmlformats.org/drawingml/2006/spreadsheetDrawing">
      <xdr:col>78</xdr:col>
      <xdr:colOff>69850</xdr:colOff>
      <xdr:row>54</xdr:row>
      <xdr:rowOff>81280</xdr:rowOff>
    </xdr:to>
    <xdr:cxnSp macro="">
      <xdr:nvCxnSpPr>
        <xdr:cNvPr id="256" name="直線コネクタ 255"/>
        <xdr:cNvCxnSpPr/>
      </xdr:nvCxnSpPr>
      <xdr:spPr>
        <a:xfrm>
          <a:off x="14782800" y="9293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142240</xdr:rowOff>
    </xdr:from>
    <xdr:ext cx="736600" cy="259080"/>
    <xdr:sp macro="" textlink="">
      <xdr:nvSpPr>
        <xdr:cNvPr id="258" name="テキスト ボックス 257"/>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35560</xdr:rowOff>
    </xdr:from>
    <xdr:to xmlns:xdr="http://schemas.openxmlformats.org/drawingml/2006/spreadsheetDrawing">
      <xdr:col>73</xdr:col>
      <xdr:colOff>180975</xdr:colOff>
      <xdr:row>54</xdr:row>
      <xdr:rowOff>63500</xdr:rowOff>
    </xdr:to>
    <xdr:cxnSp macro="">
      <xdr:nvCxnSpPr>
        <xdr:cNvPr id="259" name="直線コネクタ 258"/>
        <xdr:cNvCxnSpPr/>
      </xdr:nvCxnSpPr>
      <xdr:spPr>
        <a:xfrm flipV="1">
          <a:off x="13893800" y="92938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114300</xdr:rowOff>
    </xdr:from>
    <xdr:ext cx="762000" cy="259080"/>
    <xdr:sp macro="" textlink="">
      <xdr:nvSpPr>
        <xdr:cNvPr id="261" name="テキスト ボックス 260"/>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53975</xdr:rowOff>
    </xdr:from>
    <xdr:to xmlns:xdr="http://schemas.openxmlformats.org/drawingml/2006/spreadsheetDrawing">
      <xdr:col>69</xdr:col>
      <xdr:colOff>92075</xdr:colOff>
      <xdr:row>54</xdr:row>
      <xdr:rowOff>63500</xdr:rowOff>
    </xdr:to>
    <xdr:cxnSp macro="">
      <xdr:nvCxnSpPr>
        <xdr:cNvPr id="262" name="直線コネクタ 261"/>
        <xdr:cNvCxnSpPr/>
      </xdr:nvCxnSpPr>
      <xdr:spPr>
        <a:xfrm>
          <a:off x="13004800" y="93122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50800</xdr:rowOff>
    </xdr:from>
    <xdr:ext cx="761365" cy="259080"/>
    <xdr:sp macro="" textlink="">
      <xdr:nvSpPr>
        <xdr:cNvPr id="264" name="テキスト ボックス 263"/>
        <xdr:cNvSpPr txBox="1"/>
      </xdr:nvSpPr>
      <xdr:spPr>
        <a:xfrm>
          <a:off x="13512800" y="9823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46355</xdr:rowOff>
    </xdr:from>
    <xdr:to xmlns:xdr="http://schemas.openxmlformats.org/drawingml/2006/spreadsheetDrawing">
      <xdr:col>65</xdr:col>
      <xdr:colOff>53975</xdr:colOff>
      <xdr:row>57</xdr:row>
      <xdr:rowOff>147955</xdr:rowOff>
    </xdr:to>
    <xdr:sp macro="" textlink="">
      <xdr:nvSpPr>
        <xdr:cNvPr id="265" name="フローチャート: 判断 264"/>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132715</xdr:rowOff>
    </xdr:from>
    <xdr:ext cx="762000" cy="258445"/>
    <xdr:sp macro="" textlink="">
      <xdr:nvSpPr>
        <xdr:cNvPr id="266" name="テキスト ボックス 265"/>
        <xdr:cNvSpPr txBox="1"/>
      </xdr:nvSpPr>
      <xdr:spPr>
        <a:xfrm>
          <a:off x="12623800" y="990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3175</xdr:rowOff>
    </xdr:from>
    <xdr:to xmlns:xdr="http://schemas.openxmlformats.org/drawingml/2006/spreadsheetDrawing">
      <xdr:col>82</xdr:col>
      <xdr:colOff>158750</xdr:colOff>
      <xdr:row>54</xdr:row>
      <xdr:rowOff>104775</xdr:rowOff>
    </xdr:to>
    <xdr:sp macro="" textlink="">
      <xdr:nvSpPr>
        <xdr:cNvPr id="272" name="楕円 271"/>
        <xdr:cNvSpPr/>
      </xdr:nvSpPr>
      <xdr:spPr>
        <a:xfrm>
          <a:off x="164592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19685</xdr:rowOff>
    </xdr:from>
    <xdr:ext cx="762000" cy="258445"/>
    <xdr:sp macro="" textlink="">
      <xdr:nvSpPr>
        <xdr:cNvPr id="273" name="その他該当値テキスト"/>
        <xdr:cNvSpPr txBox="1"/>
      </xdr:nvSpPr>
      <xdr:spPr>
        <a:xfrm>
          <a:off x="16598900" y="9106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30480</xdr:rowOff>
    </xdr:from>
    <xdr:to xmlns:xdr="http://schemas.openxmlformats.org/drawingml/2006/spreadsheetDrawing">
      <xdr:col>78</xdr:col>
      <xdr:colOff>120650</xdr:colOff>
      <xdr:row>54</xdr:row>
      <xdr:rowOff>132080</xdr:rowOff>
    </xdr:to>
    <xdr:sp macro="" textlink="">
      <xdr:nvSpPr>
        <xdr:cNvPr id="274" name="楕円 273"/>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52</xdr:row>
      <xdr:rowOff>142240</xdr:rowOff>
    </xdr:from>
    <xdr:ext cx="736600" cy="259080"/>
    <xdr:sp macro="" textlink="">
      <xdr:nvSpPr>
        <xdr:cNvPr id="275" name="テキスト ボックス 274"/>
        <xdr:cNvSpPr txBox="1"/>
      </xdr:nvSpPr>
      <xdr:spPr>
        <a:xfrm>
          <a:off x="15290800" y="9057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156210</xdr:rowOff>
    </xdr:from>
    <xdr:to xmlns:xdr="http://schemas.openxmlformats.org/drawingml/2006/spreadsheetDrawing">
      <xdr:col>74</xdr:col>
      <xdr:colOff>31750</xdr:colOff>
      <xdr:row>54</xdr:row>
      <xdr:rowOff>86360</xdr:rowOff>
    </xdr:to>
    <xdr:sp macro="" textlink="">
      <xdr:nvSpPr>
        <xdr:cNvPr id="276" name="楕円 275"/>
        <xdr:cNvSpPr/>
      </xdr:nvSpPr>
      <xdr:spPr>
        <a:xfrm>
          <a:off x="14732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96520</xdr:rowOff>
    </xdr:from>
    <xdr:ext cx="762000" cy="259080"/>
    <xdr:sp macro="" textlink="">
      <xdr:nvSpPr>
        <xdr:cNvPr id="277" name="テキスト ボックス 276"/>
        <xdr:cNvSpPr txBox="1"/>
      </xdr:nvSpPr>
      <xdr:spPr>
        <a:xfrm>
          <a:off x="14401800" y="901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12065</xdr:rowOff>
    </xdr:from>
    <xdr:to xmlns:xdr="http://schemas.openxmlformats.org/drawingml/2006/spreadsheetDrawing">
      <xdr:col>69</xdr:col>
      <xdr:colOff>142875</xdr:colOff>
      <xdr:row>54</xdr:row>
      <xdr:rowOff>113665</xdr:rowOff>
    </xdr:to>
    <xdr:sp macro="" textlink="">
      <xdr:nvSpPr>
        <xdr:cNvPr id="278" name="楕円 277"/>
        <xdr:cNvSpPr/>
      </xdr:nvSpPr>
      <xdr:spPr>
        <a:xfrm>
          <a:off x="13843000" y="92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52</xdr:row>
      <xdr:rowOff>123825</xdr:rowOff>
    </xdr:from>
    <xdr:ext cx="761365" cy="258445"/>
    <xdr:sp macro="" textlink="">
      <xdr:nvSpPr>
        <xdr:cNvPr id="279" name="テキスト ボックス 278"/>
        <xdr:cNvSpPr txBox="1"/>
      </xdr:nvSpPr>
      <xdr:spPr>
        <a:xfrm>
          <a:off x="13512800" y="90392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3175</xdr:rowOff>
    </xdr:from>
    <xdr:to xmlns:xdr="http://schemas.openxmlformats.org/drawingml/2006/spreadsheetDrawing">
      <xdr:col>65</xdr:col>
      <xdr:colOff>53975</xdr:colOff>
      <xdr:row>54</xdr:row>
      <xdr:rowOff>104775</xdr:rowOff>
    </xdr:to>
    <xdr:sp macro="" textlink="">
      <xdr:nvSpPr>
        <xdr:cNvPr id="280" name="楕円 279"/>
        <xdr:cNvSpPr/>
      </xdr:nvSpPr>
      <xdr:spPr>
        <a:xfrm>
          <a:off x="12954000" y="92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114935</xdr:rowOff>
    </xdr:from>
    <xdr:ext cx="762000" cy="259080"/>
    <xdr:sp macro="" textlink="">
      <xdr:nvSpPr>
        <xdr:cNvPr id="281" name="テキスト ボックス 280"/>
        <xdr:cNvSpPr txBox="1"/>
      </xdr:nvSpPr>
      <xdr:spPr>
        <a:xfrm>
          <a:off x="12623800" y="9030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決算は、後期高齢者医療療養給付費負担金や民間放課後児童健全育成費補助事業等が増となったものの、地域公共交通活性化対策事業や敬老祝事業等が減となり、全体としては前年度と同率であ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依然として、類似団体内平均値よりも高い水準で推移しており、既存団体等への補助金・交付金の減額や廃止等を見据えた見直しにより、経費を抑制していく必要がある。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7" name="テキスト ボックス 296"/>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9" name="テキスト ボックス 298"/>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301" name="テキスト ボックス 300"/>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3" name="テキスト ボックス 302"/>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119380</xdr:rowOff>
    </xdr:from>
    <xdr:ext cx="762000" cy="259080"/>
    <xdr:sp macro="" textlink="">
      <xdr:nvSpPr>
        <xdr:cNvPr id="307" name="補助費等最小値テキスト"/>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196850</xdr:colOff>
      <xdr:row>39</xdr:row>
      <xdr:rowOff>147320</xdr:rowOff>
    </xdr:to>
    <xdr:cxnSp macro="">
      <xdr:nvCxnSpPr>
        <xdr:cNvPr id="308" name="直線コネクタ 307"/>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140335</xdr:rowOff>
    </xdr:from>
    <xdr:ext cx="762000" cy="259080"/>
    <xdr:sp macro="" textlink="">
      <xdr:nvSpPr>
        <xdr:cNvPr id="309"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196850</xdr:colOff>
      <xdr:row>34</xdr:row>
      <xdr:rowOff>53975</xdr:rowOff>
    </xdr:to>
    <xdr:cxnSp macro="">
      <xdr:nvCxnSpPr>
        <xdr:cNvPr id="310" name="直線コネクタ 309"/>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49530</xdr:rowOff>
    </xdr:from>
    <xdr:to xmlns:xdr="http://schemas.openxmlformats.org/drawingml/2006/spreadsheetDrawing">
      <xdr:col>82</xdr:col>
      <xdr:colOff>107950</xdr:colOff>
      <xdr:row>38</xdr:row>
      <xdr:rowOff>49530</xdr:rowOff>
    </xdr:to>
    <xdr:cxnSp macro="">
      <xdr:nvCxnSpPr>
        <xdr:cNvPr id="311" name="直線コネクタ 310"/>
        <xdr:cNvCxnSpPr/>
      </xdr:nvCxnSpPr>
      <xdr:spPr>
        <a:xfrm>
          <a:off x="15671800" y="65646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88265</xdr:rowOff>
    </xdr:from>
    <xdr:ext cx="762000" cy="258445"/>
    <xdr:sp macro="" textlink="">
      <xdr:nvSpPr>
        <xdr:cNvPr id="312" name="補助費等平均値テキスト"/>
        <xdr:cNvSpPr txBox="1"/>
      </xdr:nvSpPr>
      <xdr:spPr>
        <a:xfrm>
          <a:off x="16598900" y="60890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49530</xdr:rowOff>
    </xdr:from>
    <xdr:to xmlns:xdr="http://schemas.openxmlformats.org/drawingml/2006/spreadsheetDrawing">
      <xdr:col>78</xdr:col>
      <xdr:colOff>69850</xdr:colOff>
      <xdr:row>38</xdr:row>
      <xdr:rowOff>72390</xdr:rowOff>
    </xdr:to>
    <xdr:cxnSp macro="">
      <xdr:nvCxnSpPr>
        <xdr:cNvPr id="314" name="直線コネクタ 313"/>
        <xdr:cNvCxnSpPr/>
      </xdr:nvCxnSpPr>
      <xdr:spPr>
        <a:xfrm flipV="1">
          <a:off x="14782800" y="65646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6600" cy="259080"/>
    <xdr:sp macro="" textlink="">
      <xdr:nvSpPr>
        <xdr:cNvPr id="316" name="テキスト ボックス 315"/>
        <xdr:cNvSpPr txBox="1"/>
      </xdr:nvSpPr>
      <xdr:spPr>
        <a:xfrm>
          <a:off x="15290800" y="6012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21590</xdr:rowOff>
    </xdr:from>
    <xdr:to xmlns:xdr="http://schemas.openxmlformats.org/drawingml/2006/spreadsheetDrawing">
      <xdr:col>73</xdr:col>
      <xdr:colOff>180975</xdr:colOff>
      <xdr:row>38</xdr:row>
      <xdr:rowOff>72390</xdr:rowOff>
    </xdr:to>
    <xdr:cxnSp macro="">
      <xdr:nvCxnSpPr>
        <xdr:cNvPr id="317" name="直線コネクタ 316"/>
        <xdr:cNvCxnSpPr/>
      </xdr:nvCxnSpPr>
      <xdr:spPr>
        <a:xfrm>
          <a:off x="13893800" y="653669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xdr:rowOff>
    </xdr:from>
    <xdr:ext cx="762000" cy="258445"/>
    <xdr:sp macro="" textlink="">
      <xdr:nvSpPr>
        <xdr:cNvPr id="319" name="テキスト ボックス 318"/>
        <xdr:cNvSpPr txBox="1"/>
      </xdr:nvSpPr>
      <xdr:spPr>
        <a:xfrm>
          <a:off x="14401800" y="6008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161290</xdr:rowOff>
    </xdr:from>
    <xdr:to xmlns:xdr="http://schemas.openxmlformats.org/drawingml/2006/spreadsheetDrawing">
      <xdr:col>69</xdr:col>
      <xdr:colOff>92075</xdr:colOff>
      <xdr:row>38</xdr:row>
      <xdr:rowOff>21590</xdr:rowOff>
    </xdr:to>
    <xdr:cxnSp macro="">
      <xdr:nvCxnSpPr>
        <xdr:cNvPr id="320" name="直線コネクタ 319"/>
        <xdr:cNvCxnSpPr/>
      </xdr:nvCxnSpPr>
      <xdr:spPr>
        <a:xfrm>
          <a:off x="13004800" y="65049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61365" cy="258445"/>
    <xdr:sp macro="" textlink="">
      <xdr:nvSpPr>
        <xdr:cNvPr id="322" name="テキスト ボックス 321"/>
        <xdr:cNvSpPr txBox="1"/>
      </xdr:nvSpPr>
      <xdr:spPr>
        <a:xfrm>
          <a:off x="13512800" y="5998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23" name="フローチャート: 判断 322"/>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43815</xdr:rowOff>
    </xdr:from>
    <xdr:ext cx="762000" cy="258445"/>
    <xdr:sp macro="" textlink="">
      <xdr:nvSpPr>
        <xdr:cNvPr id="324" name="テキスト ボックス 323"/>
        <xdr:cNvSpPr txBox="1"/>
      </xdr:nvSpPr>
      <xdr:spPr>
        <a:xfrm>
          <a:off x="12623800" y="6044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170180</xdr:rowOff>
    </xdr:from>
    <xdr:to xmlns:xdr="http://schemas.openxmlformats.org/drawingml/2006/spreadsheetDrawing">
      <xdr:col>82</xdr:col>
      <xdr:colOff>158750</xdr:colOff>
      <xdr:row>38</xdr:row>
      <xdr:rowOff>100330</xdr:rowOff>
    </xdr:to>
    <xdr:sp macro="" textlink="">
      <xdr:nvSpPr>
        <xdr:cNvPr id="330" name="楕円 329"/>
        <xdr:cNvSpPr/>
      </xdr:nvSpPr>
      <xdr:spPr>
        <a:xfrm>
          <a:off x="164592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142240</xdr:rowOff>
    </xdr:from>
    <xdr:ext cx="762000" cy="259080"/>
    <xdr:sp macro="" textlink="">
      <xdr:nvSpPr>
        <xdr:cNvPr id="331" name="補助費等該当値テキスト"/>
        <xdr:cNvSpPr txBox="1"/>
      </xdr:nvSpPr>
      <xdr:spPr>
        <a:xfrm>
          <a:off x="165989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170180</xdr:rowOff>
    </xdr:from>
    <xdr:to xmlns:xdr="http://schemas.openxmlformats.org/drawingml/2006/spreadsheetDrawing">
      <xdr:col>78</xdr:col>
      <xdr:colOff>120650</xdr:colOff>
      <xdr:row>38</xdr:row>
      <xdr:rowOff>100330</xdr:rowOff>
    </xdr:to>
    <xdr:sp macro="" textlink="">
      <xdr:nvSpPr>
        <xdr:cNvPr id="332" name="楕円 331"/>
        <xdr:cNvSpPr/>
      </xdr:nvSpPr>
      <xdr:spPr>
        <a:xfrm>
          <a:off x="156210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85090</xdr:rowOff>
    </xdr:from>
    <xdr:ext cx="736600" cy="259080"/>
    <xdr:sp macro="" textlink="">
      <xdr:nvSpPr>
        <xdr:cNvPr id="333" name="テキスト ボックス 332"/>
        <xdr:cNvSpPr txBox="1"/>
      </xdr:nvSpPr>
      <xdr:spPr>
        <a:xfrm>
          <a:off x="15290800" y="6600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21590</xdr:rowOff>
    </xdr:from>
    <xdr:to xmlns:xdr="http://schemas.openxmlformats.org/drawingml/2006/spreadsheetDrawing">
      <xdr:col>74</xdr:col>
      <xdr:colOff>31750</xdr:colOff>
      <xdr:row>38</xdr:row>
      <xdr:rowOff>123190</xdr:rowOff>
    </xdr:to>
    <xdr:sp macro="" textlink="">
      <xdr:nvSpPr>
        <xdr:cNvPr id="334" name="楕円 333"/>
        <xdr:cNvSpPr/>
      </xdr:nvSpPr>
      <xdr:spPr>
        <a:xfrm>
          <a:off x="147320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107950</xdr:rowOff>
    </xdr:from>
    <xdr:ext cx="762000" cy="259080"/>
    <xdr:sp macro="" textlink="">
      <xdr:nvSpPr>
        <xdr:cNvPr id="335" name="テキスト ボックス 334"/>
        <xdr:cNvSpPr txBox="1"/>
      </xdr:nvSpPr>
      <xdr:spPr>
        <a:xfrm>
          <a:off x="14401800" y="6623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142240</xdr:rowOff>
    </xdr:from>
    <xdr:to xmlns:xdr="http://schemas.openxmlformats.org/drawingml/2006/spreadsheetDrawing">
      <xdr:col>69</xdr:col>
      <xdr:colOff>142875</xdr:colOff>
      <xdr:row>38</xdr:row>
      <xdr:rowOff>72390</xdr:rowOff>
    </xdr:to>
    <xdr:sp macro="" textlink="">
      <xdr:nvSpPr>
        <xdr:cNvPr id="336" name="楕円 335"/>
        <xdr:cNvSpPr/>
      </xdr:nvSpPr>
      <xdr:spPr>
        <a:xfrm>
          <a:off x="13843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57150</xdr:rowOff>
    </xdr:from>
    <xdr:ext cx="761365" cy="259080"/>
    <xdr:sp macro="" textlink="">
      <xdr:nvSpPr>
        <xdr:cNvPr id="337" name="テキスト ボックス 336"/>
        <xdr:cNvSpPr txBox="1"/>
      </xdr:nvSpPr>
      <xdr:spPr>
        <a:xfrm>
          <a:off x="13512800" y="6572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110490</xdr:rowOff>
    </xdr:from>
    <xdr:to xmlns:xdr="http://schemas.openxmlformats.org/drawingml/2006/spreadsheetDrawing">
      <xdr:col>65</xdr:col>
      <xdr:colOff>53975</xdr:colOff>
      <xdr:row>38</xdr:row>
      <xdr:rowOff>40640</xdr:rowOff>
    </xdr:to>
    <xdr:sp macro="" textlink="">
      <xdr:nvSpPr>
        <xdr:cNvPr id="338" name="楕円 337"/>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25400</xdr:rowOff>
    </xdr:from>
    <xdr:ext cx="762000" cy="259080"/>
    <xdr:sp macro="" textlink="">
      <xdr:nvSpPr>
        <xdr:cNvPr id="339" name="テキスト ボックス 338"/>
        <xdr:cNvSpPr txBox="1"/>
      </xdr:nvSpPr>
      <xdr:spPr>
        <a:xfrm>
          <a:off x="12623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令和６年度決算は、臨時地方道整備事業債等の償還が完了したことにより、前年度から１．４％の減となった。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元利償還金は令和１０年度までは減少していく見込みだが、令和１１年度以降に大規模事業に係る借入の元金償還が始まると比率は上昇していくことが見込まれる。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今後も借入れに当たっては、世代間の公平性の確保という観点を考慮しながら、適正な借入れを行う必要がある。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5" name="テキスト ボックス 354"/>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7" name="テキスト ボックス 356"/>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9" name="テキスト ボックス 358"/>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61" name="テキスト ボックス 360"/>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63" name="テキスト ボックス 362"/>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5" name="テキスト ボックス 364"/>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8445"/>
    <xdr:sp macro="" textlink="">
      <xdr:nvSpPr>
        <xdr:cNvPr id="368" name="公債費最小値テキスト"/>
        <xdr:cNvSpPr txBox="1"/>
      </xdr:nvSpPr>
      <xdr:spPr>
        <a:xfrm>
          <a:off x="49149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8445"/>
    <xdr:sp macro="" textlink="">
      <xdr:nvSpPr>
        <xdr:cNvPr id="370" name="公債費最大値テキスト"/>
        <xdr:cNvSpPr txBox="1"/>
      </xdr:nvSpPr>
      <xdr:spPr>
        <a:xfrm>
          <a:off x="4914900" y="1221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104140</xdr:rowOff>
    </xdr:from>
    <xdr:to xmlns:xdr="http://schemas.openxmlformats.org/drawingml/2006/spreadsheetDrawing">
      <xdr:col>24</xdr:col>
      <xdr:colOff>25400</xdr:colOff>
      <xdr:row>77</xdr:row>
      <xdr:rowOff>39370</xdr:rowOff>
    </xdr:to>
    <xdr:cxnSp macro="">
      <xdr:nvCxnSpPr>
        <xdr:cNvPr id="372" name="直線コネクタ 371"/>
        <xdr:cNvCxnSpPr/>
      </xdr:nvCxnSpPr>
      <xdr:spPr>
        <a:xfrm flipV="1">
          <a:off x="3987800" y="1313434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73" name="公債費平均値テキスト"/>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39370</xdr:rowOff>
    </xdr:from>
    <xdr:to xmlns:xdr="http://schemas.openxmlformats.org/drawingml/2006/spreadsheetDrawing">
      <xdr:col>19</xdr:col>
      <xdr:colOff>187325</xdr:colOff>
      <xdr:row>77</xdr:row>
      <xdr:rowOff>54610</xdr:rowOff>
    </xdr:to>
    <xdr:cxnSp macro="">
      <xdr:nvCxnSpPr>
        <xdr:cNvPr id="375" name="直線コネクタ 374"/>
        <xdr:cNvCxnSpPr/>
      </xdr:nvCxnSpPr>
      <xdr:spPr>
        <a:xfrm flipV="1">
          <a:off x="3098800" y="132410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35965" cy="258445"/>
    <xdr:sp macro="" textlink="">
      <xdr:nvSpPr>
        <xdr:cNvPr id="377" name="テキスト ボックス 376"/>
        <xdr:cNvSpPr txBox="1"/>
      </xdr:nvSpPr>
      <xdr:spPr>
        <a:xfrm>
          <a:off x="3606800" y="129133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54610</xdr:rowOff>
    </xdr:from>
    <xdr:to xmlns:xdr="http://schemas.openxmlformats.org/drawingml/2006/spreadsheetDrawing">
      <xdr:col>15</xdr:col>
      <xdr:colOff>98425</xdr:colOff>
      <xdr:row>77</xdr:row>
      <xdr:rowOff>62230</xdr:rowOff>
    </xdr:to>
    <xdr:cxnSp macro="">
      <xdr:nvCxnSpPr>
        <xdr:cNvPr id="378" name="直線コネクタ 377"/>
        <xdr:cNvCxnSpPr/>
      </xdr:nvCxnSpPr>
      <xdr:spPr>
        <a:xfrm flipV="1">
          <a:off x="2209800" y="132562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77470</xdr:rowOff>
    </xdr:from>
    <xdr:ext cx="762000" cy="258445"/>
    <xdr:sp macro="" textlink="">
      <xdr:nvSpPr>
        <xdr:cNvPr id="380" name="テキスト ボックス 379"/>
        <xdr:cNvSpPr txBox="1"/>
      </xdr:nvSpPr>
      <xdr:spPr>
        <a:xfrm>
          <a:off x="2717800" y="12936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62230</xdr:rowOff>
    </xdr:from>
    <xdr:to xmlns:xdr="http://schemas.openxmlformats.org/drawingml/2006/spreadsheetDrawing">
      <xdr:col>11</xdr:col>
      <xdr:colOff>9525</xdr:colOff>
      <xdr:row>77</xdr:row>
      <xdr:rowOff>77470</xdr:rowOff>
    </xdr:to>
    <xdr:cxnSp macro="">
      <xdr:nvCxnSpPr>
        <xdr:cNvPr id="381" name="直線コネクタ 380"/>
        <xdr:cNvCxnSpPr/>
      </xdr:nvCxnSpPr>
      <xdr:spPr>
        <a:xfrm flipV="1">
          <a:off x="1320800" y="132638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46990</xdr:rowOff>
    </xdr:from>
    <xdr:ext cx="761365" cy="259080"/>
    <xdr:sp macro="" textlink="">
      <xdr:nvSpPr>
        <xdr:cNvPr id="383" name="テキスト ボックス 382"/>
        <xdr:cNvSpPr txBox="1"/>
      </xdr:nvSpPr>
      <xdr:spPr>
        <a:xfrm>
          <a:off x="1828800" y="12905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138430</xdr:rowOff>
    </xdr:from>
    <xdr:ext cx="761365" cy="259080"/>
    <xdr:sp macro="" textlink="">
      <xdr:nvSpPr>
        <xdr:cNvPr id="385" name="テキスト ボックス 384"/>
        <xdr:cNvSpPr txBox="1"/>
      </xdr:nvSpPr>
      <xdr:spPr>
        <a:xfrm>
          <a:off x="939800" y="12997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8" name="テキスト ボックス 387"/>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91" name="楕円 390"/>
        <xdr:cNvSpPr/>
      </xdr:nvSpPr>
      <xdr:spPr>
        <a:xfrm>
          <a:off x="47752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25400</xdr:rowOff>
    </xdr:from>
    <xdr:ext cx="762000" cy="259080"/>
    <xdr:sp macro="" textlink="">
      <xdr:nvSpPr>
        <xdr:cNvPr id="392" name="公債費該当値テキスト"/>
        <xdr:cNvSpPr txBox="1"/>
      </xdr:nvSpPr>
      <xdr:spPr>
        <a:xfrm>
          <a:off x="491490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160020</xdr:rowOff>
    </xdr:from>
    <xdr:to xmlns:xdr="http://schemas.openxmlformats.org/drawingml/2006/spreadsheetDrawing">
      <xdr:col>20</xdr:col>
      <xdr:colOff>38100</xdr:colOff>
      <xdr:row>77</xdr:row>
      <xdr:rowOff>90170</xdr:rowOff>
    </xdr:to>
    <xdr:sp macro="" textlink="">
      <xdr:nvSpPr>
        <xdr:cNvPr id="393" name="楕円 392"/>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74930</xdr:rowOff>
    </xdr:from>
    <xdr:ext cx="735965" cy="258445"/>
    <xdr:sp macro="" textlink="">
      <xdr:nvSpPr>
        <xdr:cNvPr id="394" name="テキスト ボックス 393"/>
        <xdr:cNvSpPr txBox="1"/>
      </xdr:nvSpPr>
      <xdr:spPr>
        <a:xfrm>
          <a:off x="3606800" y="132765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3810</xdr:rowOff>
    </xdr:from>
    <xdr:to xmlns:xdr="http://schemas.openxmlformats.org/drawingml/2006/spreadsheetDrawing">
      <xdr:col>15</xdr:col>
      <xdr:colOff>149225</xdr:colOff>
      <xdr:row>77</xdr:row>
      <xdr:rowOff>105410</xdr:rowOff>
    </xdr:to>
    <xdr:sp macro="" textlink="">
      <xdr:nvSpPr>
        <xdr:cNvPr id="395" name="楕円 394"/>
        <xdr:cNvSpPr/>
      </xdr:nvSpPr>
      <xdr:spPr>
        <a:xfrm>
          <a:off x="3048000" y="132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90170</xdr:rowOff>
    </xdr:from>
    <xdr:ext cx="762000" cy="259080"/>
    <xdr:sp macro="" textlink="">
      <xdr:nvSpPr>
        <xdr:cNvPr id="396" name="テキスト ボックス 395"/>
        <xdr:cNvSpPr txBox="1"/>
      </xdr:nvSpPr>
      <xdr:spPr>
        <a:xfrm>
          <a:off x="2717800" y="13291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11430</xdr:rowOff>
    </xdr:from>
    <xdr:to xmlns:xdr="http://schemas.openxmlformats.org/drawingml/2006/spreadsheetDrawing">
      <xdr:col>11</xdr:col>
      <xdr:colOff>60325</xdr:colOff>
      <xdr:row>77</xdr:row>
      <xdr:rowOff>113030</xdr:rowOff>
    </xdr:to>
    <xdr:sp macro="" textlink="">
      <xdr:nvSpPr>
        <xdr:cNvPr id="397" name="楕円 396"/>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97790</xdr:rowOff>
    </xdr:from>
    <xdr:ext cx="761365" cy="258445"/>
    <xdr:sp macro="" textlink="">
      <xdr:nvSpPr>
        <xdr:cNvPr id="398" name="テキスト ボックス 397"/>
        <xdr:cNvSpPr txBox="1"/>
      </xdr:nvSpPr>
      <xdr:spPr>
        <a:xfrm>
          <a:off x="1828800" y="13299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99" name="楕円 398"/>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61365" cy="259080"/>
    <xdr:sp macro="" textlink="">
      <xdr:nvSpPr>
        <xdr:cNvPr id="400" name="テキスト ボックス 399"/>
        <xdr:cNvSpPr txBox="1"/>
      </xdr:nvSpPr>
      <xdr:spPr>
        <a:xfrm>
          <a:off x="939800" y="13314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令和６年度決算では、人件費、扶助費が増となったことに加え、公債費が減となったことにより公債費以外は前年度から０</a:t>
          </a:r>
          <a:r>
            <a:rPr kumimoji="1" lang="en-US" altLang="ja-JP" sz="1300">
              <a:latin typeface="ＭＳ Ｐゴシック"/>
              <a:ea typeface="ＭＳ Ｐゴシック"/>
            </a:rPr>
            <a:t>.</a:t>
          </a:r>
          <a:r>
            <a:rPr kumimoji="1" lang="ja-JP" altLang="en-US" sz="1300">
              <a:latin typeface="ＭＳ Ｐゴシック"/>
              <a:ea typeface="ＭＳ Ｐゴシック"/>
            </a:rPr>
            <a:t>９％の増となった。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物件費や補助費等をいかに縮減するかが課題となっており、経常的経費のみならず、義務的経費についても見直しによる歳出削減に取組む必要がある。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12" name="テキスト ボックス 411"/>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4" name="テキスト ボックス 413"/>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5" name="直線コネクタ 414"/>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16" name="テキスト ボックス 415"/>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7" name="直線コネクタ 416"/>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18" name="テキスト ボックス 417"/>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9" name="直線コネクタ 41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20" name="テキスト ボックス 419"/>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1" name="直線コネクタ 420"/>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22" name="テキスト ボックス 421"/>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3" name="直線コネクタ 422"/>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24" name="テキスト ボックス 423"/>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6" name="テキスト ボックス 425"/>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43180</xdr:rowOff>
    </xdr:from>
    <xdr:to xmlns:xdr="http://schemas.openxmlformats.org/drawingml/2006/spreadsheetDrawing">
      <xdr:col>82</xdr:col>
      <xdr:colOff>107950</xdr:colOff>
      <xdr:row>80</xdr:row>
      <xdr:rowOff>54610</xdr:rowOff>
    </xdr:to>
    <xdr:cxnSp macro="">
      <xdr:nvCxnSpPr>
        <xdr:cNvPr id="428" name="直線コネクタ 427"/>
        <xdr:cNvCxnSpPr/>
      </xdr:nvCxnSpPr>
      <xdr:spPr>
        <a:xfrm flipV="1">
          <a:off x="16510000" y="12901930"/>
          <a:ext cx="0" cy="868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26670</xdr:rowOff>
    </xdr:from>
    <xdr:ext cx="762000" cy="259080"/>
    <xdr:sp macro="" textlink="">
      <xdr:nvSpPr>
        <xdr:cNvPr id="429" name="公債費以外最小値テキスト"/>
        <xdr:cNvSpPr txBox="1"/>
      </xdr:nvSpPr>
      <xdr:spPr>
        <a:xfrm>
          <a:off x="16598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54610</xdr:rowOff>
    </xdr:from>
    <xdr:to xmlns:xdr="http://schemas.openxmlformats.org/drawingml/2006/spreadsheetDrawing">
      <xdr:col>82</xdr:col>
      <xdr:colOff>196850</xdr:colOff>
      <xdr:row>80</xdr:row>
      <xdr:rowOff>54610</xdr:rowOff>
    </xdr:to>
    <xdr:cxnSp macro="">
      <xdr:nvCxnSpPr>
        <xdr:cNvPr id="430" name="直線コネクタ 429"/>
        <xdr:cNvCxnSpPr/>
      </xdr:nvCxnSpPr>
      <xdr:spPr>
        <a:xfrm>
          <a:off x="16421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129540</xdr:rowOff>
    </xdr:from>
    <xdr:ext cx="762000" cy="259080"/>
    <xdr:sp macro="" textlink="">
      <xdr:nvSpPr>
        <xdr:cNvPr id="431" name="公債費以外最大値テキスト"/>
        <xdr:cNvSpPr txBox="1"/>
      </xdr:nvSpPr>
      <xdr:spPr>
        <a:xfrm>
          <a:off x="16598900" y="1264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43180</xdr:rowOff>
    </xdr:from>
    <xdr:to xmlns:xdr="http://schemas.openxmlformats.org/drawingml/2006/spreadsheetDrawing">
      <xdr:col>82</xdr:col>
      <xdr:colOff>196850</xdr:colOff>
      <xdr:row>75</xdr:row>
      <xdr:rowOff>43180</xdr:rowOff>
    </xdr:to>
    <xdr:cxnSp macro="">
      <xdr:nvCxnSpPr>
        <xdr:cNvPr id="432" name="直線コネクタ 431"/>
        <xdr:cNvCxnSpPr/>
      </xdr:nvCxnSpPr>
      <xdr:spPr>
        <a:xfrm>
          <a:off x="16421100" y="1290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62230</xdr:rowOff>
    </xdr:from>
    <xdr:to xmlns:xdr="http://schemas.openxmlformats.org/drawingml/2006/spreadsheetDrawing">
      <xdr:col>82</xdr:col>
      <xdr:colOff>107950</xdr:colOff>
      <xdr:row>75</xdr:row>
      <xdr:rowOff>96520</xdr:rowOff>
    </xdr:to>
    <xdr:cxnSp macro="">
      <xdr:nvCxnSpPr>
        <xdr:cNvPr id="433" name="直線コネクタ 432"/>
        <xdr:cNvCxnSpPr/>
      </xdr:nvCxnSpPr>
      <xdr:spPr>
        <a:xfrm>
          <a:off x="15671800" y="1292098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25400</xdr:rowOff>
    </xdr:from>
    <xdr:ext cx="762000" cy="259080"/>
    <xdr:sp macro="" textlink="">
      <xdr:nvSpPr>
        <xdr:cNvPr id="434" name="公債費以外平均値テキスト"/>
        <xdr:cNvSpPr txBox="1"/>
      </xdr:nvSpPr>
      <xdr:spPr>
        <a:xfrm>
          <a:off x="16598900" y="132270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53340</xdr:rowOff>
    </xdr:from>
    <xdr:to xmlns:xdr="http://schemas.openxmlformats.org/drawingml/2006/spreadsheetDrawing">
      <xdr:col>82</xdr:col>
      <xdr:colOff>158750</xdr:colOff>
      <xdr:row>77</xdr:row>
      <xdr:rowOff>154940</xdr:rowOff>
    </xdr:to>
    <xdr:sp macro="" textlink="">
      <xdr:nvSpPr>
        <xdr:cNvPr id="435" name="フローチャート: 判断 434"/>
        <xdr:cNvSpPr/>
      </xdr:nvSpPr>
      <xdr:spPr>
        <a:xfrm>
          <a:off x="16459200" y="1325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107950</xdr:rowOff>
    </xdr:from>
    <xdr:to xmlns:xdr="http://schemas.openxmlformats.org/drawingml/2006/spreadsheetDrawing">
      <xdr:col>78</xdr:col>
      <xdr:colOff>69850</xdr:colOff>
      <xdr:row>75</xdr:row>
      <xdr:rowOff>62230</xdr:rowOff>
    </xdr:to>
    <xdr:cxnSp macro="">
      <xdr:nvCxnSpPr>
        <xdr:cNvPr id="436" name="直線コネクタ 435"/>
        <xdr:cNvCxnSpPr/>
      </xdr:nvCxnSpPr>
      <xdr:spPr>
        <a:xfrm>
          <a:off x="14782800" y="1279525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3810</xdr:rowOff>
    </xdr:from>
    <xdr:to xmlns:xdr="http://schemas.openxmlformats.org/drawingml/2006/spreadsheetDrawing">
      <xdr:col>78</xdr:col>
      <xdr:colOff>120650</xdr:colOff>
      <xdr:row>77</xdr:row>
      <xdr:rowOff>105410</xdr:rowOff>
    </xdr:to>
    <xdr:sp macro="" textlink="">
      <xdr:nvSpPr>
        <xdr:cNvPr id="437" name="フローチャート: 判断 436"/>
        <xdr:cNvSpPr/>
      </xdr:nvSpPr>
      <xdr:spPr>
        <a:xfrm>
          <a:off x="156210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90170</xdr:rowOff>
    </xdr:from>
    <xdr:ext cx="736600" cy="259080"/>
    <xdr:sp macro="" textlink="">
      <xdr:nvSpPr>
        <xdr:cNvPr id="438" name="テキスト ボックス 437"/>
        <xdr:cNvSpPr txBox="1"/>
      </xdr:nvSpPr>
      <xdr:spPr>
        <a:xfrm>
          <a:off x="15290800" y="13291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58420</xdr:rowOff>
    </xdr:from>
    <xdr:to xmlns:xdr="http://schemas.openxmlformats.org/drawingml/2006/spreadsheetDrawing">
      <xdr:col>73</xdr:col>
      <xdr:colOff>180975</xdr:colOff>
      <xdr:row>74</xdr:row>
      <xdr:rowOff>107950</xdr:rowOff>
    </xdr:to>
    <xdr:cxnSp macro="">
      <xdr:nvCxnSpPr>
        <xdr:cNvPr id="439" name="直線コネクタ 438"/>
        <xdr:cNvCxnSpPr/>
      </xdr:nvCxnSpPr>
      <xdr:spPr>
        <a:xfrm>
          <a:off x="13893800" y="127457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106680</xdr:rowOff>
    </xdr:from>
    <xdr:to xmlns:xdr="http://schemas.openxmlformats.org/drawingml/2006/spreadsheetDrawing">
      <xdr:col>74</xdr:col>
      <xdr:colOff>31750</xdr:colOff>
      <xdr:row>77</xdr:row>
      <xdr:rowOff>36830</xdr:rowOff>
    </xdr:to>
    <xdr:sp macro="" textlink="">
      <xdr:nvSpPr>
        <xdr:cNvPr id="440" name="フローチャート: 判断 439"/>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21590</xdr:rowOff>
    </xdr:from>
    <xdr:ext cx="762000" cy="259080"/>
    <xdr:sp macro="" textlink="">
      <xdr:nvSpPr>
        <xdr:cNvPr id="441" name="テキスト ボックス 440"/>
        <xdr:cNvSpPr txBox="1"/>
      </xdr:nvSpPr>
      <xdr:spPr>
        <a:xfrm>
          <a:off x="1440180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58420</xdr:rowOff>
    </xdr:from>
    <xdr:to xmlns:xdr="http://schemas.openxmlformats.org/drawingml/2006/spreadsheetDrawing">
      <xdr:col>69</xdr:col>
      <xdr:colOff>92075</xdr:colOff>
      <xdr:row>75</xdr:row>
      <xdr:rowOff>24130</xdr:rowOff>
    </xdr:to>
    <xdr:cxnSp macro="">
      <xdr:nvCxnSpPr>
        <xdr:cNvPr id="442" name="直線コネクタ 441"/>
        <xdr:cNvCxnSpPr/>
      </xdr:nvCxnSpPr>
      <xdr:spPr>
        <a:xfrm flipV="1">
          <a:off x="13004800" y="127457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156210</xdr:rowOff>
    </xdr:from>
    <xdr:to xmlns:xdr="http://schemas.openxmlformats.org/drawingml/2006/spreadsheetDrawing">
      <xdr:col>69</xdr:col>
      <xdr:colOff>142875</xdr:colOff>
      <xdr:row>76</xdr:row>
      <xdr:rowOff>86360</xdr:rowOff>
    </xdr:to>
    <xdr:sp macro="" textlink="">
      <xdr:nvSpPr>
        <xdr:cNvPr id="443" name="フローチャート: 判断 442"/>
        <xdr:cNvSpPr/>
      </xdr:nvSpPr>
      <xdr:spPr>
        <a:xfrm>
          <a:off x="13843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71120</xdr:rowOff>
    </xdr:from>
    <xdr:ext cx="761365" cy="259080"/>
    <xdr:sp macro="" textlink="">
      <xdr:nvSpPr>
        <xdr:cNvPr id="444" name="テキスト ボックス 443"/>
        <xdr:cNvSpPr txBox="1"/>
      </xdr:nvSpPr>
      <xdr:spPr>
        <a:xfrm>
          <a:off x="13512800" y="13101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129540</xdr:rowOff>
    </xdr:from>
    <xdr:to xmlns:xdr="http://schemas.openxmlformats.org/drawingml/2006/spreadsheetDrawing">
      <xdr:col>65</xdr:col>
      <xdr:colOff>53975</xdr:colOff>
      <xdr:row>77</xdr:row>
      <xdr:rowOff>59690</xdr:rowOff>
    </xdr:to>
    <xdr:sp macro="" textlink="">
      <xdr:nvSpPr>
        <xdr:cNvPr id="445" name="フローチャート: 判断 444"/>
        <xdr:cNvSpPr/>
      </xdr:nvSpPr>
      <xdr:spPr>
        <a:xfrm>
          <a:off x="129540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44450</xdr:rowOff>
    </xdr:from>
    <xdr:ext cx="762000" cy="259080"/>
    <xdr:sp macro="" textlink="">
      <xdr:nvSpPr>
        <xdr:cNvPr id="446" name="テキスト ボックス 445"/>
        <xdr:cNvSpPr txBox="1"/>
      </xdr:nvSpPr>
      <xdr:spPr>
        <a:xfrm>
          <a:off x="126238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8" name="テキスト ボックス 447"/>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9" name="テキスト ボックス 448"/>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51" name="テキスト ボックス 450"/>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45720</xdr:rowOff>
    </xdr:from>
    <xdr:to xmlns:xdr="http://schemas.openxmlformats.org/drawingml/2006/spreadsheetDrawing">
      <xdr:col>82</xdr:col>
      <xdr:colOff>158750</xdr:colOff>
      <xdr:row>75</xdr:row>
      <xdr:rowOff>147320</xdr:rowOff>
    </xdr:to>
    <xdr:sp macro="" textlink="">
      <xdr:nvSpPr>
        <xdr:cNvPr id="452" name="楕円 451"/>
        <xdr:cNvSpPr/>
      </xdr:nvSpPr>
      <xdr:spPr>
        <a:xfrm>
          <a:off x="16459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125730</xdr:rowOff>
    </xdr:from>
    <xdr:ext cx="762000" cy="259080"/>
    <xdr:sp macro="" textlink="">
      <xdr:nvSpPr>
        <xdr:cNvPr id="453" name="公債費以外該当値テキスト"/>
        <xdr:cNvSpPr txBox="1"/>
      </xdr:nvSpPr>
      <xdr:spPr>
        <a:xfrm>
          <a:off x="16598900" y="1281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11430</xdr:rowOff>
    </xdr:from>
    <xdr:to xmlns:xdr="http://schemas.openxmlformats.org/drawingml/2006/spreadsheetDrawing">
      <xdr:col>78</xdr:col>
      <xdr:colOff>120650</xdr:colOff>
      <xdr:row>75</xdr:row>
      <xdr:rowOff>113030</xdr:rowOff>
    </xdr:to>
    <xdr:sp macro="" textlink="">
      <xdr:nvSpPr>
        <xdr:cNvPr id="454" name="楕円 453"/>
        <xdr:cNvSpPr/>
      </xdr:nvSpPr>
      <xdr:spPr>
        <a:xfrm>
          <a:off x="15621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123190</xdr:rowOff>
    </xdr:from>
    <xdr:ext cx="736600" cy="258445"/>
    <xdr:sp macro="" textlink="">
      <xdr:nvSpPr>
        <xdr:cNvPr id="455" name="テキスト ボックス 454"/>
        <xdr:cNvSpPr txBox="1"/>
      </xdr:nvSpPr>
      <xdr:spPr>
        <a:xfrm>
          <a:off x="15290800" y="126390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57150</xdr:rowOff>
    </xdr:from>
    <xdr:to xmlns:xdr="http://schemas.openxmlformats.org/drawingml/2006/spreadsheetDrawing">
      <xdr:col>74</xdr:col>
      <xdr:colOff>31750</xdr:colOff>
      <xdr:row>74</xdr:row>
      <xdr:rowOff>158750</xdr:rowOff>
    </xdr:to>
    <xdr:sp macro="" textlink="">
      <xdr:nvSpPr>
        <xdr:cNvPr id="456" name="楕円 455"/>
        <xdr:cNvSpPr/>
      </xdr:nvSpPr>
      <xdr:spPr>
        <a:xfrm>
          <a:off x="14732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168910</xdr:rowOff>
    </xdr:from>
    <xdr:ext cx="762000" cy="258445"/>
    <xdr:sp macro="" textlink="">
      <xdr:nvSpPr>
        <xdr:cNvPr id="457" name="テキスト ボックス 456"/>
        <xdr:cNvSpPr txBox="1"/>
      </xdr:nvSpPr>
      <xdr:spPr>
        <a:xfrm>
          <a:off x="14401800" y="12513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7620</xdr:rowOff>
    </xdr:from>
    <xdr:to xmlns:xdr="http://schemas.openxmlformats.org/drawingml/2006/spreadsheetDrawing">
      <xdr:col>69</xdr:col>
      <xdr:colOff>142875</xdr:colOff>
      <xdr:row>74</xdr:row>
      <xdr:rowOff>109220</xdr:rowOff>
    </xdr:to>
    <xdr:sp macro="" textlink="">
      <xdr:nvSpPr>
        <xdr:cNvPr id="458" name="楕円 457"/>
        <xdr:cNvSpPr/>
      </xdr:nvSpPr>
      <xdr:spPr>
        <a:xfrm>
          <a:off x="13843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119380</xdr:rowOff>
    </xdr:from>
    <xdr:ext cx="761365" cy="259080"/>
    <xdr:sp macro="" textlink="">
      <xdr:nvSpPr>
        <xdr:cNvPr id="459" name="テキスト ボックス 458"/>
        <xdr:cNvSpPr txBox="1"/>
      </xdr:nvSpPr>
      <xdr:spPr>
        <a:xfrm>
          <a:off x="13512800" y="12463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144780</xdr:rowOff>
    </xdr:from>
    <xdr:to xmlns:xdr="http://schemas.openxmlformats.org/drawingml/2006/spreadsheetDrawing">
      <xdr:col>65</xdr:col>
      <xdr:colOff>53975</xdr:colOff>
      <xdr:row>75</xdr:row>
      <xdr:rowOff>74930</xdr:rowOff>
    </xdr:to>
    <xdr:sp macro="" textlink="">
      <xdr:nvSpPr>
        <xdr:cNvPr id="460" name="楕円 459"/>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85090</xdr:rowOff>
    </xdr:from>
    <xdr:ext cx="762000" cy="259080"/>
    <xdr:sp macro="" textlink="">
      <xdr:nvSpPr>
        <xdr:cNvPr id="461" name="テキスト ボックス 460"/>
        <xdr:cNvSpPr txBox="1"/>
      </xdr:nvSpPr>
      <xdr:spPr>
        <a:xfrm>
          <a:off x="12623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静岡県御殿場市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109855</xdr:rowOff>
    </xdr:to>
    <xdr:cxnSp macro="">
      <xdr:nvCxnSpPr>
        <xdr:cNvPr id="45" name="直線コネクタ 44"/>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81915</xdr:rowOff>
    </xdr:from>
    <xdr:ext cx="761365" cy="259080"/>
    <xdr:sp macro="" textlink="">
      <xdr:nvSpPr>
        <xdr:cNvPr id="46" name="人口1人当たり決算額の推移最小値テキスト130"/>
        <xdr:cNvSpPr txBox="1"/>
      </xdr:nvSpPr>
      <xdr:spPr>
        <a:xfrm>
          <a:off x="5740400" y="3558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109855</xdr:rowOff>
    </xdr:from>
    <xdr:to xmlns:xdr="http://schemas.openxmlformats.org/drawingml/2006/spreadsheetDrawing">
      <xdr:col>30</xdr:col>
      <xdr:colOff>25400</xdr:colOff>
      <xdr:row>20</xdr:row>
      <xdr:rowOff>109855</xdr:rowOff>
    </xdr:to>
    <xdr:cxnSp macro="">
      <xdr:nvCxnSpPr>
        <xdr:cNvPr id="47" name="直線コネクタ 46"/>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61365" cy="258445"/>
    <xdr:sp macro="" textlink="">
      <xdr:nvSpPr>
        <xdr:cNvPr id="48" name="人口1人当たり決算額の推移最大値テキスト130"/>
        <xdr:cNvSpPr txBox="1"/>
      </xdr:nvSpPr>
      <xdr:spPr>
        <a:xfrm>
          <a:off x="5740400" y="1875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5080</xdr:rowOff>
    </xdr:from>
    <xdr:to xmlns:xdr="http://schemas.openxmlformats.org/drawingml/2006/spreadsheetDrawing">
      <xdr:col>29</xdr:col>
      <xdr:colOff>127000</xdr:colOff>
      <xdr:row>18</xdr:row>
      <xdr:rowOff>115570</xdr:rowOff>
    </xdr:to>
    <xdr:cxnSp macro="">
      <xdr:nvCxnSpPr>
        <xdr:cNvPr id="50" name="直線コネクタ 49"/>
        <xdr:cNvCxnSpPr/>
      </xdr:nvCxnSpPr>
      <xdr:spPr>
        <a:xfrm flipV="1">
          <a:off x="5003800" y="3138805"/>
          <a:ext cx="647700" cy="1104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78105</xdr:rowOff>
    </xdr:from>
    <xdr:ext cx="761365" cy="258445"/>
    <xdr:sp macro="" textlink="">
      <xdr:nvSpPr>
        <xdr:cNvPr id="51" name="人口1人当たり決算額の推移平均値テキスト130"/>
        <xdr:cNvSpPr txBox="1"/>
      </xdr:nvSpPr>
      <xdr:spPr>
        <a:xfrm>
          <a:off x="5740400" y="32118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106045</xdr:rowOff>
    </xdr:from>
    <xdr:to xmlns:xdr="http://schemas.openxmlformats.org/drawingml/2006/spreadsheetDrawing">
      <xdr:col>29</xdr:col>
      <xdr:colOff>177800</xdr:colOff>
      <xdr:row>19</xdr:row>
      <xdr:rowOff>36195</xdr:rowOff>
    </xdr:to>
    <xdr:sp macro="" textlink="">
      <xdr:nvSpPr>
        <xdr:cNvPr id="52" name="フローチャート: 判断 51"/>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115570</xdr:rowOff>
    </xdr:from>
    <xdr:to xmlns:xdr="http://schemas.openxmlformats.org/drawingml/2006/spreadsheetDrawing">
      <xdr:col>26</xdr:col>
      <xdr:colOff>50800</xdr:colOff>
      <xdr:row>18</xdr:row>
      <xdr:rowOff>129540</xdr:rowOff>
    </xdr:to>
    <xdr:cxnSp macro="">
      <xdr:nvCxnSpPr>
        <xdr:cNvPr id="53" name="直線コネクタ 52"/>
        <xdr:cNvCxnSpPr/>
      </xdr:nvCxnSpPr>
      <xdr:spPr>
        <a:xfrm flipV="1">
          <a:off x="4305300" y="324929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7620</xdr:rowOff>
    </xdr:from>
    <xdr:to xmlns:xdr="http://schemas.openxmlformats.org/drawingml/2006/spreadsheetDrawing">
      <xdr:col>26</xdr:col>
      <xdr:colOff>101600</xdr:colOff>
      <xdr:row>19</xdr:row>
      <xdr:rowOff>109220</xdr:rowOff>
    </xdr:to>
    <xdr:sp macro="" textlink="">
      <xdr:nvSpPr>
        <xdr:cNvPr id="54" name="フローチャート: 判断 53"/>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93980</xdr:rowOff>
    </xdr:from>
    <xdr:ext cx="736600" cy="259080"/>
    <xdr:sp macro="" textlink="">
      <xdr:nvSpPr>
        <xdr:cNvPr id="55" name="テキスト ボックス 54"/>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129540</xdr:rowOff>
    </xdr:from>
    <xdr:to xmlns:xdr="http://schemas.openxmlformats.org/drawingml/2006/spreadsheetDrawing">
      <xdr:col>22</xdr:col>
      <xdr:colOff>114300</xdr:colOff>
      <xdr:row>18</xdr:row>
      <xdr:rowOff>144780</xdr:rowOff>
    </xdr:to>
    <xdr:cxnSp macro="">
      <xdr:nvCxnSpPr>
        <xdr:cNvPr id="56" name="直線コネクタ 55"/>
        <xdr:cNvCxnSpPr/>
      </xdr:nvCxnSpPr>
      <xdr:spPr>
        <a:xfrm flipV="1">
          <a:off x="3606800" y="3263265"/>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37465</xdr:rowOff>
    </xdr:from>
    <xdr:to xmlns:xdr="http://schemas.openxmlformats.org/drawingml/2006/spreadsheetDrawing">
      <xdr:col>22</xdr:col>
      <xdr:colOff>165100</xdr:colOff>
      <xdr:row>19</xdr:row>
      <xdr:rowOff>139065</xdr:rowOff>
    </xdr:to>
    <xdr:sp macro="" textlink="">
      <xdr:nvSpPr>
        <xdr:cNvPr id="57" name="フローチャート: 判断 56"/>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123825</xdr:rowOff>
    </xdr:from>
    <xdr:ext cx="762000" cy="258445"/>
    <xdr:sp macro="" textlink="">
      <xdr:nvSpPr>
        <xdr:cNvPr id="58" name="テキスト ボックス 57"/>
        <xdr:cNvSpPr txBox="1"/>
      </xdr:nvSpPr>
      <xdr:spPr>
        <a:xfrm>
          <a:off x="3924300" y="342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144780</xdr:rowOff>
    </xdr:from>
    <xdr:to xmlns:xdr="http://schemas.openxmlformats.org/drawingml/2006/spreadsheetDrawing">
      <xdr:col>18</xdr:col>
      <xdr:colOff>177800</xdr:colOff>
      <xdr:row>18</xdr:row>
      <xdr:rowOff>171450</xdr:rowOff>
    </xdr:to>
    <xdr:cxnSp macro="">
      <xdr:nvCxnSpPr>
        <xdr:cNvPr id="59" name="直線コネクタ 58"/>
        <xdr:cNvCxnSpPr/>
      </xdr:nvCxnSpPr>
      <xdr:spPr>
        <a:xfrm flipV="1">
          <a:off x="2908300" y="327850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40640</xdr:rowOff>
    </xdr:from>
    <xdr:to xmlns:xdr="http://schemas.openxmlformats.org/drawingml/2006/spreadsheetDrawing">
      <xdr:col>19</xdr:col>
      <xdr:colOff>38100</xdr:colOff>
      <xdr:row>19</xdr:row>
      <xdr:rowOff>141605</xdr:rowOff>
    </xdr:to>
    <xdr:sp macro="" textlink="">
      <xdr:nvSpPr>
        <xdr:cNvPr id="60" name="フローチャート: 判断 59"/>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126365</xdr:rowOff>
    </xdr:from>
    <xdr:ext cx="762000" cy="259080"/>
    <xdr:sp macro="" textlink="">
      <xdr:nvSpPr>
        <xdr:cNvPr id="61" name="テキスト ボックス 60"/>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58420</xdr:rowOff>
    </xdr:from>
    <xdr:to xmlns:xdr="http://schemas.openxmlformats.org/drawingml/2006/spreadsheetDrawing">
      <xdr:col>15</xdr:col>
      <xdr:colOff>101600</xdr:colOff>
      <xdr:row>19</xdr:row>
      <xdr:rowOff>160020</xdr:rowOff>
    </xdr:to>
    <xdr:sp macro="" textlink="">
      <xdr:nvSpPr>
        <xdr:cNvPr id="62" name="フローチャート: 判断 61"/>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144780</xdr:rowOff>
    </xdr:from>
    <xdr:ext cx="762000" cy="258445"/>
    <xdr:sp macro="" textlink="">
      <xdr:nvSpPr>
        <xdr:cNvPr id="63" name="テキスト ボックス 62"/>
        <xdr:cNvSpPr txBox="1"/>
      </xdr:nvSpPr>
      <xdr:spPr>
        <a:xfrm>
          <a:off x="2527300" y="3449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125730</xdr:rowOff>
    </xdr:from>
    <xdr:to xmlns:xdr="http://schemas.openxmlformats.org/drawingml/2006/spreadsheetDrawing">
      <xdr:col>29</xdr:col>
      <xdr:colOff>177800</xdr:colOff>
      <xdr:row>18</xdr:row>
      <xdr:rowOff>55880</xdr:rowOff>
    </xdr:to>
    <xdr:sp macro="" textlink="">
      <xdr:nvSpPr>
        <xdr:cNvPr id="69" name="楕円 68"/>
        <xdr:cNvSpPr/>
      </xdr:nvSpPr>
      <xdr:spPr>
        <a:xfrm>
          <a:off x="5600700" y="3088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142240</xdr:rowOff>
    </xdr:from>
    <xdr:ext cx="761365" cy="259080"/>
    <xdr:sp macro="" textlink="">
      <xdr:nvSpPr>
        <xdr:cNvPr id="70" name="人口1人当たり決算額の推移該当値テキスト130"/>
        <xdr:cNvSpPr txBox="1"/>
      </xdr:nvSpPr>
      <xdr:spPr>
        <a:xfrm>
          <a:off x="5740400" y="2933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64770</xdr:rowOff>
    </xdr:from>
    <xdr:to xmlns:xdr="http://schemas.openxmlformats.org/drawingml/2006/spreadsheetDrawing">
      <xdr:col>26</xdr:col>
      <xdr:colOff>101600</xdr:colOff>
      <xdr:row>18</xdr:row>
      <xdr:rowOff>166370</xdr:rowOff>
    </xdr:to>
    <xdr:sp macro="" textlink="">
      <xdr:nvSpPr>
        <xdr:cNvPr id="71" name="楕円 70"/>
        <xdr:cNvSpPr/>
      </xdr:nvSpPr>
      <xdr:spPr>
        <a:xfrm>
          <a:off x="4953000" y="319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5080</xdr:rowOff>
    </xdr:from>
    <xdr:ext cx="736600" cy="259080"/>
    <xdr:sp macro="" textlink="">
      <xdr:nvSpPr>
        <xdr:cNvPr id="72" name="テキスト ボックス 71"/>
        <xdr:cNvSpPr txBox="1"/>
      </xdr:nvSpPr>
      <xdr:spPr>
        <a:xfrm>
          <a:off x="4622800" y="2967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78740</xdr:rowOff>
    </xdr:from>
    <xdr:to xmlns:xdr="http://schemas.openxmlformats.org/drawingml/2006/spreadsheetDrawing">
      <xdr:col>22</xdr:col>
      <xdr:colOff>165100</xdr:colOff>
      <xdr:row>19</xdr:row>
      <xdr:rowOff>8890</xdr:rowOff>
    </xdr:to>
    <xdr:sp macro="" textlink="">
      <xdr:nvSpPr>
        <xdr:cNvPr id="73" name="楕円 72"/>
        <xdr:cNvSpPr/>
      </xdr:nvSpPr>
      <xdr:spPr>
        <a:xfrm>
          <a:off x="4254500" y="32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19050</xdr:rowOff>
    </xdr:from>
    <xdr:ext cx="762000" cy="258445"/>
    <xdr:sp macro="" textlink="">
      <xdr:nvSpPr>
        <xdr:cNvPr id="74" name="テキスト ボックス 73"/>
        <xdr:cNvSpPr txBox="1"/>
      </xdr:nvSpPr>
      <xdr:spPr>
        <a:xfrm>
          <a:off x="3924300" y="298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93980</xdr:rowOff>
    </xdr:from>
    <xdr:to xmlns:xdr="http://schemas.openxmlformats.org/drawingml/2006/spreadsheetDrawing">
      <xdr:col>19</xdr:col>
      <xdr:colOff>38100</xdr:colOff>
      <xdr:row>19</xdr:row>
      <xdr:rowOff>24130</xdr:rowOff>
    </xdr:to>
    <xdr:sp macro="" textlink="">
      <xdr:nvSpPr>
        <xdr:cNvPr id="75" name="楕円 74"/>
        <xdr:cNvSpPr/>
      </xdr:nvSpPr>
      <xdr:spPr>
        <a:xfrm>
          <a:off x="3556000" y="322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34290</xdr:rowOff>
    </xdr:from>
    <xdr:ext cx="762000" cy="259080"/>
    <xdr:sp macro="" textlink="">
      <xdr:nvSpPr>
        <xdr:cNvPr id="76" name="テキスト ボックス 75"/>
        <xdr:cNvSpPr txBox="1"/>
      </xdr:nvSpPr>
      <xdr:spPr>
        <a:xfrm>
          <a:off x="3225800" y="299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120650</xdr:rowOff>
    </xdr:from>
    <xdr:to xmlns:xdr="http://schemas.openxmlformats.org/drawingml/2006/spreadsheetDrawing">
      <xdr:col>15</xdr:col>
      <xdr:colOff>101600</xdr:colOff>
      <xdr:row>19</xdr:row>
      <xdr:rowOff>50800</xdr:rowOff>
    </xdr:to>
    <xdr:sp macro="" textlink="">
      <xdr:nvSpPr>
        <xdr:cNvPr id="77" name="楕円 76"/>
        <xdr:cNvSpPr/>
      </xdr:nvSpPr>
      <xdr:spPr>
        <a:xfrm>
          <a:off x="2857500" y="3254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60960</xdr:rowOff>
    </xdr:from>
    <xdr:ext cx="762000" cy="259080"/>
    <xdr:sp macro="" textlink="">
      <xdr:nvSpPr>
        <xdr:cNvPr id="78" name="テキスト ボックス 77"/>
        <xdr:cNvSpPr txBox="1"/>
      </xdr:nvSpPr>
      <xdr:spPr>
        <a:xfrm>
          <a:off x="2527300" y="302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6" name="テキスト ボックス 95"/>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2" name="テキスト ボックス 101"/>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61365" cy="259080"/>
    <xdr:sp macro="" textlink="">
      <xdr:nvSpPr>
        <xdr:cNvPr id="109" name="人口1人当たり決算額の推移最小値テキスト445"/>
        <xdr:cNvSpPr txBox="1"/>
      </xdr:nvSpPr>
      <xdr:spPr>
        <a:xfrm>
          <a:off x="5740400" y="7388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61365" cy="258445"/>
    <xdr:sp macro="" textlink="">
      <xdr:nvSpPr>
        <xdr:cNvPr id="111" name="人口1人当たり決算額の推移最大値テキスト445"/>
        <xdr:cNvSpPr txBox="1"/>
      </xdr:nvSpPr>
      <xdr:spPr>
        <a:xfrm>
          <a:off x="5740400" y="5669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281305</xdr:rowOff>
    </xdr:from>
    <xdr:to xmlns:xdr="http://schemas.openxmlformats.org/drawingml/2006/spreadsheetDrawing">
      <xdr:col>29</xdr:col>
      <xdr:colOff>127000</xdr:colOff>
      <xdr:row>34</xdr:row>
      <xdr:rowOff>320040</xdr:rowOff>
    </xdr:to>
    <xdr:cxnSp macro="">
      <xdr:nvCxnSpPr>
        <xdr:cNvPr id="113" name="直線コネクタ 112"/>
        <xdr:cNvCxnSpPr/>
      </xdr:nvCxnSpPr>
      <xdr:spPr>
        <a:xfrm>
          <a:off x="5003800" y="6548755"/>
          <a:ext cx="6477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204470</xdr:rowOff>
    </xdr:from>
    <xdr:ext cx="761365" cy="259080"/>
    <xdr:sp macro="" textlink="">
      <xdr:nvSpPr>
        <xdr:cNvPr id="114" name="人口1人当たり決算額の推移平均値テキスト445"/>
        <xdr:cNvSpPr txBox="1"/>
      </xdr:nvSpPr>
      <xdr:spPr>
        <a:xfrm>
          <a:off x="5740400" y="68148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177800</xdr:colOff>
      <xdr:row>35</xdr:row>
      <xdr:rowOff>333375</xdr:rowOff>
    </xdr:to>
    <xdr:sp macro="" textlink="">
      <xdr:nvSpPr>
        <xdr:cNvPr id="115" name="フローチャート: 判断 114"/>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281305</xdr:rowOff>
    </xdr:from>
    <xdr:to xmlns:xdr="http://schemas.openxmlformats.org/drawingml/2006/spreadsheetDrawing">
      <xdr:col>26</xdr:col>
      <xdr:colOff>50800</xdr:colOff>
      <xdr:row>34</xdr:row>
      <xdr:rowOff>297180</xdr:rowOff>
    </xdr:to>
    <xdr:cxnSp macro="">
      <xdr:nvCxnSpPr>
        <xdr:cNvPr id="116" name="直線コネクタ 115"/>
        <xdr:cNvCxnSpPr/>
      </xdr:nvCxnSpPr>
      <xdr:spPr>
        <a:xfrm flipV="1">
          <a:off x="4305300" y="654875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311785</xdr:rowOff>
    </xdr:from>
    <xdr:ext cx="736600" cy="259080"/>
    <xdr:sp macro="" textlink="">
      <xdr:nvSpPr>
        <xdr:cNvPr id="118" name="テキスト ボックス 117"/>
        <xdr:cNvSpPr txBox="1"/>
      </xdr:nvSpPr>
      <xdr:spPr>
        <a:xfrm>
          <a:off x="4622800" y="69221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297180</xdr:rowOff>
    </xdr:from>
    <xdr:to xmlns:xdr="http://schemas.openxmlformats.org/drawingml/2006/spreadsheetDrawing">
      <xdr:col>22</xdr:col>
      <xdr:colOff>114300</xdr:colOff>
      <xdr:row>34</xdr:row>
      <xdr:rowOff>341630</xdr:rowOff>
    </xdr:to>
    <xdr:cxnSp macro="">
      <xdr:nvCxnSpPr>
        <xdr:cNvPr id="119" name="直線コネクタ 118"/>
        <xdr:cNvCxnSpPr/>
      </xdr:nvCxnSpPr>
      <xdr:spPr>
        <a:xfrm flipV="1">
          <a:off x="3606800" y="6564630"/>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306705</xdr:rowOff>
    </xdr:from>
    <xdr:ext cx="762000" cy="258445"/>
    <xdr:sp macro="" textlink="">
      <xdr:nvSpPr>
        <xdr:cNvPr id="121" name="テキスト ボックス 120"/>
        <xdr:cNvSpPr txBox="1"/>
      </xdr:nvSpPr>
      <xdr:spPr>
        <a:xfrm>
          <a:off x="3924300" y="6917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341630</xdr:rowOff>
    </xdr:from>
    <xdr:to xmlns:xdr="http://schemas.openxmlformats.org/drawingml/2006/spreadsheetDrawing">
      <xdr:col>18</xdr:col>
      <xdr:colOff>177800</xdr:colOff>
      <xdr:row>35</xdr:row>
      <xdr:rowOff>10795</xdr:rowOff>
    </xdr:to>
    <xdr:cxnSp macro="">
      <xdr:nvCxnSpPr>
        <xdr:cNvPr id="122" name="直線コネクタ 121"/>
        <xdr:cNvCxnSpPr/>
      </xdr:nvCxnSpPr>
      <xdr:spPr>
        <a:xfrm flipV="1">
          <a:off x="2908300" y="660908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320040</xdr:rowOff>
    </xdr:from>
    <xdr:ext cx="762000" cy="259080"/>
    <xdr:sp macro="" textlink="">
      <xdr:nvSpPr>
        <xdr:cNvPr id="124" name="テキスト ボックス 123"/>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239395</xdr:rowOff>
    </xdr:from>
    <xdr:to xmlns:xdr="http://schemas.openxmlformats.org/drawingml/2006/spreadsheetDrawing">
      <xdr:col>15</xdr:col>
      <xdr:colOff>101600</xdr:colOff>
      <xdr:row>35</xdr:row>
      <xdr:rowOff>340360</xdr:rowOff>
    </xdr:to>
    <xdr:sp macro="" textlink="">
      <xdr:nvSpPr>
        <xdr:cNvPr id="125" name="フローチャート: 判断 124"/>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325120</xdr:rowOff>
    </xdr:from>
    <xdr:ext cx="762000" cy="259080"/>
    <xdr:sp macro="" textlink="">
      <xdr:nvSpPr>
        <xdr:cNvPr id="126" name="テキスト ボックス 125"/>
        <xdr:cNvSpPr txBox="1"/>
      </xdr:nvSpPr>
      <xdr:spPr>
        <a:xfrm>
          <a:off x="25273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269240</xdr:rowOff>
    </xdr:from>
    <xdr:to xmlns:xdr="http://schemas.openxmlformats.org/drawingml/2006/spreadsheetDrawing">
      <xdr:col>29</xdr:col>
      <xdr:colOff>177800</xdr:colOff>
      <xdr:row>35</xdr:row>
      <xdr:rowOff>26670</xdr:rowOff>
    </xdr:to>
    <xdr:sp macro="" textlink="">
      <xdr:nvSpPr>
        <xdr:cNvPr id="132" name="楕円 131"/>
        <xdr:cNvSpPr/>
      </xdr:nvSpPr>
      <xdr:spPr>
        <a:xfrm>
          <a:off x="5600700" y="653669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114300</xdr:rowOff>
    </xdr:from>
    <xdr:ext cx="761365" cy="259715"/>
    <xdr:sp macro="" textlink="">
      <xdr:nvSpPr>
        <xdr:cNvPr id="133" name="人口1人当たり決算額の推移該当値テキスト445"/>
        <xdr:cNvSpPr txBox="1"/>
      </xdr:nvSpPr>
      <xdr:spPr>
        <a:xfrm>
          <a:off x="5740400" y="63817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229870</xdr:rowOff>
    </xdr:from>
    <xdr:to xmlns:xdr="http://schemas.openxmlformats.org/drawingml/2006/spreadsheetDrawing">
      <xdr:col>26</xdr:col>
      <xdr:colOff>101600</xdr:colOff>
      <xdr:row>34</xdr:row>
      <xdr:rowOff>332105</xdr:rowOff>
    </xdr:to>
    <xdr:sp macro="" textlink="">
      <xdr:nvSpPr>
        <xdr:cNvPr id="134" name="楕円 133"/>
        <xdr:cNvSpPr/>
      </xdr:nvSpPr>
      <xdr:spPr>
        <a:xfrm>
          <a:off x="4953000" y="64973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341630</xdr:rowOff>
    </xdr:from>
    <xdr:ext cx="736600" cy="257810"/>
    <xdr:sp macro="" textlink="">
      <xdr:nvSpPr>
        <xdr:cNvPr id="135" name="テキスト ボックス 134"/>
        <xdr:cNvSpPr txBox="1"/>
      </xdr:nvSpPr>
      <xdr:spPr>
        <a:xfrm>
          <a:off x="4622800" y="62661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246380</xdr:rowOff>
    </xdr:from>
    <xdr:to xmlns:xdr="http://schemas.openxmlformats.org/drawingml/2006/spreadsheetDrawing">
      <xdr:col>22</xdr:col>
      <xdr:colOff>165100</xdr:colOff>
      <xdr:row>35</xdr:row>
      <xdr:rowOff>5080</xdr:rowOff>
    </xdr:to>
    <xdr:sp macro="" textlink="">
      <xdr:nvSpPr>
        <xdr:cNvPr id="136" name="楕円 135"/>
        <xdr:cNvSpPr/>
      </xdr:nvSpPr>
      <xdr:spPr>
        <a:xfrm>
          <a:off x="4254500" y="651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14605</xdr:rowOff>
    </xdr:from>
    <xdr:ext cx="762000" cy="259715"/>
    <xdr:sp macro="" textlink="">
      <xdr:nvSpPr>
        <xdr:cNvPr id="137" name="テキスト ボックス 136"/>
        <xdr:cNvSpPr txBox="1"/>
      </xdr:nvSpPr>
      <xdr:spPr>
        <a:xfrm>
          <a:off x="3924300" y="62820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290195</xdr:rowOff>
    </xdr:from>
    <xdr:to xmlns:xdr="http://schemas.openxmlformats.org/drawingml/2006/spreadsheetDrawing">
      <xdr:col>19</xdr:col>
      <xdr:colOff>38100</xdr:colOff>
      <xdr:row>35</xdr:row>
      <xdr:rowOff>49530</xdr:rowOff>
    </xdr:to>
    <xdr:sp macro="" textlink="">
      <xdr:nvSpPr>
        <xdr:cNvPr id="138" name="楕円 137"/>
        <xdr:cNvSpPr/>
      </xdr:nvSpPr>
      <xdr:spPr>
        <a:xfrm>
          <a:off x="3556000" y="65576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59055</xdr:rowOff>
    </xdr:from>
    <xdr:ext cx="762000" cy="259715"/>
    <xdr:sp macro="" textlink="">
      <xdr:nvSpPr>
        <xdr:cNvPr id="139" name="テキスト ボックス 138"/>
        <xdr:cNvSpPr txBox="1"/>
      </xdr:nvSpPr>
      <xdr:spPr>
        <a:xfrm>
          <a:off x="3225800" y="63265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302260</xdr:rowOff>
    </xdr:from>
    <xdr:to xmlns:xdr="http://schemas.openxmlformats.org/drawingml/2006/spreadsheetDrawing">
      <xdr:col>15</xdr:col>
      <xdr:colOff>101600</xdr:colOff>
      <xdr:row>35</xdr:row>
      <xdr:rowOff>60325</xdr:rowOff>
    </xdr:to>
    <xdr:sp macro="" textlink="">
      <xdr:nvSpPr>
        <xdr:cNvPr id="140" name="楕円 139"/>
        <xdr:cNvSpPr/>
      </xdr:nvSpPr>
      <xdr:spPr>
        <a:xfrm>
          <a:off x="2857500" y="65697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71120</xdr:rowOff>
    </xdr:from>
    <xdr:ext cx="762000" cy="259715"/>
    <xdr:sp macro="" textlink="">
      <xdr:nvSpPr>
        <xdr:cNvPr id="141" name="テキスト ボックス 140"/>
        <xdr:cNvSpPr txBox="1"/>
      </xdr:nvSpPr>
      <xdr:spPr>
        <a:xfrm>
          <a:off x="2527300" y="63385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83,487
80,546
194.90
47,559,365
44,117,984
2,907,235
19,294,594
20,108,480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116840</xdr:rowOff>
    </xdr:from>
    <xdr:to xmlns:xdr="http://schemas.openxmlformats.org/drawingml/2006/spreadsheetDrawing">
      <xdr:col>24</xdr:col>
      <xdr:colOff>62865</xdr:colOff>
      <xdr:row>38</xdr:row>
      <xdr:rowOff>146685</xdr:rowOff>
    </xdr:to>
    <xdr:cxnSp macro="">
      <xdr:nvCxnSpPr>
        <xdr:cNvPr id="58" name="直線コネクタ 57"/>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150495</xdr:rowOff>
    </xdr:from>
    <xdr:ext cx="534670" cy="259080"/>
    <xdr:sp macro="" textlink="">
      <xdr:nvSpPr>
        <xdr:cNvPr id="59" name="人件費最小値テキスト"/>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146685</xdr:rowOff>
    </xdr:from>
    <xdr:to xmlns:xdr="http://schemas.openxmlformats.org/drawingml/2006/spreadsheetDrawing">
      <xdr:col>24</xdr:col>
      <xdr:colOff>152400</xdr:colOff>
      <xdr:row>38</xdr:row>
      <xdr:rowOff>146685</xdr:rowOff>
    </xdr:to>
    <xdr:cxnSp macro="">
      <xdr:nvCxnSpPr>
        <xdr:cNvPr id="60" name="直線コネクタ 59"/>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63500</xdr:rowOff>
    </xdr:from>
    <xdr:ext cx="598805" cy="258445"/>
    <xdr:sp macro="" textlink="">
      <xdr:nvSpPr>
        <xdr:cNvPr id="61" name="人件費最大値テキスト"/>
        <xdr:cNvSpPr txBox="1"/>
      </xdr:nvSpPr>
      <xdr:spPr>
        <a:xfrm>
          <a:off x="4686300" y="5035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116840</xdr:rowOff>
    </xdr:from>
    <xdr:to xmlns:xdr="http://schemas.openxmlformats.org/drawingml/2006/spreadsheetDrawing">
      <xdr:col>24</xdr:col>
      <xdr:colOff>152400</xdr:colOff>
      <xdr:row>30</xdr:row>
      <xdr:rowOff>116840</xdr:rowOff>
    </xdr:to>
    <xdr:cxnSp macro="">
      <xdr:nvCxnSpPr>
        <xdr:cNvPr id="62" name="直線コネクタ 61"/>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163195</xdr:rowOff>
    </xdr:from>
    <xdr:to xmlns:xdr="http://schemas.openxmlformats.org/drawingml/2006/spreadsheetDrawing">
      <xdr:col>24</xdr:col>
      <xdr:colOff>63500</xdr:colOff>
      <xdr:row>36</xdr:row>
      <xdr:rowOff>129540</xdr:rowOff>
    </xdr:to>
    <xdr:cxnSp macro="">
      <xdr:nvCxnSpPr>
        <xdr:cNvPr id="63" name="直線コネクタ 62"/>
        <xdr:cNvCxnSpPr/>
      </xdr:nvCxnSpPr>
      <xdr:spPr>
        <a:xfrm flipV="1">
          <a:off x="3797300" y="616394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534670" cy="259080"/>
    <xdr:sp macro="" textlink="">
      <xdr:nvSpPr>
        <xdr:cNvPr id="64" name="人件費平均値テキスト"/>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34290</xdr:rowOff>
    </xdr:from>
    <xdr:to xmlns:xdr="http://schemas.openxmlformats.org/drawingml/2006/spreadsheetDrawing">
      <xdr:col>24</xdr:col>
      <xdr:colOff>114300</xdr:colOff>
      <xdr:row>36</xdr:row>
      <xdr:rowOff>135890</xdr:rowOff>
    </xdr:to>
    <xdr:sp macro="" textlink="">
      <xdr:nvSpPr>
        <xdr:cNvPr id="65" name="フローチャート: 判断 64"/>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129540</xdr:rowOff>
    </xdr:from>
    <xdr:to xmlns:xdr="http://schemas.openxmlformats.org/drawingml/2006/spreadsheetDrawing">
      <xdr:col>19</xdr:col>
      <xdr:colOff>177800</xdr:colOff>
      <xdr:row>37</xdr:row>
      <xdr:rowOff>9525</xdr:rowOff>
    </xdr:to>
    <xdr:cxnSp macro="">
      <xdr:nvCxnSpPr>
        <xdr:cNvPr id="66" name="直線コネクタ 65"/>
        <xdr:cNvCxnSpPr/>
      </xdr:nvCxnSpPr>
      <xdr:spPr>
        <a:xfrm flipV="1">
          <a:off x="2908300" y="630174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130175</xdr:rowOff>
    </xdr:from>
    <xdr:to xmlns:xdr="http://schemas.openxmlformats.org/drawingml/2006/spreadsheetDrawing">
      <xdr:col>20</xdr:col>
      <xdr:colOff>38100</xdr:colOff>
      <xdr:row>37</xdr:row>
      <xdr:rowOff>60325</xdr:rowOff>
    </xdr:to>
    <xdr:sp macro="" textlink="">
      <xdr:nvSpPr>
        <xdr:cNvPr id="67" name="フローチャート: 判断 66"/>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52070</xdr:rowOff>
    </xdr:from>
    <xdr:ext cx="534035" cy="258445"/>
    <xdr:sp macro="" textlink="">
      <xdr:nvSpPr>
        <xdr:cNvPr id="68" name="テキスト ボックス 67"/>
        <xdr:cNvSpPr txBox="1"/>
      </xdr:nvSpPr>
      <xdr:spPr>
        <a:xfrm>
          <a:off x="3529965" y="6395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149860</xdr:rowOff>
    </xdr:from>
    <xdr:to xmlns:xdr="http://schemas.openxmlformats.org/drawingml/2006/spreadsheetDrawing">
      <xdr:col>15</xdr:col>
      <xdr:colOff>50800</xdr:colOff>
      <xdr:row>37</xdr:row>
      <xdr:rowOff>9525</xdr:rowOff>
    </xdr:to>
    <xdr:cxnSp macro="">
      <xdr:nvCxnSpPr>
        <xdr:cNvPr id="69" name="直線コネクタ 68"/>
        <xdr:cNvCxnSpPr/>
      </xdr:nvCxnSpPr>
      <xdr:spPr>
        <a:xfrm>
          <a:off x="2019300" y="63220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79375</xdr:rowOff>
    </xdr:to>
    <xdr:sp macro="" textlink="">
      <xdr:nvSpPr>
        <xdr:cNvPr id="70" name="フローチャート: 判断 69"/>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70485</xdr:rowOff>
    </xdr:from>
    <xdr:ext cx="534035" cy="259080"/>
    <xdr:sp macro="" textlink="">
      <xdr:nvSpPr>
        <xdr:cNvPr id="71" name="テキスト ボックス 70"/>
        <xdr:cNvSpPr txBox="1"/>
      </xdr:nvSpPr>
      <xdr:spPr>
        <a:xfrm>
          <a:off x="2640965" y="6414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149860</xdr:rowOff>
    </xdr:from>
    <xdr:to xmlns:xdr="http://schemas.openxmlformats.org/drawingml/2006/spreadsheetDrawing">
      <xdr:col>10</xdr:col>
      <xdr:colOff>114300</xdr:colOff>
      <xdr:row>37</xdr:row>
      <xdr:rowOff>9525</xdr:rowOff>
    </xdr:to>
    <xdr:cxnSp macro="">
      <xdr:nvCxnSpPr>
        <xdr:cNvPr id="72" name="直線コネクタ 71"/>
        <xdr:cNvCxnSpPr/>
      </xdr:nvCxnSpPr>
      <xdr:spPr>
        <a:xfrm flipV="1">
          <a:off x="1130300" y="63220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153670</xdr:rowOff>
    </xdr:from>
    <xdr:to xmlns:xdr="http://schemas.openxmlformats.org/drawingml/2006/spreadsheetDrawing">
      <xdr:col>10</xdr:col>
      <xdr:colOff>165100</xdr:colOff>
      <xdr:row>37</xdr:row>
      <xdr:rowOff>83820</xdr:rowOff>
    </xdr:to>
    <xdr:sp macro="" textlink="">
      <xdr:nvSpPr>
        <xdr:cNvPr id="73" name="フローチャート: 判断 72"/>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74930</xdr:rowOff>
    </xdr:from>
    <xdr:ext cx="534035" cy="258445"/>
    <xdr:sp macro="" textlink="">
      <xdr:nvSpPr>
        <xdr:cNvPr id="74" name="テキスト ボックス 73"/>
        <xdr:cNvSpPr txBox="1"/>
      </xdr:nvSpPr>
      <xdr:spPr>
        <a:xfrm>
          <a:off x="1751965" y="6418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111760</xdr:rowOff>
    </xdr:to>
    <xdr:sp macro="" textlink="">
      <xdr:nvSpPr>
        <xdr:cNvPr id="75" name="フローチャート: 判断 74"/>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102870</xdr:rowOff>
    </xdr:from>
    <xdr:ext cx="534035" cy="259080"/>
    <xdr:sp macro="" textlink="">
      <xdr:nvSpPr>
        <xdr:cNvPr id="76" name="テキスト ボックス 75"/>
        <xdr:cNvSpPr txBox="1"/>
      </xdr:nvSpPr>
      <xdr:spPr>
        <a:xfrm>
          <a:off x="862965" y="6446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112395</xdr:rowOff>
    </xdr:from>
    <xdr:to xmlns:xdr="http://schemas.openxmlformats.org/drawingml/2006/spreadsheetDrawing">
      <xdr:col>24</xdr:col>
      <xdr:colOff>114300</xdr:colOff>
      <xdr:row>36</xdr:row>
      <xdr:rowOff>42545</xdr:rowOff>
    </xdr:to>
    <xdr:sp macro="" textlink="">
      <xdr:nvSpPr>
        <xdr:cNvPr id="82" name="楕円 81"/>
        <xdr:cNvSpPr/>
      </xdr:nvSpPr>
      <xdr:spPr>
        <a:xfrm>
          <a:off x="4584700" y="611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135255</xdr:rowOff>
    </xdr:from>
    <xdr:ext cx="534670" cy="258445"/>
    <xdr:sp macro="" textlink="">
      <xdr:nvSpPr>
        <xdr:cNvPr id="83" name="人件費該当値テキスト"/>
        <xdr:cNvSpPr txBox="1"/>
      </xdr:nvSpPr>
      <xdr:spPr>
        <a:xfrm>
          <a:off x="4686300" y="59645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78740</xdr:rowOff>
    </xdr:from>
    <xdr:to xmlns:xdr="http://schemas.openxmlformats.org/drawingml/2006/spreadsheetDrawing">
      <xdr:col>20</xdr:col>
      <xdr:colOff>38100</xdr:colOff>
      <xdr:row>37</xdr:row>
      <xdr:rowOff>8890</xdr:rowOff>
    </xdr:to>
    <xdr:sp macro="" textlink="">
      <xdr:nvSpPr>
        <xdr:cNvPr id="84" name="楕円 83"/>
        <xdr:cNvSpPr/>
      </xdr:nvSpPr>
      <xdr:spPr>
        <a:xfrm>
          <a:off x="3746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25400</xdr:rowOff>
    </xdr:from>
    <xdr:ext cx="534035" cy="259080"/>
    <xdr:sp macro="" textlink="">
      <xdr:nvSpPr>
        <xdr:cNvPr id="85" name="テキスト ボックス 84"/>
        <xdr:cNvSpPr txBox="1"/>
      </xdr:nvSpPr>
      <xdr:spPr>
        <a:xfrm>
          <a:off x="3529965" y="6026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130175</xdr:rowOff>
    </xdr:from>
    <xdr:to xmlns:xdr="http://schemas.openxmlformats.org/drawingml/2006/spreadsheetDrawing">
      <xdr:col>15</xdr:col>
      <xdr:colOff>101600</xdr:colOff>
      <xdr:row>37</xdr:row>
      <xdr:rowOff>60325</xdr:rowOff>
    </xdr:to>
    <xdr:sp macro="" textlink="">
      <xdr:nvSpPr>
        <xdr:cNvPr id="86" name="楕円 85"/>
        <xdr:cNvSpPr/>
      </xdr:nvSpPr>
      <xdr:spPr>
        <a:xfrm>
          <a:off x="2857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76835</xdr:rowOff>
    </xdr:from>
    <xdr:ext cx="534035" cy="258445"/>
    <xdr:sp macro="" textlink="">
      <xdr:nvSpPr>
        <xdr:cNvPr id="87" name="テキスト ボックス 86"/>
        <xdr:cNvSpPr txBox="1"/>
      </xdr:nvSpPr>
      <xdr:spPr>
        <a:xfrm>
          <a:off x="2640965" y="6077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99060</xdr:rowOff>
    </xdr:from>
    <xdr:to xmlns:xdr="http://schemas.openxmlformats.org/drawingml/2006/spreadsheetDrawing">
      <xdr:col>10</xdr:col>
      <xdr:colOff>165100</xdr:colOff>
      <xdr:row>37</xdr:row>
      <xdr:rowOff>29210</xdr:rowOff>
    </xdr:to>
    <xdr:sp macro="" textlink="">
      <xdr:nvSpPr>
        <xdr:cNvPr id="88" name="楕円 87"/>
        <xdr:cNvSpPr/>
      </xdr:nvSpPr>
      <xdr:spPr>
        <a:xfrm>
          <a:off x="1968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45720</xdr:rowOff>
    </xdr:from>
    <xdr:ext cx="534035" cy="259080"/>
    <xdr:sp macro="" textlink="">
      <xdr:nvSpPr>
        <xdr:cNvPr id="89" name="テキスト ボックス 88"/>
        <xdr:cNvSpPr txBox="1"/>
      </xdr:nvSpPr>
      <xdr:spPr>
        <a:xfrm>
          <a:off x="1751965" y="6046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130175</xdr:rowOff>
    </xdr:from>
    <xdr:to xmlns:xdr="http://schemas.openxmlformats.org/drawingml/2006/spreadsheetDrawing">
      <xdr:col>6</xdr:col>
      <xdr:colOff>38100</xdr:colOff>
      <xdr:row>37</xdr:row>
      <xdr:rowOff>60325</xdr:rowOff>
    </xdr:to>
    <xdr:sp macro="" textlink="">
      <xdr:nvSpPr>
        <xdr:cNvPr id="90" name="楕円 89"/>
        <xdr:cNvSpPr/>
      </xdr:nvSpPr>
      <xdr:spPr>
        <a:xfrm>
          <a:off x="1079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76835</xdr:rowOff>
    </xdr:from>
    <xdr:ext cx="534035" cy="258445"/>
    <xdr:sp macro="" textlink="">
      <xdr:nvSpPr>
        <xdr:cNvPr id="91" name="テキスト ボックス 90"/>
        <xdr:cNvSpPr txBox="1"/>
      </xdr:nvSpPr>
      <xdr:spPr>
        <a:xfrm>
          <a:off x="862965" y="6077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1" name="テキスト ボックス 110"/>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3" name="テキスト ボックス 112"/>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5" name="テキスト ボックス 114"/>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128905</xdr:rowOff>
    </xdr:from>
    <xdr:to xmlns:xdr="http://schemas.openxmlformats.org/drawingml/2006/spreadsheetDrawing">
      <xdr:col>24</xdr:col>
      <xdr:colOff>62865</xdr:colOff>
      <xdr:row>58</xdr:row>
      <xdr:rowOff>132080</xdr:rowOff>
    </xdr:to>
    <xdr:cxnSp macro="">
      <xdr:nvCxnSpPr>
        <xdr:cNvPr id="117" name="直線コネクタ 116"/>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135255</xdr:rowOff>
    </xdr:from>
    <xdr:ext cx="534670" cy="258445"/>
    <xdr:sp macro="" textlink="">
      <xdr:nvSpPr>
        <xdr:cNvPr id="118" name="物件費最小値テキスト"/>
        <xdr:cNvSpPr txBox="1"/>
      </xdr:nvSpPr>
      <xdr:spPr>
        <a:xfrm>
          <a:off x="4686300" y="10079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132080</xdr:rowOff>
    </xdr:from>
    <xdr:to xmlns:xdr="http://schemas.openxmlformats.org/drawingml/2006/spreadsheetDrawing">
      <xdr:col>24</xdr:col>
      <xdr:colOff>152400</xdr:colOff>
      <xdr:row>58</xdr:row>
      <xdr:rowOff>132080</xdr:rowOff>
    </xdr:to>
    <xdr:cxnSp macro="">
      <xdr:nvCxnSpPr>
        <xdr:cNvPr id="119" name="直線コネクタ 118"/>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75565</xdr:rowOff>
    </xdr:from>
    <xdr:ext cx="598805" cy="258445"/>
    <xdr:sp macro="" textlink="">
      <xdr:nvSpPr>
        <xdr:cNvPr id="120" name="物件費最大値テキスト"/>
        <xdr:cNvSpPr txBox="1"/>
      </xdr:nvSpPr>
      <xdr:spPr>
        <a:xfrm>
          <a:off x="4686300" y="8476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128905</xdr:rowOff>
    </xdr:from>
    <xdr:to xmlns:xdr="http://schemas.openxmlformats.org/drawingml/2006/spreadsheetDrawing">
      <xdr:col>24</xdr:col>
      <xdr:colOff>152400</xdr:colOff>
      <xdr:row>50</xdr:row>
      <xdr:rowOff>128905</xdr:rowOff>
    </xdr:to>
    <xdr:cxnSp macro="">
      <xdr:nvCxnSpPr>
        <xdr:cNvPr id="121" name="直線コネクタ 120"/>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167640</xdr:rowOff>
    </xdr:from>
    <xdr:to xmlns:xdr="http://schemas.openxmlformats.org/drawingml/2006/spreadsheetDrawing">
      <xdr:col>24</xdr:col>
      <xdr:colOff>63500</xdr:colOff>
      <xdr:row>58</xdr:row>
      <xdr:rowOff>2540</xdr:rowOff>
    </xdr:to>
    <xdr:cxnSp macro="">
      <xdr:nvCxnSpPr>
        <xdr:cNvPr id="122" name="直線コネクタ 121"/>
        <xdr:cNvCxnSpPr/>
      </xdr:nvCxnSpPr>
      <xdr:spPr>
        <a:xfrm flipV="1">
          <a:off x="3797300" y="99402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132080</xdr:rowOff>
    </xdr:from>
    <xdr:ext cx="534670" cy="258445"/>
    <xdr:sp macro="" textlink="">
      <xdr:nvSpPr>
        <xdr:cNvPr id="123" name="物件費平均値テキスト"/>
        <xdr:cNvSpPr txBox="1"/>
      </xdr:nvSpPr>
      <xdr:spPr>
        <a:xfrm>
          <a:off x="4686300" y="99047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153670</xdr:rowOff>
    </xdr:from>
    <xdr:to xmlns:xdr="http://schemas.openxmlformats.org/drawingml/2006/spreadsheetDrawing">
      <xdr:col>24</xdr:col>
      <xdr:colOff>114300</xdr:colOff>
      <xdr:row>58</xdr:row>
      <xdr:rowOff>83820</xdr:rowOff>
    </xdr:to>
    <xdr:sp macro="" textlink="">
      <xdr:nvSpPr>
        <xdr:cNvPr id="124" name="フローチャート: 判断 123"/>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2540</xdr:rowOff>
    </xdr:from>
    <xdr:to xmlns:xdr="http://schemas.openxmlformats.org/drawingml/2006/spreadsheetDrawing">
      <xdr:col>19</xdr:col>
      <xdr:colOff>177800</xdr:colOff>
      <xdr:row>58</xdr:row>
      <xdr:rowOff>27940</xdr:rowOff>
    </xdr:to>
    <xdr:cxnSp macro="">
      <xdr:nvCxnSpPr>
        <xdr:cNvPr id="125" name="直線コネクタ 124"/>
        <xdr:cNvCxnSpPr/>
      </xdr:nvCxnSpPr>
      <xdr:spPr>
        <a:xfrm flipV="1">
          <a:off x="2908300" y="994664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102235</xdr:rowOff>
    </xdr:to>
    <xdr:sp macro="" textlink="">
      <xdr:nvSpPr>
        <xdr:cNvPr id="126" name="フローチャート: 判断 125"/>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93345</xdr:rowOff>
    </xdr:from>
    <xdr:ext cx="534035" cy="259080"/>
    <xdr:sp macro="" textlink="">
      <xdr:nvSpPr>
        <xdr:cNvPr id="127" name="テキスト ボックス 126"/>
        <xdr:cNvSpPr txBox="1"/>
      </xdr:nvSpPr>
      <xdr:spPr>
        <a:xfrm>
          <a:off x="3529965" y="10037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27940</xdr:rowOff>
    </xdr:from>
    <xdr:to xmlns:xdr="http://schemas.openxmlformats.org/drawingml/2006/spreadsheetDrawing">
      <xdr:col>15</xdr:col>
      <xdr:colOff>50800</xdr:colOff>
      <xdr:row>58</xdr:row>
      <xdr:rowOff>43815</xdr:rowOff>
    </xdr:to>
    <xdr:cxnSp macro="">
      <xdr:nvCxnSpPr>
        <xdr:cNvPr id="128" name="直線コネクタ 127"/>
        <xdr:cNvCxnSpPr/>
      </xdr:nvCxnSpPr>
      <xdr:spPr>
        <a:xfrm flipV="1">
          <a:off x="2019300" y="99720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9" name="フローチャート: 判断 128"/>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85090</xdr:rowOff>
    </xdr:from>
    <xdr:ext cx="534035" cy="259080"/>
    <xdr:sp macro="" textlink="">
      <xdr:nvSpPr>
        <xdr:cNvPr id="130" name="テキスト ボックス 129"/>
        <xdr:cNvSpPr txBox="1"/>
      </xdr:nvSpPr>
      <xdr:spPr>
        <a:xfrm>
          <a:off x="2640965" y="1002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43815</xdr:rowOff>
    </xdr:from>
    <xdr:to xmlns:xdr="http://schemas.openxmlformats.org/drawingml/2006/spreadsheetDrawing">
      <xdr:col>10</xdr:col>
      <xdr:colOff>114300</xdr:colOff>
      <xdr:row>58</xdr:row>
      <xdr:rowOff>58420</xdr:rowOff>
    </xdr:to>
    <xdr:cxnSp macro="">
      <xdr:nvCxnSpPr>
        <xdr:cNvPr id="131" name="直線コネクタ 130"/>
        <xdr:cNvCxnSpPr/>
      </xdr:nvCxnSpPr>
      <xdr:spPr>
        <a:xfrm flipV="1">
          <a:off x="1130300" y="998791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106045</xdr:rowOff>
    </xdr:to>
    <xdr:sp macro="" textlink="">
      <xdr:nvSpPr>
        <xdr:cNvPr id="132" name="フローチャート: 判断 131"/>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97790</xdr:rowOff>
    </xdr:from>
    <xdr:ext cx="534035" cy="258445"/>
    <xdr:sp macro="" textlink="">
      <xdr:nvSpPr>
        <xdr:cNvPr id="133" name="テキスト ボックス 132"/>
        <xdr:cNvSpPr txBox="1"/>
      </xdr:nvSpPr>
      <xdr:spPr>
        <a:xfrm>
          <a:off x="1751965" y="10041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26035</xdr:rowOff>
    </xdr:from>
    <xdr:to xmlns:xdr="http://schemas.openxmlformats.org/drawingml/2006/spreadsheetDrawing">
      <xdr:col>6</xdr:col>
      <xdr:colOff>38100</xdr:colOff>
      <xdr:row>58</xdr:row>
      <xdr:rowOff>127635</xdr:rowOff>
    </xdr:to>
    <xdr:sp macro="" textlink="">
      <xdr:nvSpPr>
        <xdr:cNvPr id="134" name="フローチャート: 判断 133"/>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118745</xdr:rowOff>
    </xdr:from>
    <xdr:ext cx="534035" cy="259080"/>
    <xdr:sp macro="" textlink="">
      <xdr:nvSpPr>
        <xdr:cNvPr id="135" name="テキスト ボックス 134"/>
        <xdr:cNvSpPr txBox="1"/>
      </xdr:nvSpPr>
      <xdr:spPr>
        <a:xfrm>
          <a:off x="862965" y="1006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116840</xdr:rowOff>
    </xdr:from>
    <xdr:to xmlns:xdr="http://schemas.openxmlformats.org/drawingml/2006/spreadsheetDrawing">
      <xdr:col>24</xdr:col>
      <xdr:colOff>114300</xdr:colOff>
      <xdr:row>58</xdr:row>
      <xdr:rowOff>46990</xdr:rowOff>
    </xdr:to>
    <xdr:sp macro="" textlink="">
      <xdr:nvSpPr>
        <xdr:cNvPr id="141" name="楕円 140"/>
        <xdr:cNvSpPr/>
      </xdr:nvSpPr>
      <xdr:spPr>
        <a:xfrm>
          <a:off x="4584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139700</xdr:rowOff>
    </xdr:from>
    <xdr:ext cx="534670" cy="259080"/>
    <xdr:sp macro="" textlink="">
      <xdr:nvSpPr>
        <xdr:cNvPr id="142" name="物件費該当値テキスト"/>
        <xdr:cNvSpPr txBox="1"/>
      </xdr:nvSpPr>
      <xdr:spPr>
        <a:xfrm>
          <a:off x="4686300" y="9740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123190</xdr:rowOff>
    </xdr:from>
    <xdr:to xmlns:xdr="http://schemas.openxmlformats.org/drawingml/2006/spreadsheetDrawing">
      <xdr:col>20</xdr:col>
      <xdr:colOff>38100</xdr:colOff>
      <xdr:row>58</xdr:row>
      <xdr:rowOff>53340</xdr:rowOff>
    </xdr:to>
    <xdr:sp macro="" textlink="">
      <xdr:nvSpPr>
        <xdr:cNvPr id="143" name="楕円 142"/>
        <xdr:cNvSpPr/>
      </xdr:nvSpPr>
      <xdr:spPr>
        <a:xfrm>
          <a:off x="3746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69850</xdr:rowOff>
    </xdr:from>
    <xdr:ext cx="534035" cy="259080"/>
    <xdr:sp macro="" textlink="">
      <xdr:nvSpPr>
        <xdr:cNvPr id="144" name="テキスト ボックス 143"/>
        <xdr:cNvSpPr txBox="1"/>
      </xdr:nvSpPr>
      <xdr:spPr>
        <a:xfrm>
          <a:off x="3529965" y="9671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148590</xdr:rowOff>
    </xdr:from>
    <xdr:to xmlns:xdr="http://schemas.openxmlformats.org/drawingml/2006/spreadsheetDrawing">
      <xdr:col>15</xdr:col>
      <xdr:colOff>101600</xdr:colOff>
      <xdr:row>58</xdr:row>
      <xdr:rowOff>78740</xdr:rowOff>
    </xdr:to>
    <xdr:sp macro="" textlink="">
      <xdr:nvSpPr>
        <xdr:cNvPr id="145" name="楕円 144"/>
        <xdr:cNvSpPr/>
      </xdr:nvSpPr>
      <xdr:spPr>
        <a:xfrm>
          <a:off x="2857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95250</xdr:rowOff>
    </xdr:from>
    <xdr:ext cx="534035" cy="259080"/>
    <xdr:sp macro="" textlink="">
      <xdr:nvSpPr>
        <xdr:cNvPr id="146" name="テキスト ボックス 145"/>
        <xdr:cNvSpPr txBox="1"/>
      </xdr:nvSpPr>
      <xdr:spPr>
        <a:xfrm>
          <a:off x="2640965" y="9696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164465</xdr:rowOff>
    </xdr:from>
    <xdr:to xmlns:xdr="http://schemas.openxmlformats.org/drawingml/2006/spreadsheetDrawing">
      <xdr:col>10</xdr:col>
      <xdr:colOff>165100</xdr:colOff>
      <xdr:row>58</xdr:row>
      <xdr:rowOff>94615</xdr:rowOff>
    </xdr:to>
    <xdr:sp macro="" textlink="">
      <xdr:nvSpPr>
        <xdr:cNvPr id="147" name="楕円 146"/>
        <xdr:cNvSpPr/>
      </xdr:nvSpPr>
      <xdr:spPr>
        <a:xfrm>
          <a:off x="1968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111125</xdr:rowOff>
    </xdr:from>
    <xdr:ext cx="534035" cy="258445"/>
    <xdr:sp macro="" textlink="">
      <xdr:nvSpPr>
        <xdr:cNvPr id="148" name="テキスト ボックス 147"/>
        <xdr:cNvSpPr txBox="1"/>
      </xdr:nvSpPr>
      <xdr:spPr>
        <a:xfrm>
          <a:off x="1751965" y="9712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7620</xdr:rowOff>
    </xdr:from>
    <xdr:to xmlns:xdr="http://schemas.openxmlformats.org/drawingml/2006/spreadsheetDrawing">
      <xdr:col>6</xdr:col>
      <xdr:colOff>38100</xdr:colOff>
      <xdr:row>58</xdr:row>
      <xdr:rowOff>109220</xdr:rowOff>
    </xdr:to>
    <xdr:sp macro="" textlink="">
      <xdr:nvSpPr>
        <xdr:cNvPr id="149" name="楕円 148"/>
        <xdr:cNvSpPr/>
      </xdr:nvSpPr>
      <xdr:spPr>
        <a:xfrm>
          <a:off x="1079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125730</xdr:rowOff>
    </xdr:from>
    <xdr:ext cx="534035" cy="259080"/>
    <xdr:sp macro="" textlink="">
      <xdr:nvSpPr>
        <xdr:cNvPr id="150" name="テキスト ボックス 149"/>
        <xdr:cNvSpPr txBox="1"/>
      </xdr:nvSpPr>
      <xdr:spPr>
        <a:xfrm>
          <a:off x="862965" y="9726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62" name="テキスト ボックス 161"/>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6" name="テキスト ボックス 165"/>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72" name="テキスト ボックス 171"/>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102870</xdr:rowOff>
    </xdr:from>
    <xdr:to xmlns:xdr="http://schemas.openxmlformats.org/drawingml/2006/spreadsheetDrawing">
      <xdr:col>24</xdr:col>
      <xdr:colOff>62865</xdr:colOff>
      <xdr:row>79</xdr:row>
      <xdr:rowOff>24130</xdr:rowOff>
    </xdr:to>
    <xdr:cxnSp macro="">
      <xdr:nvCxnSpPr>
        <xdr:cNvPr id="174" name="直線コネクタ 173"/>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27940</xdr:rowOff>
    </xdr:from>
    <xdr:ext cx="378460" cy="259080"/>
    <xdr:sp macro="" textlink="">
      <xdr:nvSpPr>
        <xdr:cNvPr id="175" name="維持補修費最小値テキスト"/>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24130</xdr:rowOff>
    </xdr:from>
    <xdr:to xmlns:xdr="http://schemas.openxmlformats.org/drawingml/2006/spreadsheetDrawing">
      <xdr:col>24</xdr:col>
      <xdr:colOff>152400</xdr:colOff>
      <xdr:row>79</xdr:row>
      <xdr:rowOff>24130</xdr:rowOff>
    </xdr:to>
    <xdr:cxnSp macro="">
      <xdr:nvCxnSpPr>
        <xdr:cNvPr id="176" name="直線コネクタ 175"/>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49530</xdr:rowOff>
    </xdr:from>
    <xdr:ext cx="534670" cy="259080"/>
    <xdr:sp macro="" textlink="">
      <xdr:nvSpPr>
        <xdr:cNvPr id="177" name="維持補修費最大値テキスト"/>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102870</xdr:rowOff>
    </xdr:from>
    <xdr:to xmlns:xdr="http://schemas.openxmlformats.org/drawingml/2006/spreadsheetDrawing">
      <xdr:col>24</xdr:col>
      <xdr:colOff>152400</xdr:colOff>
      <xdr:row>70</xdr:row>
      <xdr:rowOff>102870</xdr:rowOff>
    </xdr:to>
    <xdr:cxnSp macro="">
      <xdr:nvCxnSpPr>
        <xdr:cNvPr id="178" name="直線コネクタ 177"/>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49530</xdr:rowOff>
    </xdr:from>
    <xdr:to xmlns:xdr="http://schemas.openxmlformats.org/drawingml/2006/spreadsheetDrawing">
      <xdr:col>24</xdr:col>
      <xdr:colOff>63500</xdr:colOff>
      <xdr:row>78</xdr:row>
      <xdr:rowOff>75565</xdr:rowOff>
    </xdr:to>
    <xdr:cxnSp macro="">
      <xdr:nvCxnSpPr>
        <xdr:cNvPr id="179" name="直線コネクタ 178"/>
        <xdr:cNvCxnSpPr/>
      </xdr:nvCxnSpPr>
      <xdr:spPr>
        <a:xfrm flipV="1">
          <a:off x="3797300" y="134226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xdr:rowOff>
    </xdr:from>
    <xdr:ext cx="469900" cy="258445"/>
    <xdr:sp macro="" textlink="">
      <xdr:nvSpPr>
        <xdr:cNvPr id="180" name="維持補修費平均値テキスト"/>
        <xdr:cNvSpPr txBox="1"/>
      </xdr:nvSpPr>
      <xdr:spPr>
        <a:xfrm>
          <a:off x="4686300" y="13208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81" name="フローチャート: 判断 180"/>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75565</xdr:rowOff>
    </xdr:from>
    <xdr:to xmlns:xdr="http://schemas.openxmlformats.org/drawingml/2006/spreadsheetDrawing">
      <xdr:col>19</xdr:col>
      <xdr:colOff>177800</xdr:colOff>
      <xdr:row>78</xdr:row>
      <xdr:rowOff>97790</xdr:rowOff>
    </xdr:to>
    <xdr:cxnSp macro="">
      <xdr:nvCxnSpPr>
        <xdr:cNvPr id="182" name="直線コネクタ 181"/>
        <xdr:cNvCxnSpPr/>
      </xdr:nvCxnSpPr>
      <xdr:spPr>
        <a:xfrm flipV="1">
          <a:off x="2908300" y="134486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166370</xdr:rowOff>
    </xdr:from>
    <xdr:to xmlns:xdr="http://schemas.openxmlformats.org/drawingml/2006/spreadsheetDrawing">
      <xdr:col>20</xdr:col>
      <xdr:colOff>38100</xdr:colOff>
      <xdr:row>78</xdr:row>
      <xdr:rowOff>95885</xdr:rowOff>
    </xdr:to>
    <xdr:sp macro="" textlink="">
      <xdr:nvSpPr>
        <xdr:cNvPr id="183" name="フローチャート: 判断 182"/>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112395</xdr:rowOff>
    </xdr:from>
    <xdr:ext cx="469265" cy="258445"/>
    <xdr:sp macro="" textlink="">
      <xdr:nvSpPr>
        <xdr:cNvPr id="184" name="テキスト ボックス 183"/>
        <xdr:cNvSpPr txBox="1"/>
      </xdr:nvSpPr>
      <xdr:spPr>
        <a:xfrm>
          <a:off x="3562350" y="13142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97790</xdr:rowOff>
    </xdr:from>
    <xdr:to xmlns:xdr="http://schemas.openxmlformats.org/drawingml/2006/spreadsheetDrawing">
      <xdr:col>15</xdr:col>
      <xdr:colOff>50800</xdr:colOff>
      <xdr:row>78</xdr:row>
      <xdr:rowOff>128270</xdr:rowOff>
    </xdr:to>
    <xdr:cxnSp macro="">
      <xdr:nvCxnSpPr>
        <xdr:cNvPr id="185" name="直線コネクタ 184"/>
        <xdr:cNvCxnSpPr/>
      </xdr:nvCxnSpPr>
      <xdr:spPr>
        <a:xfrm flipV="1">
          <a:off x="2019300" y="134708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102235</xdr:rowOff>
    </xdr:to>
    <xdr:sp macro="" textlink="">
      <xdr:nvSpPr>
        <xdr:cNvPr id="186" name="フローチャート: 判断 185"/>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118745</xdr:rowOff>
    </xdr:from>
    <xdr:ext cx="469265" cy="259080"/>
    <xdr:sp macro="" textlink="">
      <xdr:nvSpPr>
        <xdr:cNvPr id="187" name="テキスト ボックス 186"/>
        <xdr:cNvSpPr txBox="1"/>
      </xdr:nvSpPr>
      <xdr:spPr>
        <a:xfrm>
          <a:off x="2673350" y="131489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114935</xdr:rowOff>
    </xdr:from>
    <xdr:to xmlns:xdr="http://schemas.openxmlformats.org/drawingml/2006/spreadsheetDrawing">
      <xdr:col>10</xdr:col>
      <xdr:colOff>114300</xdr:colOff>
      <xdr:row>78</xdr:row>
      <xdr:rowOff>128270</xdr:rowOff>
    </xdr:to>
    <xdr:cxnSp macro="">
      <xdr:nvCxnSpPr>
        <xdr:cNvPr id="188" name="直線コネクタ 187"/>
        <xdr:cNvCxnSpPr/>
      </xdr:nvCxnSpPr>
      <xdr:spPr>
        <a:xfrm>
          <a:off x="1130300" y="134880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171450</xdr:rowOff>
    </xdr:from>
    <xdr:to xmlns:xdr="http://schemas.openxmlformats.org/drawingml/2006/spreadsheetDrawing">
      <xdr:col>10</xdr:col>
      <xdr:colOff>165100</xdr:colOff>
      <xdr:row>78</xdr:row>
      <xdr:rowOff>101600</xdr:rowOff>
    </xdr:to>
    <xdr:sp macro="" textlink="">
      <xdr:nvSpPr>
        <xdr:cNvPr id="189" name="フローチャート: 判断 188"/>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118110</xdr:rowOff>
    </xdr:from>
    <xdr:ext cx="469265" cy="259080"/>
    <xdr:sp macro="" textlink="">
      <xdr:nvSpPr>
        <xdr:cNvPr id="190" name="テキスト ボックス 189"/>
        <xdr:cNvSpPr txBox="1"/>
      </xdr:nvSpPr>
      <xdr:spPr>
        <a:xfrm>
          <a:off x="1784350" y="13148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91" name="フローチャート: 判断 190"/>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9265" cy="259080"/>
    <xdr:sp macro="" textlink="">
      <xdr:nvSpPr>
        <xdr:cNvPr id="192" name="テキスト ボックス 191"/>
        <xdr:cNvSpPr txBox="1"/>
      </xdr:nvSpPr>
      <xdr:spPr>
        <a:xfrm>
          <a:off x="895350" y="1314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170180</xdr:rowOff>
    </xdr:from>
    <xdr:to xmlns:xdr="http://schemas.openxmlformats.org/drawingml/2006/spreadsheetDrawing">
      <xdr:col>24</xdr:col>
      <xdr:colOff>114300</xdr:colOff>
      <xdr:row>78</xdr:row>
      <xdr:rowOff>100330</xdr:rowOff>
    </xdr:to>
    <xdr:sp macro="" textlink="">
      <xdr:nvSpPr>
        <xdr:cNvPr id="198" name="楕円 197"/>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148590</xdr:rowOff>
    </xdr:from>
    <xdr:ext cx="469900" cy="259080"/>
    <xdr:sp macro="" textlink="">
      <xdr:nvSpPr>
        <xdr:cNvPr id="199" name="維持補修費該当値テキスト"/>
        <xdr:cNvSpPr txBox="1"/>
      </xdr:nvSpPr>
      <xdr:spPr>
        <a:xfrm>
          <a:off x="46863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24765</xdr:rowOff>
    </xdr:from>
    <xdr:to xmlns:xdr="http://schemas.openxmlformats.org/drawingml/2006/spreadsheetDrawing">
      <xdr:col>20</xdr:col>
      <xdr:colOff>38100</xdr:colOff>
      <xdr:row>78</xdr:row>
      <xdr:rowOff>126365</xdr:rowOff>
    </xdr:to>
    <xdr:sp macro="" textlink="">
      <xdr:nvSpPr>
        <xdr:cNvPr id="200" name="楕円 199"/>
        <xdr:cNvSpPr/>
      </xdr:nvSpPr>
      <xdr:spPr>
        <a:xfrm>
          <a:off x="3746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117475</xdr:rowOff>
    </xdr:from>
    <xdr:ext cx="469265" cy="259080"/>
    <xdr:sp macro="" textlink="">
      <xdr:nvSpPr>
        <xdr:cNvPr id="201" name="テキスト ボックス 200"/>
        <xdr:cNvSpPr txBox="1"/>
      </xdr:nvSpPr>
      <xdr:spPr>
        <a:xfrm>
          <a:off x="3562350" y="13490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46990</xdr:rowOff>
    </xdr:from>
    <xdr:to xmlns:xdr="http://schemas.openxmlformats.org/drawingml/2006/spreadsheetDrawing">
      <xdr:col>15</xdr:col>
      <xdr:colOff>101600</xdr:colOff>
      <xdr:row>78</xdr:row>
      <xdr:rowOff>148590</xdr:rowOff>
    </xdr:to>
    <xdr:sp macro="" textlink="">
      <xdr:nvSpPr>
        <xdr:cNvPr id="202" name="楕円 201"/>
        <xdr:cNvSpPr/>
      </xdr:nvSpPr>
      <xdr:spPr>
        <a:xfrm>
          <a:off x="2857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139700</xdr:rowOff>
    </xdr:from>
    <xdr:ext cx="469265" cy="259080"/>
    <xdr:sp macro="" textlink="">
      <xdr:nvSpPr>
        <xdr:cNvPr id="203" name="テキスト ボックス 202"/>
        <xdr:cNvSpPr txBox="1"/>
      </xdr:nvSpPr>
      <xdr:spPr>
        <a:xfrm>
          <a:off x="2673350" y="1351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77470</xdr:rowOff>
    </xdr:from>
    <xdr:to xmlns:xdr="http://schemas.openxmlformats.org/drawingml/2006/spreadsheetDrawing">
      <xdr:col>10</xdr:col>
      <xdr:colOff>165100</xdr:colOff>
      <xdr:row>79</xdr:row>
      <xdr:rowOff>7620</xdr:rowOff>
    </xdr:to>
    <xdr:sp macro="" textlink="">
      <xdr:nvSpPr>
        <xdr:cNvPr id="204" name="楕円 203"/>
        <xdr:cNvSpPr/>
      </xdr:nvSpPr>
      <xdr:spPr>
        <a:xfrm>
          <a:off x="1968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170180</xdr:rowOff>
    </xdr:from>
    <xdr:ext cx="469265" cy="259080"/>
    <xdr:sp macro="" textlink="">
      <xdr:nvSpPr>
        <xdr:cNvPr id="205" name="テキスト ボックス 204"/>
        <xdr:cNvSpPr txBox="1"/>
      </xdr:nvSpPr>
      <xdr:spPr>
        <a:xfrm>
          <a:off x="1784350" y="135432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64135</xdr:rowOff>
    </xdr:from>
    <xdr:to xmlns:xdr="http://schemas.openxmlformats.org/drawingml/2006/spreadsheetDrawing">
      <xdr:col>6</xdr:col>
      <xdr:colOff>38100</xdr:colOff>
      <xdr:row>78</xdr:row>
      <xdr:rowOff>166370</xdr:rowOff>
    </xdr:to>
    <xdr:sp macro="" textlink="">
      <xdr:nvSpPr>
        <xdr:cNvPr id="206" name="楕円 205"/>
        <xdr:cNvSpPr/>
      </xdr:nvSpPr>
      <xdr:spPr>
        <a:xfrm>
          <a:off x="1079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156845</xdr:rowOff>
    </xdr:from>
    <xdr:ext cx="469265" cy="258445"/>
    <xdr:sp macro="" textlink="">
      <xdr:nvSpPr>
        <xdr:cNvPr id="207" name="テキスト ボックス 206"/>
        <xdr:cNvSpPr txBox="1"/>
      </xdr:nvSpPr>
      <xdr:spPr>
        <a:xfrm>
          <a:off x="895350" y="13529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8" name="テキスト ボックス 217"/>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22" name="テキスト ボックス 221"/>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4" name="テキスト ボックス 22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6" name="テキスト ボックス 22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8" name="テキスト ボックス 22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52070</xdr:rowOff>
    </xdr:from>
    <xdr:to xmlns:xdr="http://schemas.openxmlformats.org/drawingml/2006/spreadsheetDrawing">
      <xdr:col>24</xdr:col>
      <xdr:colOff>62865</xdr:colOff>
      <xdr:row>97</xdr:row>
      <xdr:rowOff>132080</xdr:rowOff>
    </xdr:to>
    <xdr:cxnSp macro="">
      <xdr:nvCxnSpPr>
        <xdr:cNvPr id="232" name="直線コネクタ 231"/>
        <xdr:cNvCxnSpPr/>
      </xdr:nvCxnSpPr>
      <xdr:spPr>
        <a:xfrm flipV="1">
          <a:off x="4633595" y="15654020"/>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135255</xdr:rowOff>
    </xdr:from>
    <xdr:ext cx="534670" cy="258445"/>
    <xdr:sp macro="" textlink="">
      <xdr:nvSpPr>
        <xdr:cNvPr id="233" name="扶助費最小値テキスト"/>
        <xdr:cNvSpPr txBox="1"/>
      </xdr:nvSpPr>
      <xdr:spPr>
        <a:xfrm>
          <a:off x="4686300" y="16765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132080</xdr:rowOff>
    </xdr:from>
    <xdr:to xmlns:xdr="http://schemas.openxmlformats.org/drawingml/2006/spreadsheetDrawing">
      <xdr:col>24</xdr:col>
      <xdr:colOff>152400</xdr:colOff>
      <xdr:row>97</xdr:row>
      <xdr:rowOff>132080</xdr:rowOff>
    </xdr:to>
    <xdr:cxnSp macro="">
      <xdr:nvCxnSpPr>
        <xdr:cNvPr id="234" name="直線コネクタ 233"/>
        <xdr:cNvCxnSpPr/>
      </xdr:nvCxnSpPr>
      <xdr:spPr>
        <a:xfrm>
          <a:off x="4546600" y="1676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170180</xdr:rowOff>
    </xdr:from>
    <xdr:ext cx="598805" cy="259080"/>
    <xdr:sp macro="" textlink="">
      <xdr:nvSpPr>
        <xdr:cNvPr id="235" name="扶助費最大値テキスト"/>
        <xdr:cNvSpPr txBox="1"/>
      </xdr:nvSpPr>
      <xdr:spPr>
        <a:xfrm>
          <a:off x="4686300" y="15429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52070</xdr:rowOff>
    </xdr:from>
    <xdr:to xmlns:xdr="http://schemas.openxmlformats.org/drawingml/2006/spreadsheetDrawing">
      <xdr:col>24</xdr:col>
      <xdr:colOff>152400</xdr:colOff>
      <xdr:row>91</xdr:row>
      <xdr:rowOff>52070</xdr:rowOff>
    </xdr:to>
    <xdr:cxnSp macro="">
      <xdr:nvCxnSpPr>
        <xdr:cNvPr id="236" name="直線コネクタ 235"/>
        <xdr:cNvCxnSpPr/>
      </xdr:nvCxnSpPr>
      <xdr:spPr>
        <a:xfrm>
          <a:off x="4546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32385</xdr:rowOff>
    </xdr:from>
    <xdr:to xmlns:xdr="http://schemas.openxmlformats.org/drawingml/2006/spreadsheetDrawing">
      <xdr:col>24</xdr:col>
      <xdr:colOff>63500</xdr:colOff>
      <xdr:row>97</xdr:row>
      <xdr:rowOff>106045</xdr:rowOff>
    </xdr:to>
    <xdr:cxnSp macro="">
      <xdr:nvCxnSpPr>
        <xdr:cNvPr id="237" name="直線コネクタ 236"/>
        <xdr:cNvCxnSpPr/>
      </xdr:nvCxnSpPr>
      <xdr:spPr>
        <a:xfrm flipV="1">
          <a:off x="3797300" y="1666303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78105</xdr:rowOff>
    </xdr:from>
    <xdr:ext cx="598805" cy="258445"/>
    <xdr:sp macro="" textlink="">
      <xdr:nvSpPr>
        <xdr:cNvPr id="238" name="扶助費平均値テキスト"/>
        <xdr:cNvSpPr txBox="1"/>
      </xdr:nvSpPr>
      <xdr:spPr>
        <a:xfrm>
          <a:off x="4686300" y="161944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55245</xdr:rowOff>
    </xdr:from>
    <xdr:to xmlns:xdr="http://schemas.openxmlformats.org/drawingml/2006/spreadsheetDrawing">
      <xdr:col>24</xdr:col>
      <xdr:colOff>114300</xdr:colOff>
      <xdr:row>95</xdr:row>
      <xdr:rowOff>156845</xdr:rowOff>
    </xdr:to>
    <xdr:sp macro="" textlink="">
      <xdr:nvSpPr>
        <xdr:cNvPr id="239" name="フローチャート: 判断 238"/>
        <xdr:cNvSpPr/>
      </xdr:nvSpPr>
      <xdr:spPr>
        <a:xfrm>
          <a:off x="4584700" y="163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106045</xdr:rowOff>
    </xdr:from>
    <xdr:to xmlns:xdr="http://schemas.openxmlformats.org/drawingml/2006/spreadsheetDrawing">
      <xdr:col>19</xdr:col>
      <xdr:colOff>177800</xdr:colOff>
      <xdr:row>98</xdr:row>
      <xdr:rowOff>635</xdr:rowOff>
    </xdr:to>
    <xdr:cxnSp macro="">
      <xdr:nvCxnSpPr>
        <xdr:cNvPr id="240" name="直線コネクタ 239"/>
        <xdr:cNvCxnSpPr/>
      </xdr:nvCxnSpPr>
      <xdr:spPr>
        <a:xfrm flipV="1">
          <a:off x="2908300" y="1673669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129540</xdr:rowOff>
    </xdr:from>
    <xdr:to xmlns:xdr="http://schemas.openxmlformats.org/drawingml/2006/spreadsheetDrawing">
      <xdr:col>20</xdr:col>
      <xdr:colOff>38100</xdr:colOff>
      <xdr:row>96</xdr:row>
      <xdr:rowOff>59690</xdr:rowOff>
    </xdr:to>
    <xdr:sp macro="" textlink="">
      <xdr:nvSpPr>
        <xdr:cNvPr id="241" name="フローチャート: 判断 240"/>
        <xdr:cNvSpPr/>
      </xdr:nvSpPr>
      <xdr:spPr>
        <a:xfrm>
          <a:off x="3746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76200</xdr:rowOff>
    </xdr:from>
    <xdr:ext cx="598170" cy="258445"/>
    <xdr:sp macro="" textlink="">
      <xdr:nvSpPr>
        <xdr:cNvPr id="242" name="テキスト ボックス 241"/>
        <xdr:cNvSpPr txBox="1"/>
      </xdr:nvSpPr>
      <xdr:spPr>
        <a:xfrm>
          <a:off x="3497580" y="161925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59055</xdr:rowOff>
    </xdr:from>
    <xdr:to xmlns:xdr="http://schemas.openxmlformats.org/drawingml/2006/spreadsheetDrawing">
      <xdr:col>15</xdr:col>
      <xdr:colOff>50800</xdr:colOff>
      <xdr:row>98</xdr:row>
      <xdr:rowOff>635</xdr:rowOff>
    </xdr:to>
    <xdr:cxnSp macro="">
      <xdr:nvCxnSpPr>
        <xdr:cNvPr id="243" name="直線コネクタ 242"/>
        <xdr:cNvCxnSpPr/>
      </xdr:nvCxnSpPr>
      <xdr:spPr>
        <a:xfrm>
          <a:off x="2019300" y="1668970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139065</xdr:rowOff>
    </xdr:from>
    <xdr:ext cx="598170" cy="259080"/>
    <xdr:sp macro="" textlink="">
      <xdr:nvSpPr>
        <xdr:cNvPr id="245" name="テキスト ボックス 244"/>
        <xdr:cNvSpPr txBox="1"/>
      </xdr:nvSpPr>
      <xdr:spPr>
        <a:xfrm>
          <a:off x="2608580" y="1625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59055</xdr:rowOff>
    </xdr:from>
    <xdr:to xmlns:xdr="http://schemas.openxmlformats.org/drawingml/2006/spreadsheetDrawing">
      <xdr:col>10</xdr:col>
      <xdr:colOff>114300</xdr:colOff>
      <xdr:row>98</xdr:row>
      <xdr:rowOff>52070</xdr:rowOff>
    </xdr:to>
    <xdr:cxnSp macro="">
      <xdr:nvCxnSpPr>
        <xdr:cNvPr id="246" name="直線コネクタ 245"/>
        <xdr:cNvCxnSpPr/>
      </xdr:nvCxnSpPr>
      <xdr:spPr>
        <a:xfrm flipV="1">
          <a:off x="1130300" y="1668970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96520</xdr:rowOff>
    </xdr:from>
    <xdr:to xmlns:xdr="http://schemas.openxmlformats.org/drawingml/2006/spreadsheetDrawing">
      <xdr:col>10</xdr:col>
      <xdr:colOff>165100</xdr:colOff>
      <xdr:row>96</xdr:row>
      <xdr:rowOff>26670</xdr:rowOff>
    </xdr:to>
    <xdr:sp macro="" textlink="">
      <xdr:nvSpPr>
        <xdr:cNvPr id="247" name="フローチャート: 判断 246"/>
        <xdr:cNvSpPr/>
      </xdr:nvSpPr>
      <xdr:spPr>
        <a:xfrm>
          <a:off x="1968500" y="163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43180</xdr:rowOff>
    </xdr:from>
    <xdr:ext cx="598170" cy="258445"/>
    <xdr:sp macro="" textlink="">
      <xdr:nvSpPr>
        <xdr:cNvPr id="248" name="テキスト ボックス 247"/>
        <xdr:cNvSpPr txBox="1"/>
      </xdr:nvSpPr>
      <xdr:spPr>
        <a:xfrm>
          <a:off x="1719580" y="161594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122555</xdr:rowOff>
    </xdr:from>
    <xdr:to xmlns:xdr="http://schemas.openxmlformats.org/drawingml/2006/spreadsheetDrawing">
      <xdr:col>6</xdr:col>
      <xdr:colOff>38100</xdr:colOff>
      <xdr:row>97</xdr:row>
      <xdr:rowOff>52705</xdr:rowOff>
    </xdr:to>
    <xdr:sp macro="" textlink="">
      <xdr:nvSpPr>
        <xdr:cNvPr id="249" name="フローチャート: 判断 248"/>
        <xdr:cNvSpPr/>
      </xdr:nvSpPr>
      <xdr:spPr>
        <a:xfrm>
          <a:off x="1079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69215</xdr:rowOff>
    </xdr:from>
    <xdr:ext cx="598170" cy="259080"/>
    <xdr:sp macro="" textlink="">
      <xdr:nvSpPr>
        <xdr:cNvPr id="250" name="テキスト ボックス 249"/>
        <xdr:cNvSpPr txBox="1"/>
      </xdr:nvSpPr>
      <xdr:spPr>
        <a:xfrm>
          <a:off x="830580" y="16356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153035</xdr:rowOff>
    </xdr:from>
    <xdr:to xmlns:xdr="http://schemas.openxmlformats.org/drawingml/2006/spreadsheetDrawing">
      <xdr:col>24</xdr:col>
      <xdr:colOff>114300</xdr:colOff>
      <xdr:row>97</xdr:row>
      <xdr:rowOff>83185</xdr:rowOff>
    </xdr:to>
    <xdr:sp macro="" textlink="">
      <xdr:nvSpPr>
        <xdr:cNvPr id="256" name="楕円 255"/>
        <xdr:cNvSpPr/>
      </xdr:nvSpPr>
      <xdr:spPr>
        <a:xfrm>
          <a:off x="45847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67945</xdr:rowOff>
    </xdr:from>
    <xdr:ext cx="534670" cy="258445"/>
    <xdr:sp macro="" textlink="">
      <xdr:nvSpPr>
        <xdr:cNvPr id="257" name="扶助費該当値テキスト"/>
        <xdr:cNvSpPr txBox="1"/>
      </xdr:nvSpPr>
      <xdr:spPr>
        <a:xfrm>
          <a:off x="4686300" y="1652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55245</xdr:rowOff>
    </xdr:from>
    <xdr:to xmlns:xdr="http://schemas.openxmlformats.org/drawingml/2006/spreadsheetDrawing">
      <xdr:col>20</xdr:col>
      <xdr:colOff>38100</xdr:colOff>
      <xdr:row>97</xdr:row>
      <xdr:rowOff>156845</xdr:rowOff>
    </xdr:to>
    <xdr:sp macro="" textlink="">
      <xdr:nvSpPr>
        <xdr:cNvPr id="258" name="楕円 257"/>
        <xdr:cNvSpPr/>
      </xdr:nvSpPr>
      <xdr:spPr>
        <a:xfrm>
          <a:off x="3746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147955</xdr:rowOff>
    </xdr:from>
    <xdr:ext cx="534035" cy="258445"/>
    <xdr:sp macro="" textlink="">
      <xdr:nvSpPr>
        <xdr:cNvPr id="259" name="テキスト ボックス 258"/>
        <xdr:cNvSpPr txBox="1"/>
      </xdr:nvSpPr>
      <xdr:spPr>
        <a:xfrm>
          <a:off x="3529965" y="16778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121285</xdr:rowOff>
    </xdr:from>
    <xdr:to xmlns:xdr="http://schemas.openxmlformats.org/drawingml/2006/spreadsheetDrawing">
      <xdr:col>15</xdr:col>
      <xdr:colOff>101600</xdr:colOff>
      <xdr:row>98</xdr:row>
      <xdr:rowOff>52070</xdr:rowOff>
    </xdr:to>
    <xdr:sp macro="" textlink="">
      <xdr:nvSpPr>
        <xdr:cNvPr id="260" name="楕円 259"/>
        <xdr:cNvSpPr/>
      </xdr:nvSpPr>
      <xdr:spPr>
        <a:xfrm>
          <a:off x="2857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42545</xdr:rowOff>
    </xdr:from>
    <xdr:ext cx="534035" cy="258445"/>
    <xdr:sp macro="" textlink="">
      <xdr:nvSpPr>
        <xdr:cNvPr id="261" name="テキスト ボックス 260"/>
        <xdr:cNvSpPr txBox="1"/>
      </xdr:nvSpPr>
      <xdr:spPr>
        <a:xfrm>
          <a:off x="2640965" y="16844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8255</xdr:rowOff>
    </xdr:from>
    <xdr:to xmlns:xdr="http://schemas.openxmlformats.org/drawingml/2006/spreadsheetDrawing">
      <xdr:col>10</xdr:col>
      <xdr:colOff>165100</xdr:colOff>
      <xdr:row>97</xdr:row>
      <xdr:rowOff>109855</xdr:rowOff>
    </xdr:to>
    <xdr:sp macro="" textlink="">
      <xdr:nvSpPr>
        <xdr:cNvPr id="262" name="楕円 261"/>
        <xdr:cNvSpPr/>
      </xdr:nvSpPr>
      <xdr:spPr>
        <a:xfrm>
          <a:off x="1968500" y="1663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100965</xdr:rowOff>
    </xdr:from>
    <xdr:ext cx="534035" cy="258445"/>
    <xdr:sp macro="" textlink="">
      <xdr:nvSpPr>
        <xdr:cNvPr id="263" name="テキスト ボックス 262"/>
        <xdr:cNvSpPr txBox="1"/>
      </xdr:nvSpPr>
      <xdr:spPr>
        <a:xfrm>
          <a:off x="1751965" y="1673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1270</xdr:rowOff>
    </xdr:from>
    <xdr:to xmlns:xdr="http://schemas.openxmlformats.org/drawingml/2006/spreadsheetDrawing">
      <xdr:col>6</xdr:col>
      <xdr:colOff>38100</xdr:colOff>
      <xdr:row>98</xdr:row>
      <xdr:rowOff>102870</xdr:rowOff>
    </xdr:to>
    <xdr:sp macro="" textlink="">
      <xdr:nvSpPr>
        <xdr:cNvPr id="264" name="楕円 263"/>
        <xdr:cNvSpPr/>
      </xdr:nvSpPr>
      <xdr:spPr>
        <a:xfrm>
          <a:off x="1079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93980</xdr:rowOff>
    </xdr:from>
    <xdr:ext cx="534035" cy="259080"/>
    <xdr:sp macro="" textlink="">
      <xdr:nvSpPr>
        <xdr:cNvPr id="265" name="テキスト ボックス 264"/>
        <xdr:cNvSpPr txBox="1"/>
      </xdr:nvSpPr>
      <xdr:spPr>
        <a:xfrm>
          <a:off x="862965" y="1689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7" name="テキスト ボックス 27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9" name="テキスト ボックス 27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81" name="テキスト ボックス 280"/>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3" name="テキスト ボックス 282"/>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5" name="テキスト ボックス 284"/>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7" name="テキスト ボックス 28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168275</xdr:rowOff>
    </xdr:from>
    <xdr:to xmlns:xdr="http://schemas.openxmlformats.org/drawingml/2006/spreadsheetDrawing">
      <xdr:col>54</xdr:col>
      <xdr:colOff>189865</xdr:colOff>
      <xdr:row>38</xdr:row>
      <xdr:rowOff>77470</xdr:rowOff>
    </xdr:to>
    <xdr:cxnSp macro="">
      <xdr:nvCxnSpPr>
        <xdr:cNvPr id="289" name="直線コネクタ 288"/>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81280</xdr:rowOff>
    </xdr:from>
    <xdr:ext cx="534670" cy="259080"/>
    <xdr:sp macro="" textlink="">
      <xdr:nvSpPr>
        <xdr:cNvPr id="290" name="補助費等最小値テキスト"/>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77470</xdr:rowOff>
    </xdr:from>
    <xdr:to xmlns:xdr="http://schemas.openxmlformats.org/drawingml/2006/spreadsheetDrawing">
      <xdr:col>55</xdr:col>
      <xdr:colOff>88900</xdr:colOff>
      <xdr:row>38</xdr:row>
      <xdr:rowOff>77470</xdr:rowOff>
    </xdr:to>
    <xdr:cxnSp macro="">
      <xdr:nvCxnSpPr>
        <xdr:cNvPr id="291" name="直線コネクタ 290"/>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114935</xdr:rowOff>
    </xdr:from>
    <xdr:ext cx="598805" cy="259080"/>
    <xdr:sp macro="" textlink="">
      <xdr:nvSpPr>
        <xdr:cNvPr id="292" name="補助費等最大値テキスト"/>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168275</xdr:rowOff>
    </xdr:from>
    <xdr:to xmlns:xdr="http://schemas.openxmlformats.org/drawingml/2006/spreadsheetDrawing">
      <xdr:col>55</xdr:col>
      <xdr:colOff>88900</xdr:colOff>
      <xdr:row>29</xdr:row>
      <xdr:rowOff>168275</xdr:rowOff>
    </xdr:to>
    <xdr:cxnSp macro="">
      <xdr:nvCxnSpPr>
        <xdr:cNvPr id="293" name="直線コネクタ 292"/>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30480</xdr:rowOff>
    </xdr:from>
    <xdr:to xmlns:xdr="http://schemas.openxmlformats.org/drawingml/2006/spreadsheetDrawing">
      <xdr:col>55</xdr:col>
      <xdr:colOff>0</xdr:colOff>
      <xdr:row>35</xdr:row>
      <xdr:rowOff>128270</xdr:rowOff>
    </xdr:to>
    <xdr:cxnSp macro="">
      <xdr:nvCxnSpPr>
        <xdr:cNvPr id="294" name="直線コネクタ 293"/>
        <xdr:cNvCxnSpPr/>
      </xdr:nvCxnSpPr>
      <xdr:spPr>
        <a:xfrm flipV="1">
          <a:off x="9639300" y="603123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64135</xdr:rowOff>
    </xdr:from>
    <xdr:ext cx="534670" cy="258445"/>
    <xdr:sp macro="" textlink="">
      <xdr:nvSpPr>
        <xdr:cNvPr id="295" name="補助費等平均値テキスト"/>
        <xdr:cNvSpPr txBox="1"/>
      </xdr:nvSpPr>
      <xdr:spPr>
        <a:xfrm>
          <a:off x="10528300" y="62363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86360</xdr:rowOff>
    </xdr:from>
    <xdr:to xmlns:xdr="http://schemas.openxmlformats.org/drawingml/2006/spreadsheetDrawing">
      <xdr:col>55</xdr:col>
      <xdr:colOff>50800</xdr:colOff>
      <xdr:row>37</xdr:row>
      <xdr:rowOff>15875</xdr:rowOff>
    </xdr:to>
    <xdr:sp macro="" textlink="">
      <xdr:nvSpPr>
        <xdr:cNvPr id="296" name="フローチャート: 判断 295"/>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128270</xdr:rowOff>
    </xdr:from>
    <xdr:to xmlns:xdr="http://schemas.openxmlformats.org/drawingml/2006/spreadsheetDrawing">
      <xdr:col>50</xdr:col>
      <xdr:colOff>114300</xdr:colOff>
      <xdr:row>35</xdr:row>
      <xdr:rowOff>129540</xdr:rowOff>
    </xdr:to>
    <xdr:cxnSp macro="">
      <xdr:nvCxnSpPr>
        <xdr:cNvPr id="297" name="直線コネクタ 296"/>
        <xdr:cNvCxnSpPr/>
      </xdr:nvCxnSpPr>
      <xdr:spPr>
        <a:xfrm flipV="1">
          <a:off x="8750300" y="61290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84455</xdr:rowOff>
    </xdr:from>
    <xdr:to xmlns:xdr="http://schemas.openxmlformats.org/drawingml/2006/spreadsheetDrawing">
      <xdr:col>50</xdr:col>
      <xdr:colOff>165100</xdr:colOff>
      <xdr:row>37</xdr:row>
      <xdr:rowOff>14605</xdr:rowOff>
    </xdr:to>
    <xdr:sp macro="" textlink="">
      <xdr:nvSpPr>
        <xdr:cNvPr id="298" name="フローチャート: 判断 297"/>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6350</xdr:rowOff>
    </xdr:from>
    <xdr:ext cx="534035" cy="258445"/>
    <xdr:sp macro="" textlink="">
      <xdr:nvSpPr>
        <xdr:cNvPr id="299" name="テキスト ボックス 298"/>
        <xdr:cNvSpPr txBox="1"/>
      </xdr:nvSpPr>
      <xdr:spPr>
        <a:xfrm>
          <a:off x="9371965" y="6350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125095</xdr:rowOff>
    </xdr:from>
    <xdr:to xmlns:xdr="http://schemas.openxmlformats.org/drawingml/2006/spreadsheetDrawing">
      <xdr:col>45</xdr:col>
      <xdr:colOff>177800</xdr:colOff>
      <xdr:row>35</xdr:row>
      <xdr:rowOff>129540</xdr:rowOff>
    </xdr:to>
    <xdr:cxnSp macro="">
      <xdr:nvCxnSpPr>
        <xdr:cNvPr id="300" name="直線コネクタ 299"/>
        <xdr:cNvCxnSpPr/>
      </xdr:nvCxnSpPr>
      <xdr:spPr>
        <a:xfrm>
          <a:off x="7861300" y="61258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301" name="フローチャート: 判断 300"/>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166370</xdr:rowOff>
    </xdr:from>
    <xdr:ext cx="534035" cy="258445"/>
    <xdr:sp macro="" textlink="">
      <xdr:nvSpPr>
        <xdr:cNvPr id="302" name="テキスト ボックス 301"/>
        <xdr:cNvSpPr txBox="1"/>
      </xdr:nvSpPr>
      <xdr:spPr>
        <a:xfrm>
          <a:off x="848296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76835</xdr:rowOff>
    </xdr:from>
    <xdr:to xmlns:xdr="http://schemas.openxmlformats.org/drawingml/2006/spreadsheetDrawing">
      <xdr:col>41</xdr:col>
      <xdr:colOff>50800</xdr:colOff>
      <xdr:row>35</xdr:row>
      <xdr:rowOff>125095</xdr:rowOff>
    </xdr:to>
    <xdr:cxnSp macro="">
      <xdr:nvCxnSpPr>
        <xdr:cNvPr id="303" name="直線コネクタ 302"/>
        <xdr:cNvCxnSpPr/>
      </xdr:nvCxnSpPr>
      <xdr:spPr>
        <a:xfrm>
          <a:off x="6972300" y="5391785"/>
          <a:ext cx="889000" cy="734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113665</xdr:rowOff>
    </xdr:from>
    <xdr:to xmlns:xdr="http://schemas.openxmlformats.org/drawingml/2006/spreadsheetDrawing">
      <xdr:col>41</xdr:col>
      <xdr:colOff>101600</xdr:colOff>
      <xdr:row>37</xdr:row>
      <xdr:rowOff>43815</xdr:rowOff>
    </xdr:to>
    <xdr:sp macro="" textlink="">
      <xdr:nvSpPr>
        <xdr:cNvPr id="304" name="フローチャート: 判断 303"/>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34925</xdr:rowOff>
    </xdr:from>
    <xdr:ext cx="534035" cy="259080"/>
    <xdr:sp macro="" textlink="">
      <xdr:nvSpPr>
        <xdr:cNvPr id="305" name="テキスト ボックス 304"/>
        <xdr:cNvSpPr txBox="1"/>
      </xdr:nvSpPr>
      <xdr:spPr>
        <a:xfrm>
          <a:off x="7593965" y="6378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15875</xdr:rowOff>
    </xdr:from>
    <xdr:to xmlns:xdr="http://schemas.openxmlformats.org/drawingml/2006/spreadsheetDrawing">
      <xdr:col>36</xdr:col>
      <xdr:colOff>165100</xdr:colOff>
      <xdr:row>32</xdr:row>
      <xdr:rowOff>117475</xdr:rowOff>
    </xdr:to>
    <xdr:sp macro="" textlink="">
      <xdr:nvSpPr>
        <xdr:cNvPr id="306" name="フローチャート: 判断 305"/>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109220</xdr:rowOff>
    </xdr:from>
    <xdr:ext cx="598170" cy="258445"/>
    <xdr:sp macro="" textlink="">
      <xdr:nvSpPr>
        <xdr:cNvPr id="307" name="テキスト ボックス 306"/>
        <xdr:cNvSpPr txBox="1"/>
      </xdr:nvSpPr>
      <xdr:spPr>
        <a:xfrm>
          <a:off x="6672580" y="5595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151130</xdr:rowOff>
    </xdr:from>
    <xdr:to xmlns:xdr="http://schemas.openxmlformats.org/drawingml/2006/spreadsheetDrawing">
      <xdr:col>55</xdr:col>
      <xdr:colOff>50800</xdr:colOff>
      <xdr:row>35</xdr:row>
      <xdr:rowOff>81280</xdr:rowOff>
    </xdr:to>
    <xdr:sp macro="" textlink="">
      <xdr:nvSpPr>
        <xdr:cNvPr id="313" name="楕円 312"/>
        <xdr:cNvSpPr/>
      </xdr:nvSpPr>
      <xdr:spPr>
        <a:xfrm>
          <a:off x="10426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2540</xdr:rowOff>
    </xdr:from>
    <xdr:ext cx="534670" cy="259080"/>
    <xdr:sp macro="" textlink="">
      <xdr:nvSpPr>
        <xdr:cNvPr id="314" name="補助費等該当値テキスト"/>
        <xdr:cNvSpPr txBox="1"/>
      </xdr:nvSpPr>
      <xdr:spPr>
        <a:xfrm>
          <a:off x="10528300" y="583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77470</xdr:rowOff>
    </xdr:from>
    <xdr:to xmlns:xdr="http://schemas.openxmlformats.org/drawingml/2006/spreadsheetDrawing">
      <xdr:col>50</xdr:col>
      <xdr:colOff>165100</xdr:colOff>
      <xdr:row>36</xdr:row>
      <xdr:rowOff>7620</xdr:rowOff>
    </xdr:to>
    <xdr:sp macro="" textlink="">
      <xdr:nvSpPr>
        <xdr:cNvPr id="315" name="楕円 314"/>
        <xdr:cNvSpPr/>
      </xdr:nvSpPr>
      <xdr:spPr>
        <a:xfrm>
          <a:off x="9588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24130</xdr:rowOff>
    </xdr:from>
    <xdr:ext cx="534035" cy="259080"/>
    <xdr:sp macro="" textlink="">
      <xdr:nvSpPr>
        <xdr:cNvPr id="316" name="テキスト ボックス 315"/>
        <xdr:cNvSpPr txBox="1"/>
      </xdr:nvSpPr>
      <xdr:spPr>
        <a:xfrm>
          <a:off x="9371965" y="5853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78740</xdr:rowOff>
    </xdr:from>
    <xdr:to xmlns:xdr="http://schemas.openxmlformats.org/drawingml/2006/spreadsheetDrawing">
      <xdr:col>46</xdr:col>
      <xdr:colOff>38100</xdr:colOff>
      <xdr:row>36</xdr:row>
      <xdr:rowOff>8890</xdr:rowOff>
    </xdr:to>
    <xdr:sp macro="" textlink="">
      <xdr:nvSpPr>
        <xdr:cNvPr id="317" name="楕円 316"/>
        <xdr:cNvSpPr/>
      </xdr:nvSpPr>
      <xdr:spPr>
        <a:xfrm>
          <a:off x="8699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25400</xdr:rowOff>
    </xdr:from>
    <xdr:ext cx="534035" cy="259080"/>
    <xdr:sp macro="" textlink="">
      <xdr:nvSpPr>
        <xdr:cNvPr id="318" name="テキスト ボックス 317"/>
        <xdr:cNvSpPr txBox="1"/>
      </xdr:nvSpPr>
      <xdr:spPr>
        <a:xfrm>
          <a:off x="8482965" y="5854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74930</xdr:rowOff>
    </xdr:from>
    <xdr:to xmlns:xdr="http://schemas.openxmlformats.org/drawingml/2006/spreadsheetDrawing">
      <xdr:col>41</xdr:col>
      <xdr:colOff>101600</xdr:colOff>
      <xdr:row>36</xdr:row>
      <xdr:rowOff>4445</xdr:rowOff>
    </xdr:to>
    <xdr:sp macro="" textlink="">
      <xdr:nvSpPr>
        <xdr:cNvPr id="319" name="楕円 318"/>
        <xdr:cNvSpPr/>
      </xdr:nvSpPr>
      <xdr:spPr>
        <a:xfrm>
          <a:off x="7810500" y="6075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20955</xdr:rowOff>
    </xdr:from>
    <xdr:ext cx="534035" cy="258445"/>
    <xdr:sp macro="" textlink="">
      <xdr:nvSpPr>
        <xdr:cNvPr id="320" name="テキスト ボックス 319"/>
        <xdr:cNvSpPr txBox="1"/>
      </xdr:nvSpPr>
      <xdr:spPr>
        <a:xfrm>
          <a:off x="7593965" y="5850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26035</xdr:rowOff>
    </xdr:from>
    <xdr:to xmlns:xdr="http://schemas.openxmlformats.org/drawingml/2006/spreadsheetDrawing">
      <xdr:col>36</xdr:col>
      <xdr:colOff>165100</xdr:colOff>
      <xdr:row>31</xdr:row>
      <xdr:rowOff>127635</xdr:rowOff>
    </xdr:to>
    <xdr:sp macro="" textlink="">
      <xdr:nvSpPr>
        <xdr:cNvPr id="321" name="楕円 320"/>
        <xdr:cNvSpPr/>
      </xdr:nvSpPr>
      <xdr:spPr>
        <a:xfrm>
          <a:off x="6921500" y="53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144145</xdr:rowOff>
    </xdr:from>
    <xdr:ext cx="598170" cy="258445"/>
    <xdr:sp macro="" textlink="">
      <xdr:nvSpPr>
        <xdr:cNvPr id="322" name="テキスト ボックス 321"/>
        <xdr:cNvSpPr txBox="1"/>
      </xdr:nvSpPr>
      <xdr:spPr>
        <a:xfrm>
          <a:off x="6672580" y="5116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3" name="直線コネクタ 332"/>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34" name="テキスト ボックス 333"/>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5" name="直線コネクタ 334"/>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36" name="テキスト ボックス 335"/>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7" name="直線コネクタ 336"/>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8" name="テキスト ボックス 337"/>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9" name="直線コネクタ 338"/>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40" name="テキスト ボックス 339"/>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1" name="直線コネクタ 340"/>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2" name="テキスト ボックス 341"/>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3" name="直線コネクタ 342"/>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4" name="テキスト ボックス 343"/>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6" name="テキスト ボックス 34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130175</xdr:rowOff>
    </xdr:from>
    <xdr:to xmlns:xdr="http://schemas.openxmlformats.org/drawingml/2006/spreadsheetDrawing">
      <xdr:col>54</xdr:col>
      <xdr:colOff>189865</xdr:colOff>
      <xdr:row>59</xdr:row>
      <xdr:rowOff>11430</xdr:rowOff>
    </xdr:to>
    <xdr:cxnSp macro="">
      <xdr:nvCxnSpPr>
        <xdr:cNvPr id="348" name="直線コネクタ 347"/>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9900" cy="259080"/>
    <xdr:sp macro="" textlink="">
      <xdr:nvSpPr>
        <xdr:cNvPr id="349" name="普通建設事業費最小値テキスト"/>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0" name="直線コネクタ 349"/>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76835</xdr:rowOff>
    </xdr:from>
    <xdr:ext cx="598805" cy="258445"/>
    <xdr:sp macro="" textlink="">
      <xdr:nvSpPr>
        <xdr:cNvPr id="351" name="普通建設事業費最大値テキスト"/>
        <xdr:cNvSpPr txBox="1"/>
      </xdr:nvSpPr>
      <xdr:spPr>
        <a:xfrm>
          <a:off x="10528300" y="8306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130175</xdr:rowOff>
    </xdr:from>
    <xdr:to xmlns:xdr="http://schemas.openxmlformats.org/drawingml/2006/spreadsheetDrawing">
      <xdr:col>55</xdr:col>
      <xdr:colOff>88900</xdr:colOff>
      <xdr:row>49</xdr:row>
      <xdr:rowOff>130175</xdr:rowOff>
    </xdr:to>
    <xdr:cxnSp macro="">
      <xdr:nvCxnSpPr>
        <xdr:cNvPr id="352" name="直線コネクタ 351"/>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73660</xdr:rowOff>
    </xdr:from>
    <xdr:to xmlns:xdr="http://schemas.openxmlformats.org/drawingml/2006/spreadsheetDrawing">
      <xdr:col>55</xdr:col>
      <xdr:colOff>0</xdr:colOff>
      <xdr:row>54</xdr:row>
      <xdr:rowOff>76200</xdr:rowOff>
    </xdr:to>
    <xdr:cxnSp macro="">
      <xdr:nvCxnSpPr>
        <xdr:cNvPr id="353" name="直線コネクタ 352"/>
        <xdr:cNvCxnSpPr/>
      </xdr:nvCxnSpPr>
      <xdr:spPr>
        <a:xfrm flipV="1">
          <a:off x="9639300" y="93319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161925</xdr:rowOff>
    </xdr:from>
    <xdr:ext cx="534670" cy="259080"/>
    <xdr:sp macro="" textlink="">
      <xdr:nvSpPr>
        <xdr:cNvPr id="354" name="普通建設事業費平均値テキスト"/>
        <xdr:cNvSpPr txBox="1"/>
      </xdr:nvSpPr>
      <xdr:spPr>
        <a:xfrm>
          <a:off x="10528300" y="9591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113665</xdr:rowOff>
    </xdr:to>
    <xdr:sp macro="" textlink="">
      <xdr:nvSpPr>
        <xdr:cNvPr id="355" name="フローチャート: 判断 354"/>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76200</xdr:rowOff>
    </xdr:from>
    <xdr:to xmlns:xdr="http://schemas.openxmlformats.org/drawingml/2006/spreadsheetDrawing">
      <xdr:col>50</xdr:col>
      <xdr:colOff>114300</xdr:colOff>
      <xdr:row>55</xdr:row>
      <xdr:rowOff>87630</xdr:rowOff>
    </xdr:to>
    <xdr:cxnSp macro="">
      <xdr:nvCxnSpPr>
        <xdr:cNvPr id="356" name="直線コネクタ 355"/>
        <xdr:cNvCxnSpPr/>
      </xdr:nvCxnSpPr>
      <xdr:spPr>
        <a:xfrm flipV="1">
          <a:off x="8750300" y="933450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57" name="フローチャート: 判断 356"/>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154940</xdr:rowOff>
    </xdr:from>
    <xdr:ext cx="534035" cy="258445"/>
    <xdr:sp macro="" textlink="">
      <xdr:nvSpPr>
        <xdr:cNvPr id="358" name="テキスト ボックス 357"/>
        <xdr:cNvSpPr txBox="1"/>
      </xdr:nvSpPr>
      <xdr:spPr>
        <a:xfrm>
          <a:off x="9371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87630</xdr:rowOff>
    </xdr:from>
    <xdr:to xmlns:xdr="http://schemas.openxmlformats.org/drawingml/2006/spreadsheetDrawing">
      <xdr:col>45</xdr:col>
      <xdr:colOff>177800</xdr:colOff>
      <xdr:row>56</xdr:row>
      <xdr:rowOff>80645</xdr:rowOff>
    </xdr:to>
    <xdr:cxnSp macro="">
      <xdr:nvCxnSpPr>
        <xdr:cNvPr id="359" name="直線コネクタ 358"/>
        <xdr:cNvCxnSpPr/>
      </xdr:nvCxnSpPr>
      <xdr:spPr>
        <a:xfrm flipV="1">
          <a:off x="7861300" y="951738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78105</xdr:rowOff>
    </xdr:from>
    <xdr:to xmlns:xdr="http://schemas.openxmlformats.org/drawingml/2006/spreadsheetDrawing">
      <xdr:col>46</xdr:col>
      <xdr:colOff>38100</xdr:colOff>
      <xdr:row>57</xdr:row>
      <xdr:rowOff>8255</xdr:rowOff>
    </xdr:to>
    <xdr:sp macro="" textlink="">
      <xdr:nvSpPr>
        <xdr:cNvPr id="360" name="フローチャート: 判断 359"/>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170815</xdr:rowOff>
    </xdr:from>
    <xdr:ext cx="534035" cy="258445"/>
    <xdr:sp macro="" textlink="">
      <xdr:nvSpPr>
        <xdr:cNvPr id="361" name="テキスト ボックス 360"/>
        <xdr:cNvSpPr txBox="1"/>
      </xdr:nvSpPr>
      <xdr:spPr>
        <a:xfrm>
          <a:off x="8482965" y="977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40640</xdr:rowOff>
    </xdr:from>
    <xdr:to xmlns:xdr="http://schemas.openxmlformats.org/drawingml/2006/spreadsheetDrawing">
      <xdr:col>41</xdr:col>
      <xdr:colOff>50800</xdr:colOff>
      <xdr:row>56</xdr:row>
      <xdr:rowOff>80645</xdr:rowOff>
    </xdr:to>
    <xdr:cxnSp macro="">
      <xdr:nvCxnSpPr>
        <xdr:cNvPr id="362" name="直線コネクタ 361"/>
        <xdr:cNvCxnSpPr/>
      </xdr:nvCxnSpPr>
      <xdr:spPr>
        <a:xfrm>
          <a:off x="6972300" y="947039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62230</xdr:rowOff>
    </xdr:from>
    <xdr:to xmlns:xdr="http://schemas.openxmlformats.org/drawingml/2006/spreadsheetDrawing">
      <xdr:col>41</xdr:col>
      <xdr:colOff>101600</xdr:colOff>
      <xdr:row>56</xdr:row>
      <xdr:rowOff>163830</xdr:rowOff>
    </xdr:to>
    <xdr:sp macro="" textlink="">
      <xdr:nvSpPr>
        <xdr:cNvPr id="363" name="フローチャート: 判断 362"/>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154940</xdr:rowOff>
    </xdr:from>
    <xdr:ext cx="534035" cy="258445"/>
    <xdr:sp macro="" textlink="">
      <xdr:nvSpPr>
        <xdr:cNvPr id="364" name="テキスト ボックス 363"/>
        <xdr:cNvSpPr txBox="1"/>
      </xdr:nvSpPr>
      <xdr:spPr>
        <a:xfrm>
          <a:off x="7593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67310</xdr:rowOff>
    </xdr:from>
    <xdr:to xmlns:xdr="http://schemas.openxmlformats.org/drawingml/2006/spreadsheetDrawing">
      <xdr:col>36</xdr:col>
      <xdr:colOff>165100</xdr:colOff>
      <xdr:row>56</xdr:row>
      <xdr:rowOff>168910</xdr:rowOff>
    </xdr:to>
    <xdr:sp macro="" textlink="">
      <xdr:nvSpPr>
        <xdr:cNvPr id="365" name="フローチャート: 判断 364"/>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160020</xdr:rowOff>
    </xdr:from>
    <xdr:ext cx="534035" cy="259080"/>
    <xdr:sp macro="" textlink="">
      <xdr:nvSpPr>
        <xdr:cNvPr id="366" name="テキスト ボックス 365"/>
        <xdr:cNvSpPr txBox="1"/>
      </xdr:nvSpPr>
      <xdr:spPr>
        <a:xfrm>
          <a:off x="6704965" y="9761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22860</xdr:rowOff>
    </xdr:from>
    <xdr:to xmlns:xdr="http://schemas.openxmlformats.org/drawingml/2006/spreadsheetDrawing">
      <xdr:col>55</xdr:col>
      <xdr:colOff>50800</xdr:colOff>
      <xdr:row>54</xdr:row>
      <xdr:rowOff>124460</xdr:rowOff>
    </xdr:to>
    <xdr:sp macro="" textlink="">
      <xdr:nvSpPr>
        <xdr:cNvPr id="372" name="楕円 371"/>
        <xdr:cNvSpPr/>
      </xdr:nvSpPr>
      <xdr:spPr>
        <a:xfrm>
          <a:off x="104267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45720</xdr:rowOff>
    </xdr:from>
    <xdr:ext cx="534670" cy="259080"/>
    <xdr:sp macro="" textlink="">
      <xdr:nvSpPr>
        <xdr:cNvPr id="373" name="普通建設事業費該当値テキスト"/>
        <xdr:cNvSpPr txBox="1"/>
      </xdr:nvSpPr>
      <xdr:spPr>
        <a:xfrm>
          <a:off x="10528300" y="9132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25400</xdr:rowOff>
    </xdr:from>
    <xdr:to xmlns:xdr="http://schemas.openxmlformats.org/drawingml/2006/spreadsheetDrawing">
      <xdr:col>50</xdr:col>
      <xdr:colOff>165100</xdr:colOff>
      <xdr:row>54</xdr:row>
      <xdr:rowOff>127000</xdr:rowOff>
    </xdr:to>
    <xdr:sp macro="" textlink="">
      <xdr:nvSpPr>
        <xdr:cNvPr id="374" name="楕円 373"/>
        <xdr:cNvSpPr/>
      </xdr:nvSpPr>
      <xdr:spPr>
        <a:xfrm>
          <a:off x="95885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143510</xdr:rowOff>
    </xdr:from>
    <xdr:ext cx="534035" cy="258445"/>
    <xdr:sp macro="" textlink="">
      <xdr:nvSpPr>
        <xdr:cNvPr id="375" name="テキスト ボックス 374"/>
        <xdr:cNvSpPr txBox="1"/>
      </xdr:nvSpPr>
      <xdr:spPr>
        <a:xfrm>
          <a:off x="9371965" y="9058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36830</xdr:rowOff>
    </xdr:from>
    <xdr:to xmlns:xdr="http://schemas.openxmlformats.org/drawingml/2006/spreadsheetDrawing">
      <xdr:col>46</xdr:col>
      <xdr:colOff>38100</xdr:colOff>
      <xdr:row>55</xdr:row>
      <xdr:rowOff>138430</xdr:rowOff>
    </xdr:to>
    <xdr:sp macro="" textlink="">
      <xdr:nvSpPr>
        <xdr:cNvPr id="376" name="楕円 375"/>
        <xdr:cNvSpPr/>
      </xdr:nvSpPr>
      <xdr:spPr>
        <a:xfrm>
          <a:off x="8699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154940</xdr:rowOff>
    </xdr:from>
    <xdr:ext cx="534035" cy="258445"/>
    <xdr:sp macro="" textlink="">
      <xdr:nvSpPr>
        <xdr:cNvPr id="377" name="テキスト ボックス 376"/>
        <xdr:cNvSpPr txBox="1"/>
      </xdr:nvSpPr>
      <xdr:spPr>
        <a:xfrm>
          <a:off x="8482965" y="9241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29845</xdr:rowOff>
    </xdr:from>
    <xdr:to xmlns:xdr="http://schemas.openxmlformats.org/drawingml/2006/spreadsheetDrawing">
      <xdr:col>41</xdr:col>
      <xdr:colOff>101600</xdr:colOff>
      <xdr:row>56</xdr:row>
      <xdr:rowOff>132080</xdr:rowOff>
    </xdr:to>
    <xdr:sp macro="" textlink="">
      <xdr:nvSpPr>
        <xdr:cNvPr id="378" name="楕円 377"/>
        <xdr:cNvSpPr/>
      </xdr:nvSpPr>
      <xdr:spPr>
        <a:xfrm>
          <a:off x="78105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147955</xdr:rowOff>
    </xdr:from>
    <xdr:ext cx="534035" cy="258445"/>
    <xdr:sp macro="" textlink="">
      <xdr:nvSpPr>
        <xdr:cNvPr id="379" name="テキスト ボックス 378"/>
        <xdr:cNvSpPr txBox="1"/>
      </xdr:nvSpPr>
      <xdr:spPr>
        <a:xfrm>
          <a:off x="7593965" y="9406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160655</xdr:rowOff>
    </xdr:from>
    <xdr:to xmlns:xdr="http://schemas.openxmlformats.org/drawingml/2006/spreadsheetDrawing">
      <xdr:col>36</xdr:col>
      <xdr:colOff>165100</xdr:colOff>
      <xdr:row>55</xdr:row>
      <xdr:rowOff>90805</xdr:rowOff>
    </xdr:to>
    <xdr:sp macro="" textlink="">
      <xdr:nvSpPr>
        <xdr:cNvPr id="380" name="楕円 379"/>
        <xdr:cNvSpPr/>
      </xdr:nvSpPr>
      <xdr:spPr>
        <a:xfrm>
          <a:off x="69215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107315</xdr:rowOff>
    </xdr:from>
    <xdr:ext cx="534035" cy="259080"/>
    <xdr:sp macro="" textlink="">
      <xdr:nvSpPr>
        <xdr:cNvPr id="381" name="テキスト ボックス 380"/>
        <xdr:cNvSpPr txBox="1"/>
      </xdr:nvSpPr>
      <xdr:spPr>
        <a:xfrm>
          <a:off x="6704965" y="9194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2" name="直線コネクタ 39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93" name="テキスト ボックス 39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4" name="直線コネクタ 39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5" name="テキスト ボックス 394"/>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6" name="直線コネクタ 39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7" name="テキスト ボックス 396"/>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8" name="直線コネクタ 39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9" name="テキスト ボックス 398"/>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0" name="直線コネクタ 39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1" name="テキスト ボックス 400"/>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3" name="テキスト ボックス 40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2540</xdr:rowOff>
    </xdr:from>
    <xdr:to xmlns:xdr="http://schemas.openxmlformats.org/drawingml/2006/spreadsheetDrawing">
      <xdr:col>54</xdr:col>
      <xdr:colOff>189865</xdr:colOff>
      <xdr:row>79</xdr:row>
      <xdr:rowOff>44450</xdr:rowOff>
    </xdr:to>
    <xdr:cxnSp macro="">
      <xdr:nvCxnSpPr>
        <xdr:cNvPr id="405" name="直線コネクタ 404"/>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6"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7" name="直線コネクタ 40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34670" cy="258445"/>
    <xdr:sp macro="" textlink="">
      <xdr:nvSpPr>
        <xdr:cNvPr id="408" name="普通建設事業費 （ うち新規整備　）最大値テキスト"/>
        <xdr:cNvSpPr txBox="1"/>
      </xdr:nvSpPr>
      <xdr:spPr>
        <a:xfrm>
          <a:off x="10528300" y="11779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09" name="直線コネクタ 408"/>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157480</xdr:rowOff>
    </xdr:from>
    <xdr:to xmlns:xdr="http://schemas.openxmlformats.org/drawingml/2006/spreadsheetDrawing">
      <xdr:col>55</xdr:col>
      <xdr:colOff>0</xdr:colOff>
      <xdr:row>74</xdr:row>
      <xdr:rowOff>166370</xdr:rowOff>
    </xdr:to>
    <xdr:cxnSp macro="">
      <xdr:nvCxnSpPr>
        <xdr:cNvPr id="410" name="直線コネクタ 409"/>
        <xdr:cNvCxnSpPr/>
      </xdr:nvCxnSpPr>
      <xdr:spPr>
        <a:xfrm>
          <a:off x="9639300" y="12844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52070</xdr:rowOff>
    </xdr:from>
    <xdr:ext cx="534670" cy="258445"/>
    <xdr:sp macro="" textlink="">
      <xdr:nvSpPr>
        <xdr:cNvPr id="411" name="普通建設事業費 （ うち新規整備　）平均値テキスト"/>
        <xdr:cNvSpPr txBox="1"/>
      </xdr:nvSpPr>
      <xdr:spPr>
        <a:xfrm>
          <a:off x="10528300" y="132537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73025</xdr:rowOff>
    </xdr:from>
    <xdr:to xmlns:xdr="http://schemas.openxmlformats.org/drawingml/2006/spreadsheetDrawing">
      <xdr:col>55</xdr:col>
      <xdr:colOff>50800</xdr:colOff>
      <xdr:row>78</xdr:row>
      <xdr:rowOff>3175</xdr:rowOff>
    </xdr:to>
    <xdr:sp macro="" textlink="">
      <xdr:nvSpPr>
        <xdr:cNvPr id="412" name="フローチャート: 判断 411"/>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157480</xdr:rowOff>
    </xdr:from>
    <xdr:to xmlns:xdr="http://schemas.openxmlformats.org/drawingml/2006/spreadsheetDrawing">
      <xdr:col>50</xdr:col>
      <xdr:colOff>114300</xdr:colOff>
      <xdr:row>76</xdr:row>
      <xdr:rowOff>66675</xdr:rowOff>
    </xdr:to>
    <xdr:cxnSp macro="">
      <xdr:nvCxnSpPr>
        <xdr:cNvPr id="413" name="直線コネクタ 412"/>
        <xdr:cNvCxnSpPr/>
      </xdr:nvCxnSpPr>
      <xdr:spPr>
        <a:xfrm flipV="1">
          <a:off x="8750300" y="12844780"/>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50165</xdr:rowOff>
    </xdr:to>
    <xdr:sp macro="" textlink="">
      <xdr:nvSpPr>
        <xdr:cNvPr id="414" name="フローチャート: 判断 413"/>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41275</xdr:rowOff>
    </xdr:from>
    <xdr:ext cx="534035" cy="258445"/>
    <xdr:sp macro="" textlink="">
      <xdr:nvSpPr>
        <xdr:cNvPr id="415" name="テキスト ボックス 414"/>
        <xdr:cNvSpPr txBox="1"/>
      </xdr:nvSpPr>
      <xdr:spPr>
        <a:xfrm>
          <a:off x="9371965" y="13414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66675</xdr:rowOff>
    </xdr:from>
    <xdr:to xmlns:xdr="http://schemas.openxmlformats.org/drawingml/2006/spreadsheetDrawing">
      <xdr:col>45</xdr:col>
      <xdr:colOff>177800</xdr:colOff>
      <xdr:row>76</xdr:row>
      <xdr:rowOff>144780</xdr:rowOff>
    </xdr:to>
    <xdr:cxnSp macro="">
      <xdr:nvCxnSpPr>
        <xdr:cNvPr id="416" name="直線コネクタ 415"/>
        <xdr:cNvCxnSpPr/>
      </xdr:nvCxnSpPr>
      <xdr:spPr>
        <a:xfrm flipV="1">
          <a:off x="7861300" y="1309687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73660</xdr:rowOff>
    </xdr:to>
    <xdr:sp macro="" textlink="">
      <xdr:nvSpPr>
        <xdr:cNvPr id="417" name="フローチャート: 判断 416"/>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64770</xdr:rowOff>
    </xdr:from>
    <xdr:ext cx="534035" cy="258445"/>
    <xdr:sp macro="" textlink="">
      <xdr:nvSpPr>
        <xdr:cNvPr id="418" name="テキスト ボックス 417"/>
        <xdr:cNvSpPr txBox="1"/>
      </xdr:nvSpPr>
      <xdr:spPr>
        <a:xfrm>
          <a:off x="8482965" y="13437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143510</xdr:rowOff>
    </xdr:from>
    <xdr:to xmlns:xdr="http://schemas.openxmlformats.org/drawingml/2006/spreadsheetDrawing">
      <xdr:col>41</xdr:col>
      <xdr:colOff>50800</xdr:colOff>
      <xdr:row>76</xdr:row>
      <xdr:rowOff>144780</xdr:rowOff>
    </xdr:to>
    <xdr:cxnSp macro="">
      <xdr:nvCxnSpPr>
        <xdr:cNvPr id="419" name="直線コネクタ 418"/>
        <xdr:cNvCxnSpPr/>
      </xdr:nvCxnSpPr>
      <xdr:spPr>
        <a:xfrm>
          <a:off x="6972300" y="1300226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121285</xdr:rowOff>
    </xdr:from>
    <xdr:to xmlns:xdr="http://schemas.openxmlformats.org/drawingml/2006/spreadsheetDrawing">
      <xdr:col>41</xdr:col>
      <xdr:colOff>101600</xdr:colOff>
      <xdr:row>78</xdr:row>
      <xdr:rowOff>52070</xdr:rowOff>
    </xdr:to>
    <xdr:sp macro="" textlink="">
      <xdr:nvSpPr>
        <xdr:cNvPr id="420" name="フローチャート: 判断 419"/>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42545</xdr:rowOff>
    </xdr:from>
    <xdr:ext cx="534035" cy="258445"/>
    <xdr:sp macro="" textlink="">
      <xdr:nvSpPr>
        <xdr:cNvPr id="421" name="テキスト ボックス 420"/>
        <xdr:cNvSpPr txBox="1"/>
      </xdr:nvSpPr>
      <xdr:spPr>
        <a:xfrm>
          <a:off x="7593965" y="13415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130175</xdr:rowOff>
    </xdr:from>
    <xdr:to xmlns:xdr="http://schemas.openxmlformats.org/drawingml/2006/spreadsheetDrawing">
      <xdr:col>36</xdr:col>
      <xdr:colOff>165100</xdr:colOff>
      <xdr:row>78</xdr:row>
      <xdr:rowOff>60325</xdr:rowOff>
    </xdr:to>
    <xdr:sp macro="" textlink="">
      <xdr:nvSpPr>
        <xdr:cNvPr id="422" name="フローチャート: 判断 421"/>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52070</xdr:rowOff>
    </xdr:from>
    <xdr:ext cx="534035" cy="258445"/>
    <xdr:sp macro="" textlink="">
      <xdr:nvSpPr>
        <xdr:cNvPr id="423" name="テキスト ボックス 422"/>
        <xdr:cNvSpPr txBox="1"/>
      </xdr:nvSpPr>
      <xdr:spPr>
        <a:xfrm>
          <a:off x="6704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114935</xdr:rowOff>
    </xdr:from>
    <xdr:to xmlns:xdr="http://schemas.openxmlformats.org/drawingml/2006/spreadsheetDrawing">
      <xdr:col>55</xdr:col>
      <xdr:colOff>50800</xdr:colOff>
      <xdr:row>75</xdr:row>
      <xdr:rowOff>45085</xdr:rowOff>
    </xdr:to>
    <xdr:sp macro="" textlink="">
      <xdr:nvSpPr>
        <xdr:cNvPr id="429" name="楕円 428"/>
        <xdr:cNvSpPr/>
      </xdr:nvSpPr>
      <xdr:spPr>
        <a:xfrm>
          <a:off x="10426700" y="128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137795</xdr:rowOff>
    </xdr:from>
    <xdr:ext cx="534670" cy="259080"/>
    <xdr:sp macro="" textlink="">
      <xdr:nvSpPr>
        <xdr:cNvPr id="430" name="普通建設事業費 （ うち新規整備　）該当値テキスト"/>
        <xdr:cNvSpPr txBox="1"/>
      </xdr:nvSpPr>
      <xdr:spPr>
        <a:xfrm>
          <a:off x="10528300" y="1265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106680</xdr:rowOff>
    </xdr:from>
    <xdr:to xmlns:xdr="http://schemas.openxmlformats.org/drawingml/2006/spreadsheetDrawing">
      <xdr:col>50</xdr:col>
      <xdr:colOff>165100</xdr:colOff>
      <xdr:row>75</xdr:row>
      <xdr:rowOff>36830</xdr:rowOff>
    </xdr:to>
    <xdr:sp macro="" textlink="">
      <xdr:nvSpPr>
        <xdr:cNvPr id="431" name="楕円 430"/>
        <xdr:cNvSpPr/>
      </xdr:nvSpPr>
      <xdr:spPr>
        <a:xfrm>
          <a:off x="95885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53340</xdr:rowOff>
    </xdr:from>
    <xdr:ext cx="534035" cy="258445"/>
    <xdr:sp macro="" textlink="">
      <xdr:nvSpPr>
        <xdr:cNvPr id="432" name="テキスト ボックス 431"/>
        <xdr:cNvSpPr txBox="1"/>
      </xdr:nvSpPr>
      <xdr:spPr>
        <a:xfrm>
          <a:off x="9371965" y="12569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15875</xdr:rowOff>
    </xdr:from>
    <xdr:to xmlns:xdr="http://schemas.openxmlformats.org/drawingml/2006/spreadsheetDrawing">
      <xdr:col>46</xdr:col>
      <xdr:colOff>38100</xdr:colOff>
      <xdr:row>76</xdr:row>
      <xdr:rowOff>117475</xdr:rowOff>
    </xdr:to>
    <xdr:sp macro="" textlink="">
      <xdr:nvSpPr>
        <xdr:cNvPr id="433" name="楕円 432"/>
        <xdr:cNvSpPr/>
      </xdr:nvSpPr>
      <xdr:spPr>
        <a:xfrm>
          <a:off x="8699500" y="130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133985</xdr:rowOff>
    </xdr:from>
    <xdr:ext cx="534035" cy="258445"/>
    <xdr:sp macro="" textlink="">
      <xdr:nvSpPr>
        <xdr:cNvPr id="434" name="テキスト ボックス 433"/>
        <xdr:cNvSpPr txBox="1"/>
      </xdr:nvSpPr>
      <xdr:spPr>
        <a:xfrm>
          <a:off x="8482965" y="12821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93980</xdr:rowOff>
    </xdr:from>
    <xdr:to xmlns:xdr="http://schemas.openxmlformats.org/drawingml/2006/spreadsheetDrawing">
      <xdr:col>41</xdr:col>
      <xdr:colOff>101600</xdr:colOff>
      <xdr:row>77</xdr:row>
      <xdr:rowOff>24130</xdr:rowOff>
    </xdr:to>
    <xdr:sp macro="" textlink="">
      <xdr:nvSpPr>
        <xdr:cNvPr id="435" name="楕円 434"/>
        <xdr:cNvSpPr/>
      </xdr:nvSpPr>
      <xdr:spPr>
        <a:xfrm>
          <a:off x="7810500"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40640</xdr:rowOff>
    </xdr:from>
    <xdr:ext cx="534035" cy="258445"/>
    <xdr:sp macro="" textlink="">
      <xdr:nvSpPr>
        <xdr:cNvPr id="436" name="テキスト ボックス 435"/>
        <xdr:cNvSpPr txBox="1"/>
      </xdr:nvSpPr>
      <xdr:spPr>
        <a:xfrm>
          <a:off x="7593965" y="12899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92710</xdr:rowOff>
    </xdr:from>
    <xdr:to xmlns:xdr="http://schemas.openxmlformats.org/drawingml/2006/spreadsheetDrawing">
      <xdr:col>36</xdr:col>
      <xdr:colOff>165100</xdr:colOff>
      <xdr:row>76</xdr:row>
      <xdr:rowOff>22860</xdr:rowOff>
    </xdr:to>
    <xdr:sp macro="" textlink="">
      <xdr:nvSpPr>
        <xdr:cNvPr id="437" name="楕円 436"/>
        <xdr:cNvSpPr/>
      </xdr:nvSpPr>
      <xdr:spPr>
        <a:xfrm>
          <a:off x="6921500" y="129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39370</xdr:rowOff>
    </xdr:from>
    <xdr:ext cx="534035" cy="259080"/>
    <xdr:sp macro="" textlink="">
      <xdr:nvSpPr>
        <xdr:cNvPr id="438" name="テキスト ボックス 437"/>
        <xdr:cNvSpPr txBox="1"/>
      </xdr:nvSpPr>
      <xdr:spPr>
        <a:xfrm>
          <a:off x="6704965" y="1272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7" name="テキスト ボックス 44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50" name="テキスト ボックス 44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4" name="テキスト ボックス 453"/>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6" name="テキスト ボックス 455"/>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8" name="テキスト ボックス 45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0" name="テキスト ボックス 45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116840</xdr:rowOff>
    </xdr:from>
    <xdr:to xmlns:xdr="http://schemas.openxmlformats.org/drawingml/2006/spreadsheetDrawing">
      <xdr:col>54</xdr:col>
      <xdr:colOff>189865</xdr:colOff>
      <xdr:row>98</xdr:row>
      <xdr:rowOff>167640</xdr:rowOff>
    </xdr:to>
    <xdr:cxnSp macro="">
      <xdr:nvCxnSpPr>
        <xdr:cNvPr id="462" name="直線コネクタ 461"/>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9900" cy="259080"/>
    <xdr:sp macro="" textlink="">
      <xdr:nvSpPr>
        <xdr:cNvPr id="463" name="普通建設事業費 （ うち更新整備　）最小値テキスト"/>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4" name="直線コネクタ 463"/>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63500</xdr:rowOff>
    </xdr:from>
    <xdr:ext cx="598805" cy="258445"/>
    <xdr:sp macro="" textlink="">
      <xdr:nvSpPr>
        <xdr:cNvPr id="465" name="普通建設事業費 （ うち更新整備　）最大値テキスト"/>
        <xdr:cNvSpPr txBox="1"/>
      </xdr:nvSpPr>
      <xdr:spPr>
        <a:xfrm>
          <a:off x="10528300" y="15322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116840</xdr:rowOff>
    </xdr:from>
    <xdr:to xmlns:xdr="http://schemas.openxmlformats.org/drawingml/2006/spreadsheetDrawing">
      <xdr:col>55</xdr:col>
      <xdr:colOff>88900</xdr:colOff>
      <xdr:row>90</xdr:row>
      <xdr:rowOff>116840</xdr:rowOff>
    </xdr:to>
    <xdr:cxnSp macro="">
      <xdr:nvCxnSpPr>
        <xdr:cNvPr id="466" name="直線コネクタ 465"/>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149225</xdr:rowOff>
    </xdr:from>
    <xdr:to xmlns:xdr="http://schemas.openxmlformats.org/drawingml/2006/spreadsheetDrawing">
      <xdr:col>55</xdr:col>
      <xdr:colOff>0</xdr:colOff>
      <xdr:row>97</xdr:row>
      <xdr:rowOff>24765</xdr:rowOff>
    </xdr:to>
    <xdr:cxnSp macro="">
      <xdr:nvCxnSpPr>
        <xdr:cNvPr id="467" name="直線コネクタ 466"/>
        <xdr:cNvCxnSpPr/>
      </xdr:nvCxnSpPr>
      <xdr:spPr>
        <a:xfrm>
          <a:off x="9639300" y="1660842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161925</xdr:rowOff>
    </xdr:from>
    <xdr:ext cx="534670" cy="259080"/>
    <xdr:sp macro="" textlink="">
      <xdr:nvSpPr>
        <xdr:cNvPr id="468" name="普通建設事業費 （ うち更新整備　）平均値テキスト"/>
        <xdr:cNvSpPr txBox="1"/>
      </xdr:nvSpPr>
      <xdr:spPr>
        <a:xfrm>
          <a:off x="10528300" y="16449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69" name="フローチャート: 判断 468"/>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149225</xdr:rowOff>
    </xdr:from>
    <xdr:to xmlns:xdr="http://schemas.openxmlformats.org/drawingml/2006/spreadsheetDrawing">
      <xdr:col>50</xdr:col>
      <xdr:colOff>114300</xdr:colOff>
      <xdr:row>97</xdr:row>
      <xdr:rowOff>60325</xdr:rowOff>
    </xdr:to>
    <xdr:cxnSp macro="">
      <xdr:nvCxnSpPr>
        <xdr:cNvPr id="470" name="直線コネクタ 469"/>
        <xdr:cNvCxnSpPr/>
      </xdr:nvCxnSpPr>
      <xdr:spPr>
        <a:xfrm flipV="1">
          <a:off x="8750300" y="1660842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1" name="フローチャート: 判断 470"/>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90170</xdr:rowOff>
    </xdr:from>
    <xdr:ext cx="534035" cy="259080"/>
    <xdr:sp macro="" textlink="">
      <xdr:nvSpPr>
        <xdr:cNvPr id="472" name="テキスト ボックス 471"/>
        <xdr:cNvSpPr txBox="1"/>
      </xdr:nvSpPr>
      <xdr:spPr>
        <a:xfrm>
          <a:off x="9371965" y="16720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60325</xdr:rowOff>
    </xdr:from>
    <xdr:to xmlns:xdr="http://schemas.openxmlformats.org/drawingml/2006/spreadsheetDrawing">
      <xdr:col>45</xdr:col>
      <xdr:colOff>177800</xdr:colOff>
      <xdr:row>97</xdr:row>
      <xdr:rowOff>123825</xdr:rowOff>
    </xdr:to>
    <xdr:cxnSp macro="">
      <xdr:nvCxnSpPr>
        <xdr:cNvPr id="473" name="直線コネクタ 472"/>
        <xdr:cNvCxnSpPr/>
      </xdr:nvCxnSpPr>
      <xdr:spPr>
        <a:xfrm flipV="1">
          <a:off x="7861300" y="1669097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4" name="フローチャート: 判断 473"/>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120650</xdr:rowOff>
    </xdr:from>
    <xdr:ext cx="534035" cy="258445"/>
    <xdr:sp macro="" textlink="">
      <xdr:nvSpPr>
        <xdr:cNvPr id="475" name="テキスト ボックス 474"/>
        <xdr:cNvSpPr txBox="1"/>
      </xdr:nvSpPr>
      <xdr:spPr>
        <a:xfrm>
          <a:off x="8482965" y="16408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36830</xdr:rowOff>
    </xdr:from>
    <xdr:to xmlns:xdr="http://schemas.openxmlformats.org/drawingml/2006/spreadsheetDrawing">
      <xdr:col>41</xdr:col>
      <xdr:colOff>50800</xdr:colOff>
      <xdr:row>97</xdr:row>
      <xdr:rowOff>123825</xdr:rowOff>
    </xdr:to>
    <xdr:cxnSp macro="">
      <xdr:nvCxnSpPr>
        <xdr:cNvPr id="476" name="直線コネクタ 475"/>
        <xdr:cNvCxnSpPr/>
      </xdr:nvCxnSpPr>
      <xdr:spPr>
        <a:xfrm>
          <a:off x="6972300" y="1666748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7" name="フローチャート: 判断 476"/>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123825</xdr:rowOff>
    </xdr:from>
    <xdr:ext cx="534035" cy="258445"/>
    <xdr:sp macro="" textlink="">
      <xdr:nvSpPr>
        <xdr:cNvPr id="478" name="テキスト ボックス 477"/>
        <xdr:cNvSpPr txBox="1"/>
      </xdr:nvSpPr>
      <xdr:spPr>
        <a:xfrm>
          <a:off x="7593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xdr:rowOff>
    </xdr:from>
    <xdr:to xmlns:xdr="http://schemas.openxmlformats.org/drawingml/2006/spreadsheetDrawing">
      <xdr:col>36</xdr:col>
      <xdr:colOff>165100</xdr:colOff>
      <xdr:row>97</xdr:row>
      <xdr:rowOff>102235</xdr:rowOff>
    </xdr:to>
    <xdr:sp macro="" textlink="">
      <xdr:nvSpPr>
        <xdr:cNvPr id="479" name="フローチャート: 判断 478"/>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93345</xdr:rowOff>
    </xdr:from>
    <xdr:ext cx="534035" cy="259080"/>
    <xdr:sp macro="" textlink="">
      <xdr:nvSpPr>
        <xdr:cNvPr id="480" name="テキスト ボックス 479"/>
        <xdr:cNvSpPr txBox="1"/>
      </xdr:nvSpPr>
      <xdr:spPr>
        <a:xfrm>
          <a:off x="6704965" y="16723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145415</xdr:rowOff>
    </xdr:from>
    <xdr:to xmlns:xdr="http://schemas.openxmlformats.org/drawingml/2006/spreadsheetDrawing">
      <xdr:col>55</xdr:col>
      <xdr:colOff>50800</xdr:colOff>
      <xdr:row>97</xdr:row>
      <xdr:rowOff>75565</xdr:rowOff>
    </xdr:to>
    <xdr:sp macro="" textlink="">
      <xdr:nvSpPr>
        <xdr:cNvPr id="486" name="楕円 485"/>
        <xdr:cNvSpPr/>
      </xdr:nvSpPr>
      <xdr:spPr>
        <a:xfrm>
          <a:off x="10426700" y="166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123825</xdr:rowOff>
    </xdr:from>
    <xdr:ext cx="534670" cy="258445"/>
    <xdr:sp macro="" textlink="">
      <xdr:nvSpPr>
        <xdr:cNvPr id="487" name="普通建設事業費 （ うち更新整備　）該当値テキスト"/>
        <xdr:cNvSpPr txBox="1"/>
      </xdr:nvSpPr>
      <xdr:spPr>
        <a:xfrm>
          <a:off x="10528300" y="16583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98425</xdr:rowOff>
    </xdr:from>
    <xdr:to xmlns:xdr="http://schemas.openxmlformats.org/drawingml/2006/spreadsheetDrawing">
      <xdr:col>50</xdr:col>
      <xdr:colOff>165100</xdr:colOff>
      <xdr:row>97</xdr:row>
      <xdr:rowOff>29210</xdr:rowOff>
    </xdr:to>
    <xdr:sp macro="" textlink="">
      <xdr:nvSpPr>
        <xdr:cNvPr id="488" name="楕円 487"/>
        <xdr:cNvSpPr/>
      </xdr:nvSpPr>
      <xdr:spPr>
        <a:xfrm>
          <a:off x="9588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45085</xdr:rowOff>
    </xdr:from>
    <xdr:ext cx="534035" cy="258445"/>
    <xdr:sp macro="" textlink="">
      <xdr:nvSpPr>
        <xdr:cNvPr id="489" name="テキスト ボックス 488"/>
        <xdr:cNvSpPr txBox="1"/>
      </xdr:nvSpPr>
      <xdr:spPr>
        <a:xfrm>
          <a:off x="9371965" y="163328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9525</xdr:rowOff>
    </xdr:from>
    <xdr:to xmlns:xdr="http://schemas.openxmlformats.org/drawingml/2006/spreadsheetDrawing">
      <xdr:col>46</xdr:col>
      <xdr:colOff>38100</xdr:colOff>
      <xdr:row>97</xdr:row>
      <xdr:rowOff>111125</xdr:rowOff>
    </xdr:to>
    <xdr:sp macro="" textlink="">
      <xdr:nvSpPr>
        <xdr:cNvPr id="490" name="楕円 489"/>
        <xdr:cNvSpPr/>
      </xdr:nvSpPr>
      <xdr:spPr>
        <a:xfrm>
          <a:off x="8699500" y="166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102235</xdr:rowOff>
    </xdr:from>
    <xdr:ext cx="534035" cy="258445"/>
    <xdr:sp macro="" textlink="">
      <xdr:nvSpPr>
        <xdr:cNvPr id="491" name="テキスト ボックス 490"/>
        <xdr:cNvSpPr txBox="1"/>
      </xdr:nvSpPr>
      <xdr:spPr>
        <a:xfrm>
          <a:off x="8482965" y="16732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73025</xdr:rowOff>
    </xdr:from>
    <xdr:to xmlns:xdr="http://schemas.openxmlformats.org/drawingml/2006/spreadsheetDrawing">
      <xdr:col>41</xdr:col>
      <xdr:colOff>101600</xdr:colOff>
      <xdr:row>98</xdr:row>
      <xdr:rowOff>3175</xdr:rowOff>
    </xdr:to>
    <xdr:sp macro="" textlink="">
      <xdr:nvSpPr>
        <xdr:cNvPr id="492" name="楕円 491"/>
        <xdr:cNvSpPr/>
      </xdr:nvSpPr>
      <xdr:spPr>
        <a:xfrm>
          <a:off x="7810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166370</xdr:rowOff>
    </xdr:from>
    <xdr:ext cx="534035" cy="258445"/>
    <xdr:sp macro="" textlink="">
      <xdr:nvSpPr>
        <xdr:cNvPr id="493" name="テキスト ボックス 492"/>
        <xdr:cNvSpPr txBox="1"/>
      </xdr:nvSpPr>
      <xdr:spPr>
        <a:xfrm>
          <a:off x="7593965" y="1679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157480</xdr:rowOff>
    </xdr:from>
    <xdr:to xmlns:xdr="http://schemas.openxmlformats.org/drawingml/2006/spreadsheetDrawing">
      <xdr:col>36</xdr:col>
      <xdr:colOff>165100</xdr:colOff>
      <xdr:row>97</xdr:row>
      <xdr:rowOff>87630</xdr:rowOff>
    </xdr:to>
    <xdr:sp macro="" textlink="">
      <xdr:nvSpPr>
        <xdr:cNvPr id="494" name="楕円 493"/>
        <xdr:cNvSpPr/>
      </xdr:nvSpPr>
      <xdr:spPr>
        <a:xfrm>
          <a:off x="6921500" y="166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104140</xdr:rowOff>
    </xdr:from>
    <xdr:ext cx="534035" cy="259080"/>
    <xdr:sp macro="" textlink="">
      <xdr:nvSpPr>
        <xdr:cNvPr id="495" name="テキスト ボックス 494"/>
        <xdr:cNvSpPr txBox="1"/>
      </xdr:nvSpPr>
      <xdr:spPr>
        <a:xfrm>
          <a:off x="6704965" y="16391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4" name="テキスト ボックス 50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507" name="テキスト ボックス 506"/>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9" name="テキスト ボックス 508"/>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13" name="テキスト ボックス 512"/>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15" name="テキスト ボックス 514"/>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17" name="テキスト ボックス 516"/>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9" name="テキスト ボックス 51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99060</xdr:rowOff>
    </xdr:to>
    <xdr:cxnSp macro="">
      <xdr:nvCxnSpPr>
        <xdr:cNvPr id="521" name="直線コネクタ 520"/>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135890</xdr:rowOff>
    </xdr:from>
    <xdr:ext cx="249555" cy="259080"/>
    <xdr:sp macro="" textlink="">
      <xdr:nvSpPr>
        <xdr:cNvPr id="522" name="災害復旧事業費最小値テキスト"/>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3" name="直線コネクタ 522"/>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149225</xdr:rowOff>
    </xdr:from>
    <xdr:ext cx="598805" cy="259080"/>
    <xdr:sp macro="" textlink="">
      <xdr:nvSpPr>
        <xdr:cNvPr id="524" name="災害復旧事業費最大値テキスト"/>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5" name="直線コネクタ 524"/>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97790</xdr:rowOff>
    </xdr:from>
    <xdr:to xmlns:xdr="http://schemas.openxmlformats.org/drawingml/2006/spreadsheetDrawing">
      <xdr:col>85</xdr:col>
      <xdr:colOff>127000</xdr:colOff>
      <xdr:row>39</xdr:row>
      <xdr:rowOff>99060</xdr:rowOff>
    </xdr:to>
    <xdr:cxnSp macro="">
      <xdr:nvCxnSpPr>
        <xdr:cNvPr id="526" name="直線コネクタ 525"/>
        <xdr:cNvCxnSpPr/>
      </xdr:nvCxnSpPr>
      <xdr:spPr>
        <a:xfrm>
          <a:off x="15481300" y="6784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53340</xdr:rowOff>
    </xdr:from>
    <xdr:ext cx="469900" cy="258445"/>
    <xdr:sp macro="" textlink="">
      <xdr:nvSpPr>
        <xdr:cNvPr id="527" name="災害復旧事業費平均値テキスト"/>
        <xdr:cNvSpPr txBox="1"/>
      </xdr:nvSpPr>
      <xdr:spPr>
        <a:xfrm>
          <a:off x="16370300" y="65684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30480</xdr:rowOff>
    </xdr:from>
    <xdr:to xmlns:xdr="http://schemas.openxmlformats.org/drawingml/2006/spreadsheetDrawing">
      <xdr:col>85</xdr:col>
      <xdr:colOff>177800</xdr:colOff>
      <xdr:row>39</xdr:row>
      <xdr:rowOff>132080</xdr:rowOff>
    </xdr:to>
    <xdr:sp macro="" textlink="">
      <xdr:nvSpPr>
        <xdr:cNvPr id="528" name="フローチャート: 判断 527"/>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97790</xdr:rowOff>
    </xdr:from>
    <xdr:to xmlns:xdr="http://schemas.openxmlformats.org/drawingml/2006/spreadsheetDrawing">
      <xdr:col>81</xdr:col>
      <xdr:colOff>50800</xdr:colOff>
      <xdr:row>39</xdr:row>
      <xdr:rowOff>99060</xdr:rowOff>
    </xdr:to>
    <xdr:cxnSp macro="">
      <xdr:nvCxnSpPr>
        <xdr:cNvPr id="529" name="直線コネクタ 528"/>
        <xdr:cNvCxnSpPr/>
      </xdr:nvCxnSpPr>
      <xdr:spPr>
        <a:xfrm flipV="1">
          <a:off x="14592300" y="6784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37465</xdr:rowOff>
    </xdr:from>
    <xdr:to xmlns:xdr="http://schemas.openxmlformats.org/drawingml/2006/spreadsheetDrawing">
      <xdr:col>81</xdr:col>
      <xdr:colOff>101600</xdr:colOff>
      <xdr:row>39</xdr:row>
      <xdr:rowOff>139065</xdr:rowOff>
    </xdr:to>
    <xdr:sp macro="" textlink="">
      <xdr:nvSpPr>
        <xdr:cNvPr id="530" name="フローチャート: 判断 529"/>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155575</xdr:rowOff>
    </xdr:from>
    <xdr:ext cx="378460" cy="258445"/>
    <xdr:sp macro="" textlink="">
      <xdr:nvSpPr>
        <xdr:cNvPr id="531" name="テキスト ボックス 530"/>
        <xdr:cNvSpPr txBox="1"/>
      </xdr:nvSpPr>
      <xdr:spPr>
        <a:xfrm>
          <a:off x="15292070" y="6499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93345</xdr:rowOff>
    </xdr:from>
    <xdr:to xmlns:xdr="http://schemas.openxmlformats.org/drawingml/2006/spreadsheetDrawing">
      <xdr:col>76</xdr:col>
      <xdr:colOff>114300</xdr:colOff>
      <xdr:row>39</xdr:row>
      <xdr:rowOff>99060</xdr:rowOff>
    </xdr:to>
    <xdr:cxnSp macro="">
      <xdr:nvCxnSpPr>
        <xdr:cNvPr id="532" name="直線コネクタ 531"/>
        <xdr:cNvCxnSpPr/>
      </xdr:nvCxnSpPr>
      <xdr:spPr>
        <a:xfrm>
          <a:off x="13703300" y="67798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36830</xdr:rowOff>
    </xdr:from>
    <xdr:to xmlns:xdr="http://schemas.openxmlformats.org/drawingml/2006/spreadsheetDrawing">
      <xdr:col>76</xdr:col>
      <xdr:colOff>165100</xdr:colOff>
      <xdr:row>39</xdr:row>
      <xdr:rowOff>138430</xdr:rowOff>
    </xdr:to>
    <xdr:sp macro="" textlink="">
      <xdr:nvSpPr>
        <xdr:cNvPr id="533" name="フローチャート: 判断 532"/>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154940</xdr:rowOff>
    </xdr:from>
    <xdr:ext cx="469265" cy="258445"/>
    <xdr:sp macro="" textlink="">
      <xdr:nvSpPr>
        <xdr:cNvPr id="534" name="テキスト ボックス 533"/>
        <xdr:cNvSpPr txBox="1"/>
      </xdr:nvSpPr>
      <xdr:spPr>
        <a:xfrm>
          <a:off x="14357350" y="649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93345</xdr:rowOff>
    </xdr:from>
    <xdr:to xmlns:xdr="http://schemas.openxmlformats.org/drawingml/2006/spreadsheetDrawing">
      <xdr:col>71</xdr:col>
      <xdr:colOff>177800</xdr:colOff>
      <xdr:row>39</xdr:row>
      <xdr:rowOff>93980</xdr:rowOff>
    </xdr:to>
    <xdr:cxnSp macro="">
      <xdr:nvCxnSpPr>
        <xdr:cNvPr id="535" name="直線コネクタ 534"/>
        <xdr:cNvCxnSpPr/>
      </xdr:nvCxnSpPr>
      <xdr:spPr>
        <a:xfrm flipV="1">
          <a:off x="12814300" y="6779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36195</xdr:rowOff>
    </xdr:from>
    <xdr:to xmlns:xdr="http://schemas.openxmlformats.org/drawingml/2006/spreadsheetDrawing">
      <xdr:col>72</xdr:col>
      <xdr:colOff>38100</xdr:colOff>
      <xdr:row>39</xdr:row>
      <xdr:rowOff>137795</xdr:rowOff>
    </xdr:to>
    <xdr:sp macro="" textlink="">
      <xdr:nvSpPr>
        <xdr:cNvPr id="536" name="フローチャート: 判断 535"/>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154940</xdr:rowOff>
    </xdr:from>
    <xdr:ext cx="469265" cy="258445"/>
    <xdr:sp macro="" textlink="">
      <xdr:nvSpPr>
        <xdr:cNvPr id="537" name="テキスト ボックス 536"/>
        <xdr:cNvSpPr txBox="1"/>
      </xdr:nvSpPr>
      <xdr:spPr>
        <a:xfrm>
          <a:off x="13468350" y="6498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37465</xdr:rowOff>
    </xdr:from>
    <xdr:to xmlns:xdr="http://schemas.openxmlformats.org/drawingml/2006/spreadsheetDrawing">
      <xdr:col>67</xdr:col>
      <xdr:colOff>101600</xdr:colOff>
      <xdr:row>39</xdr:row>
      <xdr:rowOff>139065</xdr:rowOff>
    </xdr:to>
    <xdr:sp macro="" textlink="">
      <xdr:nvSpPr>
        <xdr:cNvPr id="538" name="フローチャート: 判断 537"/>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37</xdr:row>
      <xdr:rowOff>155575</xdr:rowOff>
    </xdr:from>
    <xdr:ext cx="378460" cy="258445"/>
    <xdr:sp macro="" textlink="">
      <xdr:nvSpPr>
        <xdr:cNvPr id="539" name="テキスト ボックス 538"/>
        <xdr:cNvSpPr txBox="1"/>
      </xdr:nvSpPr>
      <xdr:spPr>
        <a:xfrm>
          <a:off x="12625070" y="6499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5" name="楕円 544"/>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8890</xdr:rowOff>
    </xdr:from>
    <xdr:ext cx="249555" cy="258445"/>
    <xdr:sp macro="" textlink="">
      <xdr:nvSpPr>
        <xdr:cNvPr id="546" name="災害復旧事業費該当値テキスト"/>
        <xdr:cNvSpPr txBox="1"/>
      </xdr:nvSpPr>
      <xdr:spPr>
        <a:xfrm>
          <a:off x="16370300" y="6695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46990</xdr:rowOff>
    </xdr:from>
    <xdr:to xmlns:xdr="http://schemas.openxmlformats.org/drawingml/2006/spreadsheetDrawing">
      <xdr:col>81</xdr:col>
      <xdr:colOff>101600</xdr:colOff>
      <xdr:row>39</xdr:row>
      <xdr:rowOff>148590</xdr:rowOff>
    </xdr:to>
    <xdr:sp macro="" textlink="">
      <xdr:nvSpPr>
        <xdr:cNvPr id="547" name="楕円 546"/>
        <xdr:cNvSpPr/>
      </xdr:nvSpPr>
      <xdr:spPr>
        <a:xfrm>
          <a:off x="15430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139700</xdr:rowOff>
    </xdr:from>
    <xdr:ext cx="378460" cy="259080"/>
    <xdr:sp macro="" textlink="">
      <xdr:nvSpPr>
        <xdr:cNvPr id="548" name="テキスト ボックス 547"/>
        <xdr:cNvSpPr txBox="1"/>
      </xdr:nvSpPr>
      <xdr:spPr>
        <a:xfrm>
          <a:off x="15292070" y="6826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9" name="楕円 548"/>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8920" cy="259080"/>
    <xdr:sp macro="" textlink="">
      <xdr:nvSpPr>
        <xdr:cNvPr id="550" name="テキスト ボックス 549"/>
        <xdr:cNvSpPr txBox="1"/>
      </xdr:nvSpPr>
      <xdr:spPr>
        <a:xfrm>
          <a:off x="1446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42545</xdr:rowOff>
    </xdr:from>
    <xdr:to xmlns:xdr="http://schemas.openxmlformats.org/drawingml/2006/spreadsheetDrawing">
      <xdr:col>72</xdr:col>
      <xdr:colOff>38100</xdr:colOff>
      <xdr:row>39</xdr:row>
      <xdr:rowOff>144145</xdr:rowOff>
    </xdr:to>
    <xdr:sp macro="" textlink="">
      <xdr:nvSpPr>
        <xdr:cNvPr id="551" name="楕円 550"/>
        <xdr:cNvSpPr/>
      </xdr:nvSpPr>
      <xdr:spPr>
        <a:xfrm>
          <a:off x="13652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135255</xdr:rowOff>
    </xdr:from>
    <xdr:ext cx="378460" cy="258445"/>
    <xdr:sp macro="" textlink="">
      <xdr:nvSpPr>
        <xdr:cNvPr id="552" name="テキスト ボックス 551"/>
        <xdr:cNvSpPr txBox="1"/>
      </xdr:nvSpPr>
      <xdr:spPr>
        <a:xfrm>
          <a:off x="13514070" y="6821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43180</xdr:rowOff>
    </xdr:from>
    <xdr:to xmlns:xdr="http://schemas.openxmlformats.org/drawingml/2006/spreadsheetDrawing">
      <xdr:col>67</xdr:col>
      <xdr:colOff>101600</xdr:colOff>
      <xdr:row>39</xdr:row>
      <xdr:rowOff>144780</xdr:rowOff>
    </xdr:to>
    <xdr:sp macro="" textlink="">
      <xdr:nvSpPr>
        <xdr:cNvPr id="553" name="楕円 552"/>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135890</xdr:rowOff>
    </xdr:from>
    <xdr:ext cx="378460" cy="259080"/>
    <xdr:sp macro="" textlink="">
      <xdr:nvSpPr>
        <xdr:cNvPr id="554" name="テキスト ボックス 553"/>
        <xdr:cNvSpPr txBox="1"/>
      </xdr:nvSpPr>
      <xdr:spPr>
        <a:xfrm>
          <a:off x="12625070" y="6822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6" name="テキスト ボックス 56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8" name="テキスト ボックス 56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0" name="テキスト ボックス 57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3" name="テキスト ボックス 58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6" name="テキスト ボックス 58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8" name="テキスト ボックス 58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7" name="テキスト ボックス 59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9" name="テキスト ボックス 59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1" name="テキスト ボックス 60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3" name="テキスト ボックス 60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5" name="テキスト ボックス 61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7" name="テキスト ボックス 61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19" name="テキスト ボックス 618"/>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1" name="テキスト ボックス 62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3" name="テキスト ボックス 62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5" name="テキスト ボックス 62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90805</xdr:rowOff>
    </xdr:from>
    <xdr:to xmlns:xdr="http://schemas.openxmlformats.org/drawingml/2006/spreadsheetDrawing">
      <xdr:col>85</xdr:col>
      <xdr:colOff>126365</xdr:colOff>
      <xdr:row>78</xdr:row>
      <xdr:rowOff>83185</xdr:rowOff>
    </xdr:to>
    <xdr:cxnSp macro="">
      <xdr:nvCxnSpPr>
        <xdr:cNvPr id="627" name="直線コネクタ 626"/>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86995</xdr:rowOff>
    </xdr:from>
    <xdr:ext cx="534670" cy="258445"/>
    <xdr:sp macro="" textlink="">
      <xdr:nvSpPr>
        <xdr:cNvPr id="628" name="公債費最小値テキスト"/>
        <xdr:cNvSpPr txBox="1"/>
      </xdr:nvSpPr>
      <xdr:spPr>
        <a:xfrm>
          <a:off x="16370300" y="13460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83185</xdr:rowOff>
    </xdr:from>
    <xdr:to xmlns:xdr="http://schemas.openxmlformats.org/drawingml/2006/spreadsheetDrawing">
      <xdr:col>86</xdr:col>
      <xdr:colOff>25400</xdr:colOff>
      <xdr:row>78</xdr:row>
      <xdr:rowOff>83185</xdr:rowOff>
    </xdr:to>
    <xdr:cxnSp macro="">
      <xdr:nvCxnSpPr>
        <xdr:cNvPr id="629" name="直線コネクタ 628"/>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37465</xdr:rowOff>
    </xdr:from>
    <xdr:ext cx="598805" cy="259080"/>
    <xdr:sp macro="" textlink="">
      <xdr:nvSpPr>
        <xdr:cNvPr id="630" name="公債費最大値テキスト"/>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90805</xdr:rowOff>
    </xdr:from>
    <xdr:to xmlns:xdr="http://schemas.openxmlformats.org/drawingml/2006/spreadsheetDrawing">
      <xdr:col>86</xdr:col>
      <xdr:colOff>25400</xdr:colOff>
      <xdr:row>70</xdr:row>
      <xdr:rowOff>90805</xdr:rowOff>
    </xdr:to>
    <xdr:cxnSp macro="">
      <xdr:nvCxnSpPr>
        <xdr:cNvPr id="631" name="直線コネクタ 630"/>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127635</xdr:rowOff>
    </xdr:from>
    <xdr:to xmlns:xdr="http://schemas.openxmlformats.org/drawingml/2006/spreadsheetDrawing">
      <xdr:col>85</xdr:col>
      <xdr:colOff>127000</xdr:colOff>
      <xdr:row>76</xdr:row>
      <xdr:rowOff>145415</xdr:rowOff>
    </xdr:to>
    <xdr:cxnSp macro="">
      <xdr:nvCxnSpPr>
        <xdr:cNvPr id="632" name="直線コネクタ 631"/>
        <xdr:cNvCxnSpPr/>
      </xdr:nvCxnSpPr>
      <xdr:spPr>
        <a:xfrm>
          <a:off x="15481300" y="131578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83185</xdr:rowOff>
    </xdr:from>
    <xdr:ext cx="534670" cy="259080"/>
    <xdr:sp macro="" textlink="">
      <xdr:nvSpPr>
        <xdr:cNvPr id="633" name="公債費平均値テキスト"/>
        <xdr:cNvSpPr txBox="1"/>
      </xdr:nvSpPr>
      <xdr:spPr>
        <a:xfrm>
          <a:off x="16370300" y="12941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60325</xdr:rowOff>
    </xdr:from>
    <xdr:to xmlns:xdr="http://schemas.openxmlformats.org/drawingml/2006/spreadsheetDrawing">
      <xdr:col>85</xdr:col>
      <xdr:colOff>177800</xdr:colOff>
      <xdr:row>76</xdr:row>
      <xdr:rowOff>161925</xdr:rowOff>
    </xdr:to>
    <xdr:sp macro="" textlink="">
      <xdr:nvSpPr>
        <xdr:cNvPr id="634" name="フローチャート: 判断 633"/>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114935</xdr:rowOff>
    </xdr:from>
    <xdr:to xmlns:xdr="http://schemas.openxmlformats.org/drawingml/2006/spreadsheetDrawing">
      <xdr:col>81</xdr:col>
      <xdr:colOff>50800</xdr:colOff>
      <xdr:row>76</xdr:row>
      <xdr:rowOff>127635</xdr:rowOff>
    </xdr:to>
    <xdr:cxnSp macro="">
      <xdr:nvCxnSpPr>
        <xdr:cNvPr id="635" name="直線コネクタ 634"/>
        <xdr:cNvCxnSpPr/>
      </xdr:nvCxnSpPr>
      <xdr:spPr>
        <a:xfrm>
          <a:off x="14592300" y="131451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55880</xdr:rowOff>
    </xdr:from>
    <xdr:to xmlns:xdr="http://schemas.openxmlformats.org/drawingml/2006/spreadsheetDrawing">
      <xdr:col>81</xdr:col>
      <xdr:colOff>101600</xdr:colOff>
      <xdr:row>76</xdr:row>
      <xdr:rowOff>157480</xdr:rowOff>
    </xdr:to>
    <xdr:sp macro="" textlink="">
      <xdr:nvSpPr>
        <xdr:cNvPr id="636" name="フローチャート: 判断 635"/>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2540</xdr:rowOff>
    </xdr:from>
    <xdr:ext cx="534035" cy="259080"/>
    <xdr:sp macro="" textlink="">
      <xdr:nvSpPr>
        <xdr:cNvPr id="637" name="テキスト ボックス 636"/>
        <xdr:cNvSpPr txBox="1"/>
      </xdr:nvSpPr>
      <xdr:spPr>
        <a:xfrm>
          <a:off x="15213965" y="12861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114935</xdr:rowOff>
    </xdr:from>
    <xdr:to xmlns:xdr="http://schemas.openxmlformats.org/drawingml/2006/spreadsheetDrawing">
      <xdr:col>76</xdr:col>
      <xdr:colOff>114300</xdr:colOff>
      <xdr:row>76</xdr:row>
      <xdr:rowOff>128270</xdr:rowOff>
    </xdr:to>
    <xdr:cxnSp macro="">
      <xdr:nvCxnSpPr>
        <xdr:cNvPr id="638" name="直線コネクタ 637"/>
        <xdr:cNvCxnSpPr/>
      </xdr:nvCxnSpPr>
      <xdr:spPr>
        <a:xfrm flipV="1">
          <a:off x="13703300" y="131451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48895</xdr:rowOff>
    </xdr:from>
    <xdr:to xmlns:xdr="http://schemas.openxmlformats.org/drawingml/2006/spreadsheetDrawing">
      <xdr:col>76</xdr:col>
      <xdr:colOff>165100</xdr:colOff>
      <xdr:row>76</xdr:row>
      <xdr:rowOff>150495</xdr:rowOff>
    </xdr:to>
    <xdr:sp macro="" textlink="">
      <xdr:nvSpPr>
        <xdr:cNvPr id="639" name="フローチャート: 判断 638"/>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167005</xdr:rowOff>
    </xdr:from>
    <xdr:ext cx="534035" cy="258445"/>
    <xdr:sp macro="" textlink="">
      <xdr:nvSpPr>
        <xdr:cNvPr id="640" name="テキスト ボックス 639"/>
        <xdr:cNvSpPr txBox="1"/>
      </xdr:nvSpPr>
      <xdr:spPr>
        <a:xfrm>
          <a:off x="14324965" y="12854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128270</xdr:rowOff>
    </xdr:from>
    <xdr:to xmlns:xdr="http://schemas.openxmlformats.org/drawingml/2006/spreadsheetDrawing">
      <xdr:col>71</xdr:col>
      <xdr:colOff>177800</xdr:colOff>
      <xdr:row>76</xdr:row>
      <xdr:rowOff>136525</xdr:rowOff>
    </xdr:to>
    <xdr:cxnSp macro="">
      <xdr:nvCxnSpPr>
        <xdr:cNvPr id="641" name="直線コネクタ 640"/>
        <xdr:cNvCxnSpPr/>
      </xdr:nvCxnSpPr>
      <xdr:spPr>
        <a:xfrm flipV="1">
          <a:off x="12814300" y="13158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53340</xdr:rowOff>
    </xdr:from>
    <xdr:to xmlns:xdr="http://schemas.openxmlformats.org/drawingml/2006/spreadsheetDrawing">
      <xdr:col>72</xdr:col>
      <xdr:colOff>38100</xdr:colOff>
      <xdr:row>76</xdr:row>
      <xdr:rowOff>154940</xdr:rowOff>
    </xdr:to>
    <xdr:sp macro="" textlink="">
      <xdr:nvSpPr>
        <xdr:cNvPr id="642" name="フローチャート: 判断 641"/>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171450</xdr:rowOff>
    </xdr:from>
    <xdr:ext cx="534035" cy="259080"/>
    <xdr:sp macro="" textlink="">
      <xdr:nvSpPr>
        <xdr:cNvPr id="643" name="テキスト ボックス 642"/>
        <xdr:cNvSpPr txBox="1"/>
      </xdr:nvSpPr>
      <xdr:spPr>
        <a:xfrm>
          <a:off x="13435965" y="1285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49530</xdr:rowOff>
    </xdr:from>
    <xdr:to xmlns:xdr="http://schemas.openxmlformats.org/drawingml/2006/spreadsheetDrawing">
      <xdr:col>67</xdr:col>
      <xdr:colOff>101600</xdr:colOff>
      <xdr:row>76</xdr:row>
      <xdr:rowOff>151130</xdr:rowOff>
    </xdr:to>
    <xdr:sp macro="" textlink="">
      <xdr:nvSpPr>
        <xdr:cNvPr id="644" name="フローチャート: 判断 643"/>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167640</xdr:rowOff>
    </xdr:from>
    <xdr:ext cx="534035" cy="258445"/>
    <xdr:sp macro="" textlink="">
      <xdr:nvSpPr>
        <xdr:cNvPr id="645" name="テキスト ボックス 644"/>
        <xdr:cNvSpPr txBox="1"/>
      </xdr:nvSpPr>
      <xdr:spPr>
        <a:xfrm>
          <a:off x="12546965" y="12854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94615</xdr:rowOff>
    </xdr:from>
    <xdr:to xmlns:xdr="http://schemas.openxmlformats.org/drawingml/2006/spreadsheetDrawing">
      <xdr:col>85</xdr:col>
      <xdr:colOff>177800</xdr:colOff>
      <xdr:row>77</xdr:row>
      <xdr:rowOff>24765</xdr:rowOff>
    </xdr:to>
    <xdr:sp macro="" textlink="">
      <xdr:nvSpPr>
        <xdr:cNvPr id="651" name="楕円 650"/>
        <xdr:cNvSpPr/>
      </xdr:nvSpPr>
      <xdr:spPr>
        <a:xfrm>
          <a:off x="162687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73025</xdr:rowOff>
    </xdr:from>
    <xdr:ext cx="534670" cy="259080"/>
    <xdr:sp macro="" textlink="">
      <xdr:nvSpPr>
        <xdr:cNvPr id="652" name="公債費該当値テキスト"/>
        <xdr:cNvSpPr txBox="1"/>
      </xdr:nvSpPr>
      <xdr:spPr>
        <a:xfrm>
          <a:off x="16370300" y="13103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76835</xdr:rowOff>
    </xdr:from>
    <xdr:to xmlns:xdr="http://schemas.openxmlformats.org/drawingml/2006/spreadsheetDrawing">
      <xdr:col>81</xdr:col>
      <xdr:colOff>101600</xdr:colOff>
      <xdr:row>77</xdr:row>
      <xdr:rowOff>6985</xdr:rowOff>
    </xdr:to>
    <xdr:sp macro="" textlink="">
      <xdr:nvSpPr>
        <xdr:cNvPr id="653" name="楕円 652"/>
        <xdr:cNvSpPr/>
      </xdr:nvSpPr>
      <xdr:spPr>
        <a:xfrm>
          <a:off x="15430500" y="131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169545</xdr:rowOff>
    </xdr:from>
    <xdr:ext cx="534035" cy="258445"/>
    <xdr:sp macro="" textlink="">
      <xdr:nvSpPr>
        <xdr:cNvPr id="654" name="テキスト ボックス 653"/>
        <xdr:cNvSpPr txBox="1"/>
      </xdr:nvSpPr>
      <xdr:spPr>
        <a:xfrm>
          <a:off x="15213965" y="13199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64135</xdr:rowOff>
    </xdr:from>
    <xdr:to xmlns:xdr="http://schemas.openxmlformats.org/drawingml/2006/spreadsheetDrawing">
      <xdr:col>76</xdr:col>
      <xdr:colOff>165100</xdr:colOff>
      <xdr:row>76</xdr:row>
      <xdr:rowOff>166370</xdr:rowOff>
    </xdr:to>
    <xdr:sp macro="" textlink="">
      <xdr:nvSpPr>
        <xdr:cNvPr id="655" name="楕円 654"/>
        <xdr:cNvSpPr/>
      </xdr:nvSpPr>
      <xdr:spPr>
        <a:xfrm>
          <a:off x="14541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156845</xdr:rowOff>
    </xdr:from>
    <xdr:ext cx="534035" cy="258445"/>
    <xdr:sp macro="" textlink="">
      <xdr:nvSpPr>
        <xdr:cNvPr id="656" name="テキスト ボックス 655"/>
        <xdr:cNvSpPr txBox="1"/>
      </xdr:nvSpPr>
      <xdr:spPr>
        <a:xfrm>
          <a:off x="14324965" y="13187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77470</xdr:rowOff>
    </xdr:from>
    <xdr:to xmlns:xdr="http://schemas.openxmlformats.org/drawingml/2006/spreadsheetDrawing">
      <xdr:col>72</xdr:col>
      <xdr:colOff>38100</xdr:colOff>
      <xdr:row>77</xdr:row>
      <xdr:rowOff>7620</xdr:rowOff>
    </xdr:to>
    <xdr:sp macro="" textlink="">
      <xdr:nvSpPr>
        <xdr:cNvPr id="657" name="楕円 656"/>
        <xdr:cNvSpPr/>
      </xdr:nvSpPr>
      <xdr:spPr>
        <a:xfrm>
          <a:off x="136525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170180</xdr:rowOff>
    </xdr:from>
    <xdr:ext cx="534035" cy="259080"/>
    <xdr:sp macro="" textlink="">
      <xdr:nvSpPr>
        <xdr:cNvPr id="658" name="テキスト ボックス 657"/>
        <xdr:cNvSpPr txBox="1"/>
      </xdr:nvSpPr>
      <xdr:spPr>
        <a:xfrm>
          <a:off x="13435965" y="1320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86360</xdr:rowOff>
    </xdr:from>
    <xdr:to xmlns:xdr="http://schemas.openxmlformats.org/drawingml/2006/spreadsheetDrawing">
      <xdr:col>67</xdr:col>
      <xdr:colOff>101600</xdr:colOff>
      <xdr:row>77</xdr:row>
      <xdr:rowOff>15875</xdr:rowOff>
    </xdr:to>
    <xdr:sp macro="" textlink="">
      <xdr:nvSpPr>
        <xdr:cNvPr id="659" name="楕円 658"/>
        <xdr:cNvSpPr/>
      </xdr:nvSpPr>
      <xdr:spPr>
        <a:xfrm>
          <a:off x="12763500" y="13116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6985</xdr:rowOff>
    </xdr:from>
    <xdr:ext cx="534035" cy="258445"/>
    <xdr:sp macro="" textlink="">
      <xdr:nvSpPr>
        <xdr:cNvPr id="660" name="テキスト ボックス 659"/>
        <xdr:cNvSpPr txBox="1"/>
      </xdr:nvSpPr>
      <xdr:spPr>
        <a:xfrm>
          <a:off x="12546965" y="13208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2" name="テキスト ボックス 67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74" name="テキスト ボックス 673"/>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6" name="テキスト ボックス 67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78" name="テキスト ボックス 67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50165</xdr:rowOff>
    </xdr:from>
    <xdr:to xmlns:xdr="http://schemas.openxmlformats.org/drawingml/2006/spreadsheetDrawing">
      <xdr:col>85</xdr:col>
      <xdr:colOff>126365</xdr:colOff>
      <xdr:row>98</xdr:row>
      <xdr:rowOff>136525</xdr:rowOff>
    </xdr:to>
    <xdr:cxnSp macro="">
      <xdr:nvCxnSpPr>
        <xdr:cNvPr id="682" name="直線コネクタ 681"/>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83"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4" name="直線コネクタ 683"/>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168275</xdr:rowOff>
    </xdr:from>
    <xdr:ext cx="598805" cy="258445"/>
    <xdr:sp macro="" textlink="">
      <xdr:nvSpPr>
        <xdr:cNvPr id="685" name="積立金最大値テキスト"/>
        <xdr:cNvSpPr txBox="1"/>
      </xdr:nvSpPr>
      <xdr:spPr>
        <a:xfrm>
          <a:off x="16370300" y="15255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50165</xdr:rowOff>
    </xdr:from>
    <xdr:to xmlns:xdr="http://schemas.openxmlformats.org/drawingml/2006/spreadsheetDrawing">
      <xdr:col>86</xdr:col>
      <xdr:colOff>25400</xdr:colOff>
      <xdr:row>90</xdr:row>
      <xdr:rowOff>50165</xdr:rowOff>
    </xdr:to>
    <xdr:cxnSp macro="">
      <xdr:nvCxnSpPr>
        <xdr:cNvPr id="686" name="直線コネクタ 685"/>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52070</xdr:rowOff>
    </xdr:from>
    <xdr:to xmlns:xdr="http://schemas.openxmlformats.org/drawingml/2006/spreadsheetDrawing">
      <xdr:col>85</xdr:col>
      <xdr:colOff>127000</xdr:colOff>
      <xdr:row>96</xdr:row>
      <xdr:rowOff>113665</xdr:rowOff>
    </xdr:to>
    <xdr:cxnSp macro="">
      <xdr:nvCxnSpPr>
        <xdr:cNvPr id="687" name="直線コネクタ 686"/>
        <xdr:cNvCxnSpPr/>
      </xdr:nvCxnSpPr>
      <xdr:spPr>
        <a:xfrm>
          <a:off x="15481300" y="16511270"/>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38100</xdr:rowOff>
    </xdr:from>
    <xdr:ext cx="534670" cy="259080"/>
    <xdr:sp macro="" textlink="">
      <xdr:nvSpPr>
        <xdr:cNvPr id="688" name="積立金平均値テキスト"/>
        <xdr:cNvSpPr txBox="1"/>
      </xdr:nvSpPr>
      <xdr:spPr>
        <a:xfrm>
          <a:off x="16370300" y="16668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177800</xdr:colOff>
      <xdr:row>97</xdr:row>
      <xdr:rowOff>161290</xdr:rowOff>
    </xdr:to>
    <xdr:sp macro="" textlink="">
      <xdr:nvSpPr>
        <xdr:cNvPr id="689" name="フローチャート: 判断 688"/>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112395</xdr:rowOff>
    </xdr:from>
    <xdr:to xmlns:xdr="http://schemas.openxmlformats.org/drawingml/2006/spreadsheetDrawing">
      <xdr:col>81</xdr:col>
      <xdr:colOff>50800</xdr:colOff>
      <xdr:row>96</xdr:row>
      <xdr:rowOff>52070</xdr:rowOff>
    </xdr:to>
    <xdr:cxnSp macro="">
      <xdr:nvCxnSpPr>
        <xdr:cNvPr id="690" name="直線コネクタ 689"/>
        <xdr:cNvCxnSpPr/>
      </xdr:nvCxnSpPr>
      <xdr:spPr>
        <a:xfrm>
          <a:off x="14592300" y="1640014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1" name="フローチャート: 判断 690"/>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6350</xdr:rowOff>
    </xdr:from>
    <xdr:ext cx="534035" cy="258445"/>
    <xdr:sp macro="" textlink="">
      <xdr:nvSpPr>
        <xdr:cNvPr id="692" name="テキスト ボックス 691"/>
        <xdr:cNvSpPr txBox="1"/>
      </xdr:nvSpPr>
      <xdr:spPr>
        <a:xfrm>
          <a:off x="15213965" y="1680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112395</xdr:rowOff>
    </xdr:from>
    <xdr:to xmlns:xdr="http://schemas.openxmlformats.org/drawingml/2006/spreadsheetDrawing">
      <xdr:col>76</xdr:col>
      <xdr:colOff>114300</xdr:colOff>
      <xdr:row>95</xdr:row>
      <xdr:rowOff>149225</xdr:rowOff>
    </xdr:to>
    <xdr:cxnSp macro="">
      <xdr:nvCxnSpPr>
        <xdr:cNvPr id="693" name="直線コネクタ 692"/>
        <xdr:cNvCxnSpPr/>
      </xdr:nvCxnSpPr>
      <xdr:spPr>
        <a:xfrm flipV="1">
          <a:off x="13703300" y="164001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4" name="フローチャート: 判断 693"/>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162560</xdr:rowOff>
    </xdr:from>
    <xdr:ext cx="534035" cy="259080"/>
    <xdr:sp macro="" textlink="">
      <xdr:nvSpPr>
        <xdr:cNvPr id="695" name="テキスト ボックス 694"/>
        <xdr:cNvSpPr txBox="1"/>
      </xdr:nvSpPr>
      <xdr:spPr>
        <a:xfrm>
          <a:off x="14324965" y="16793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144780</xdr:rowOff>
    </xdr:from>
    <xdr:to xmlns:xdr="http://schemas.openxmlformats.org/drawingml/2006/spreadsheetDrawing">
      <xdr:col>71</xdr:col>
      <xdr:colOff>177800</xdr:colOff>
      <xdr:row>95</xdr:row>
      <xdr:rowOff>149225</xdr:rowOff>
    </xdr:to>
    <xdr:cxnSp macro="">
      <xdr:nvCxnSpPr>
        <xdr:cNvPr id="696" name="直線コネクタ 695"/>
        <xdr:cNvCxnSpPr/>
      </xdr:nvCxnSpPr>
      <xdr:spPr>
        <a:xfrm>
          <a:off x="12814300" y="164325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7" name="フローチャート: 判断 696"/>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145415</xdr:rowOff>
    </xdr:from>
    <xdr:ext cx="534035" cy="258445"/>
    <xdr:sp macro="" textlink="">
      <xdr:nvSpPr>
        <xdr:cNvPr id="698" name="テキスト ボックス 697"/>
        <xdr:cNvSpPr txBox="1"/>
      </xdr:nvSpPr>
      <xdr:spPr>
        <a:xfrm>
          <a:off x="13435965" y="16776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699" name="フローチャート: 判断 698"/>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41910</xdr:rowOff>
    </xdr:from>
    <xdr:ext cx="534035" cy="258445"/>
    <xdr:sp macro="" textlink="">
      <xdr:nvSpPr>
        <xdr:cNvPr id="700" name="テキスト ボックス 699"/>
        <xdr:cNvSpPr txBox="1"/>
      </xdr:nvSpPr>
      <xdr:spPr>
        <a:xfrm>
          <a:off x="12546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63500</xdr:rowOff>
    </xdr:from>
    <xdr:to xmlns:xdr="http://schemas.openxmlformats.org/drawingml/2006/spreadsheetDrawing">
      <xdr:col>85</xdr:col>
      <xdr:colOff>177800</xdr:colOff>
      <xdr:row>96</xdr:row>
      <xdr:rowOff>164465</xdr:rowOff>
    </xdr:to>
    <xdr:sp macro="" textlink="">
      <xdr:nvSpPr>
        <xdr:cNvPr id="706" name="楕円 705"/>
        <xdr:cNvSpPr/>
      </xdr:nvSpPr>
      <xdr:spPr>
        <a:xfrm>
          <a:off x="162687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86360</xdr:rowOff>
    </xdr:from>
    <xdr:ext cx="534670" cy="258445"/>
    <xdr:sp macro="" textlink="">
      <xdr:nvSpPr>
        <xdr:cNvPr id="707" name="積立金該当値テキスト"/>
        <xdr:cNvSpPr txBox="1"/>
      </xdr:nvSpPr>
      <xdr:spPr>
        <a:xfrm>
          <a:off x="16370300" y="163741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635</xdr:rowOff>
    </xdr:from>
    <xdr:to xmlns:xdr="http://schemas.openxmlformats.org/drawingml/2006/spreadsheetDrawing">
      <xdr:col>81</xdr:col>
      <xdr:colOff>101600</xdr:colOff>
      <xdr:row>96</xdr:row>
      <xdr:rowOff>102235</xdr:rowOff>
    </xdr:to>
    <xdr:sp macro="" textlink="">
      <xdr:nvSpPr>
        <xdr:cNvPr id="708" name="楕円 707"/>
        <xdr:cNvSpPr/>
      </xdr:nvSpPr>
      <xdr:spPr>
        <a:xfrm>
          <a:off x="154305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118745</xdr:rowOff>
    </xdr:from>
    <xdr:ext cx="534035" cy="259080"/>
    <xdr:sp macro="" textlink="">
      <xdr:nvSpPr>
        <xdr:cNvPr id="709" name="テキスト ボックス 708"/>
        <xdr:cNvSpPr txBox="1"/>
      </xdr:nvSpPr>
      <xdr:spPr>
        <a:xfrm>
          <a:off x="15213965" y="16235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61595</xdr:rowOff>
    </xdr:from>
    <xdr:to xmlns:xdr="http://schemas.openxmlformats.org/drawingml/2006/spreadsheetDrawing">
      <xdr:col>76</xdr:col>
      <xdr:colOff>165100</xdr:colOff>
      <xdr:row>95</xdr:row>
      <xdr:rowOff>163195</xdr:rowOff>
    </xdr:to>
    <xdr:sp macro="" textlink="">
      <xdr:nvSpPr>
        <xdr:cNvPr id="710" name="楕円 709"/>
        <xdr:cNvSpPr/>
      </xdr:nvSpPr>
      <xdr:spPr>
        <a:xfrm>
          <a:off x="145415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8255</xdr:rowOff>
    </xdr:from>
    <xdr:ext cx="534035" cy="258445"/>
    <xdr:sp macro="" textlink="">
      <xdr:nvSpPr>
        <xdr:cNvPr id="711" name="テキスト ボックス 710"/>
        <xdr:cNvSpPr txBox="1"/>
      </xdr:nvSpPr>
      <xdr:spPr>
        <a:xfrm>
          <a:off x="14324965" y="1612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98425</xdr:rowOff>
    </xdr:from>
    <xdr:to xmlns:xdr="http://schemas.openxmlformats.org/drawingml/2006/spreadsheetDrawing">
      <xdr:col>72</xdr:col>
      <xdr:colOff>38100</xdr:colOff>
      <xdr:row>96</xdr:row>
      <xdr:rowOff>29210</xdr:rowOff>
    </xdr:to>
    <xdr:sp macro="" textlink="">
      <xdr:nvSpPr>
        <xdr:cNvPr id="712" name="楕円 711"/>
        <xdr:cNvSpPr/>
      </xdr:nvSpPr>
      <xdr:spPr>
        <a:xfrm>
          <a:off x="13652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45085</xdr:rowOff>
    </xdr:from>
    <xdr:ext cx="534035" cy="258445"/>
    <xdr:sp macro="" textlink="">
      <xdr:nvSpPr>
        <xdr:cNvPr id="713" name="テキスト ボックス 712"/>
        <xdr:cNvSpPr txBox="1"/>
      </xdr:nvSpPr>
      <xdr:spPr>
        <a:xfrm>
          <a:off x="13435965" y="16161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93980</xdr:rowOff>
    </xdr:from>
    <xdr:to xmlns:xdr="http://schemas.openxmlformats.org/drawingml/2006/spreadsheetDrawing">
      <xdr:col>67</xdr:col>
      <xdr:colOff>101600</xdr:colOff>
      <xdr:row>96</xdr:row>
      <xdr:rowOff>24130</xdr:rowOff>
    </xdr:to>
    <xdr:sp macro="" textlink="">
      <xdr:nvSpPr>
        <xdr:cNvPr id="714" name="楕円 713"/>
        <xdr:cNvSpPr/>
      </xdr:nvSpPr>
      <xdr:spPr>
        <a:xfrm>
          <a:off x="12763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40640</xdr:rowOff>
    </xdr:from>
    <xdr:ext cx="534035" cy="258445"/>
    <xdr:sp macro="" textlink="">
      <xdr:nvSpPr>
        <xdr:cNvPr id="715" name="テキスト ボックス 714"/>
        <xdr:cNvSpPr txBox="1"/>
      </xdr:nvSpPr>
      <xdr:spPr>
        <a:xfrm>
          <a:off x="12546965" y="16156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7" name="テキスト ボックス 726"/>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725" cy="259080"/>
    <xdr:sp macro="" textlink="">
      <xdr:nvSpPr>
        <xdr:cNvPr id="729" name="テキスト ボックス 728"/>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725" cy="258445"/>
    <xdr:sp macro="" textlink="">
      <xdr:nvSpPr>
        <xdr:cNvPr id="731" name="テキスト ボックス 730"/>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725" cy="259080"/>
    <xdr:sp macro="" textlink="">
      <xdr:nvSpPr>
        <xdr:cNvPr id="733" name="テキスト ボックス 732"/>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42"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43" name="直線コネクタ 742"/>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50165</xdr:rowOff>
    </xdr:from>
    <xdr:ext cx="469900" cy="259080"/>
    <xdr:sp macro="" textlink="">
      <xdr:nvSpPr>
        <xdr:cNvPr id="745" name="投資及び出資金平均値テキスト"/>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27305</xdr:rowOff>
    </xdr:from>
    <xdr:to xmlns:xdr="http://schemas.openxmlformats.org/drawingml/2006/spreadsheetDrawing">
      <xdr:col>116</xdr:col>
      <xdr:colOff>114300</xdr:colOff>
      <xdr:row>38</xdr:row>
      <xdr:rowOff>128905</xdr:rowOff>
    </xdr:to>
    <xdr:sp macro="" textlink="">
      <xdr:nvSpPr>
        <xdr:cNvPr id="746" name="フローチャート: 判断 745"/>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6350</xdr:rowOff>
    </xdr:from>
    <xdr:to xmlns:xdr="http://schemas.openxmlformats.org/drawingml/2006/spreadsheetDrawing">
      <xdr:col>112</xdr:col>
      <xdr:colOff>38100</xdr:colOff>
      <xdr:row>38</xdr:row>
      <xdr:rowOff>107950</xdr:rowOff>
    </xdr:to>
    <xdr:sp macro="" textlink="">
      <xdr:nvSpPr>
        <xdr:cNvPr id="748" name="フローチャート: 判断 747"/>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124460</xdr:rowOff>
    </xdr:from>
    <xdr:ext cx="469265" cy="259080"/>
    <xdr:sp macro="" textlink="">
      <xdr:nvSpPr>
        <xdr:cNvPr id="749" name="テキスト ボックス 748"/>
        <xdr:cNvSpPr txBox="1"/>
      </xdr:nvSpPr>
      <xdr:spPr>
        <a:xfrm>
          <a:off x="21088350" y="6296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106045</xdr:rowOff>
    </xdr:to>
    <xdr:sp macro="" textlink="">
      <xdr:nvSpPr>
        <xdr:cNvPr id="751" name="フローチャート: 判断 750"/>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122555</xdr:rowOff>
    </xdr:from>
    <xdr:ext cx="469265" cy="258445"/>
    <xdr:sp macro="" textlink="">
      <xdr:nvSpPr>
        <xdr:cNvPr id="752" name="テキスト ボックス 751"/>
        <xdr:cNvSpPr txBox="1"/>
      </xdr:nvSpPr>
      <xdr:spPr>
        <a:xfrm>
          <a:off x="20199350" y="6294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162560</xdr:rowOff>
    </xdr:from>
    <xdr:to xmlns:xdr="http://schemas.openxmlformats.org/drawingml/2006/spreadsheetDrawing">
      <xdr:col>102</xdr:col>
      <xdr:colOff>165100</xdr:colOff>
      <xdr:row>38</xdr:row>
      <xdr:rowOff>92710</xdr:rowOff>
    </xdr:to>
    <xdr:sp macro="" textlink="">
      <xdr:nvSpPr>
        <xdr:cNvPr id="754" name="フローチャート: 判断 753"/>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109220</xdr:rowOff>
    </xdr:from>
    <xdr:ext cx="469265" cy="258445"/>
    <xdr:sp macro="" textlink="">
      <xdr:nvSpPr>
        <xdr:cNvPr id="755" name="テキスト ボックス 754"/>
        <xdr:cNvSpPr txBox="1"/>
      </xdr:nvSpPr>
      <xdr:spPr>
        <a:xfrm>
          <a:off x="19310350" y="6281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5080</xdr:rowOff>
    </xdr:from>
    <xdr:to xmlns:xdr="http://schemas.openxmlformats.org/drawingml/2006/spreadsheetDrawing">
      <xdr:col>98</xdr:col>
      <xdr:colOff>38100</xdr:colOff>
      <xdr:row>38</xdr:row>
      <xdr:rowOff>106680</xdr:rowOff>
    </xdr:to>
    <xdr:sp macro="" textlink="">
      <xdr:nvSpPr>
        <xdr:cNvPr id="756" name="フローチャート: 判断 755"/>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123190</xdr:rowOff>
    </xdr:from>
    <xdr:ext cx="469265" cy="258445"/>
    <xdr:sp macro="" textlink="">
      <xdr:nvSpPr>
        <xdr:cNvPr id="757" name="テキスト ボックス 756"/>
        <xdr:cNvSpPr txBox="1"/>
      </xdr:nvSpPr>
      <xdr:spPr>
        <a:xfrm>
          <a:off x="18421350" y="62953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4"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6" name="テキスト ボックス 765"/>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8" name="テキスト ボックス 767"/>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70" name="テキスト ボックス 769"/>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2" name="テキスト ボックス 771"/>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4" name="テキスト ボックス 783"/>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86" name="テキスト ボックス 785"/>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88" name="テキスト ボックス 787"/>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90" name="テキスト ボックス 789"/>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2" name="テキスト ボックス 79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113030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144145</xdr:rowOff>
    </xdr:from>
    <xdr:ext cx="249555" cy="258445"/>
    <xdr:sp macro="" textlink="">
      <xdr:nvSpPr>
        <xdr:cNvPr id="795" name="貸付金最小値テキスト"/>
        <xdr:cNvSpPr txBox="1"/>
      </xdr:nvSpPr>
      <xdr:spPr>
        <a:xfrm>
          <a:off x="22212300" y="1008824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59690</xdr:rowOff>
    </xdr:from>
    <xdr:ext cx="534670" cy="259080"/>
    <xdr:sp macro="" textlink="">
      <xdr:nvSpPr>
        <xdr:cNvPr id="797" name="貸付金最大値テキスト"/>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113030</xdr:rowOff>
    </xdr:from>
    <xdr:to xmlns:xdr="http://schemas.openxmlformats.org/drawingml/2006/spreadsheetDrawing">
      <xdr:col>116</xdr:col>
      <xdr:colOff>152400</xdr:colOff>
      <xdr:row>51</xdr:row>
      <xdr:rowOff>113030</xdr:rowOff>
    </xdr:to>
    <xdr:cxnSp macro="">
      <xdr:nvCxnSpPr>
        <xdr:cNvPr id="798" name="直線コネクタ 797"/>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126365</xdr:rowOff>
    </xdr:from>
    <xdr:to xmlns:xdr="http://schemas.openxmlformats.org/drawingml/2006/spreadsheetDrawing">
      <xdr:col>116</xdr:col>
      <xdr:colOff>63500</xdr:colOff>
      <xdr:row>58</xdr:row>
      <xdr:rowOff>126365</xdr:rowOff>
    </xdr:to>
    <xdr:cxnSp macro="">
      <xdr:nvCxnSpPr>
        <xdr:cNvPr id="799" name="直線コネクタ 798"/>
        <xdr:cNvCxnSpPr/>
      </xdr:nvCxnSpPr>
      <xdr:spPr>
        <a:xfrm>
          <a:off x="21323300" y="100704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61595</xdr:rowOff>
    </xdr:from>
    <xdr:ext cx="469900" cy="259080"/>
    <xdr:sp macro="" textlink="">
      <xdr:nvSpPr>
        <xdr:cNvPr id="800" name="貸付金平均値テキスト"/>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38735</xdr:rowOff>
    </xdr:from>
    <xdr:to xmlns:xdr="http://schemas.openxmlformats.org/drawingml/2006/spreadsheetDrawing">
      <xdr:col>116</xdr:col>
      <xdr:colOff>114300</xdr:colOff>
      <xdr:row>58</xdr:row>
      <xdr:rowOff>140335</xdr:rowOff>
    </xdr:to>
    <xdr:sp macro="" textlink="">
      <xdr:nvSpPr>
        <xdr:cNvPr id="801" name="フローチャート: 判断 800"/>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126365</xdr:rowOff>
    </xdr:from>
    <xdr:to xmlns:xdr="http://schemas.openxmlformats.org/drawingml/2006/spreadsheetDrawing">
      <xdr:col>111</xdr:col>
      <xdr:colOff>177800</xdr:colOff>
      <xdr:row>58</xdr:row>
      <xdr:rowOff>127635</xdr:rowOff>
    </xdr:to>
    <xdr:cxnSp macro="">
      <xdr:nvCxnSpPr>
        <xdr:cNvPr id="802" name="直線コネクタ 801"/>
        <xdr:cNvCxnSpPr/>
      </xdr:nvCxnSpPr>
      <xdr:spPr>
        <a:xfrm flipV="1">
          <a:off x="20434300" y="10070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40640</xdr:rowOff>
    </xdr:from>
    <xdr:to xmlns:xdr="http://schemas.openxmlformats.org/drawingml/2006/spreadsheetDrawing">
      <xdr:col>112</xdr:col>
      <xdr:colOff>38100</xdr:colOff>
      <xdr:row>58</xdr:row>
      <xdr:rowOff>141605</xdr:rowOff>
    </xdr:to>
    <xdr:sp macro="" textlink="">
      <xdr:nvSpPr>
        <xdr:cNvPr id="803" name="フローチャート: 判断 802"/>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158115</xdr:rowOff>
    </xdr:from>
    <xdr:ext cx="469265" cy="258445"/>
    <xdr:sp macro="" textlink="">
      <xdr:nvSpPr>
        <xdr:cNvPr id="804" name="テキスト ボックス 803"/>
        <xdr:cNvSpPr txBox="1"/>
      </xdr:nvSpPr>
      <xdr:spPr>
        <a:xfrm>
          <a:off x="21088350" y="9759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127635</xdr:rowOff>
    </xdr:from>
    <xdr:to xmlns:xdr="http://schemas.openxmlformats.org/drawingml/2006/spreadsheetDrawing">
      <xdr:col>107</xdr:col>
      <xdr:colOff>50800</xdr:colOff>
      <xdr:row>58</xdr:row>
      <xdr:rowOff>127635</xdr:rowOff>
    </xdr:to>
    <xdr:cxnSp macro="">
      <xdr:nvCxnSpPr>
        <xdr:cNvPr id="805" name="直線コネクタ 804"/>
        <xdr:cNvCxnSpPr/>
      </xdr:nvCxnSpPr>
      <xdr:spPr>
        <a:xfrm flipV="1">
          <a:off x="19545300" y="10071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41275</xdr:rowOff>
    </xdr:from>
    <xdr:to xmlns:xdr="http://schemas.openxmlformats.org/drawingml/2006/spreadsheetDrawing">
      <xdr:col>107</xdr:col>
      <xdr:colOff>101600</xdr:colOff>
      <xdr:row>58</xdr:row>
      <xdr:rowOff>143510</xdr:rowOff>
    </xdr:to>
    <xdr:sp macro="" textlink="">
      <xdr:nvSpPr>
        <xdr:cNvPr id="806" name="フローチャート: 判断 805"/>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159385</xdr:rowOff>
    </xdr:from>
    <xdr:ext cx="469265" cy="258445"/>
    <xdr:sp macro="" textlink="">
      <xdr:nvSpPr>
        <xdr:cNvPr id="807" name="テキスト ボックス 806"/>
        <xdr:cNvSpPr txBox="1"/>
      </xdr:nvSpPr>
      <xdr:spPr>
        <a:xfrm>
          <a:off x="20199350" y="9760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118110</xdr:rowOff>
    </xdr:from>
    <xdr:to xmlns:xdr="http://schemas.openxmlformats.org/drawingml/2006/spreadsheetDrawing">
      <xdr:col>102</xdr:col>
      <xdr:colOff>114300</xdr:colOff>
      <xdr:row>58</xdr:row>
      <xdr:rowOff>127635</xdr:rowOff>
    </xdr:to>
    <xdr:cxnSp macro="">
      <xdr:nvCxnSpPr>
        <xdr:cNvPr id="808" name="直線コネクタ 807"/>
        <xdr:cNvCxnSpPr/>
      </xdr:nvCxnSpPr>
      <xdr:spPr>
        <a:xfrm>
          <a:off x="18656300" y="100622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36830</xdr:rowOff>
    </xdr:from>
    <xdr:to xmlns:xdr="http://schemas.openxmlformats.org/drawingml/2006/spreadsheetDrawing">
      <xdr:col>102</xdr:col>
      <xdr:colOff>165100</xdr:colOff>
      <xdr:row>58</xdr:row>
      <xdr:rowOff>138430</xdr:rowOff>
    </xdr:to>
    <xdr:sp macro="" textlink="">
      <xdr:nvSpPr>
        <xdr:cNvPr id="809" name="フローチャート: 判断 808"/>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154940</xdr:rowOff>
    </xdr:from>
    <xdr:ext cx="469265" cy="258445"/>
    <xdr:sp macro="" textlink="">
      <xdr:nvSpPr>
        <xdr:cNvPr id="810" name="テキスト ボックス 809"/>
        <xdr:cNvSpPr txBox="1"/>
      </xdr:nvSpPr>
      <xdr:spPr>
        <a:xfrm>
          <a:off x="19310350" y="9756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25400</xdr:rowOff>
    </xdr:from>
    <xdr:to xmlns:xdr="http://schemas.openxmlformats.org/drawingml/2006/spreadsheetDrawing">
      <xdr:col>98</xdr:col>
      <xdr:colOff>38100</xdr:colOff>
      <xdr:row>58</xdr:row>
      <xdr:rowOff>127000</xdr:rowOff>
    </xdr:to>
    <xdr:sp macro="" textlink="">
      <xdr:nvSpPr>
        <xdr:cNvPr id="811" name="フローチャート: 判断 810"/>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143510</xdr:rowOff>
    </xdr:from>
    <xdr:ext cx="469265" cy="258445"/>
    <xdr:sp macro="" textlink="">
      <xdr:nvSpPr>
        <xdr:cNvPr id="812" name="テキスト ボックス 811"/>
        <xdr:cNvSpPr txBox="1"/>
      </xdr:nvSpPr>
      <xdr:spPr>
        <a:xfrm>
          <a:off x="18421350" y="9744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75565</xdr:rowOff>
    </xdr:from>
    <xdr:to xmlns:xdr="http://schemas.openxmlformats.org/drawingml/2006/spreadsheetDrawing">
      <xdr:col>116</xdr:col>
      <xdr:colOff>114300</xdr:colOff>
      <xdr:row>59</xdr:row>
      <xdr:rowOff>6350</xdr:rowOff>
    </xdr:to>
    <xdr:sp macro="" textlink="">
      <xdr:nvSpPr>
        <xdr:cNvPr id="818" name="楕円 817"/>
        <xdr:cNvSpPr/>
      </xdr:nvSpPr>
      <xdr:spPr>
        <a:xfrm>
          <a:off x="221107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17780</xdr:rowOff>
    </xdr:from>
    <xdr:ext cx="378460" cy="258445"/>
    <xdr:sp macro="" textlink="">
      <xdr:nvSpPr>
        <xdr:cNvPr id="819" name="貸付金該当値テキスト"/>
        <xdr:cNvSpPr txBox="1"/>
      </xdr:nvSpPr>
      <xdr:spPr>
        <a:xfrm>
          <a:off x="22212300" y="99618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75565</xdr:rowOff>
    </xdr:from>
    <xdr:to xmlns:xdr="http://schemas.openxmlformats.org/drawingml/2006/spreadsheetDrawing">
      <xdr:col>112</xdr:col>
      <xdr:colOff>38100</xdr:colOff>
      <xdr:row>59</xdr:row>
      <xdr:rowOff>6350</xdr:rowOff>
    </xdr:to>
    <xdr:sp macro="" textlink="">
      <xdr:nvSpPr>
        <xdr:cNvPr id="820" name="楕円 819"/>
        <xdr:cNvSpPr/>
      </xdr:nvSpPr>
      <xdr:spPr>
        <a:xfrm>
          <a:off x="21272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168275</xdr:rowOff>
    </xdr:from>
    <xdr:ext cx="378460" cy="258445"/>
    <xdr:sp macro="" textlink="">
      <xdr:nvSpPr>
        <xdr:cNvPr id="821" name="テキスト ボックス 820"/>
        <xdr:cNvSpPr txBox="1"/>
      </xdr:nvSpPr>
      <xdr:spPr>
        <a:xfrm>
          <a:off x="21134070" y="10112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76835</xdr:rowOff>
    </xdr:from>
    <xdr:to xmlns:xdr="http://schemas.openxmlformats.org/drawingml/2006/spreadsheetDrawing">
      <xdr:col>107</xdr:col>
      <xdr:colOff>101600</xdr:colOff>
      <xdr:row>59</xdr:row>
      <xdr:rowOff>6985</xdr:rowOff>
    </xdr:to>
    <xdr:sp macro="" textlink="">
      <xdr:nvSpPr>
        <xdr:cNvPr id="822" name="楕円 821"/>
        <xdr:cNvSpPr/>
      </xdr:nvSpPr>
      <xdr:spPr>
        <a:xfrm>
          <a:off x="2038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169545</xdr:rowOff>
    </xdr:from>
    <xdr:ext cx="378460" cy="258445"/>
    <xdr:sp macro="" textlink="">
      <xdr:nvSpPr>
        <xdr:cNvPr id="823" name="テキスト ボックス 822"/>
        <xdr:cNvSpPr txBox="1"/>
      </xdr:nvSpPr>
      <xdr:spPr>
        <a:xfrm>
          <a:off x="20245070" y="101136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76835</xdr:rowOff>
    </xdr:from>
    <xdr:to xmlns:xdr="http://schemas.openxmlformats.org/drawingml/2006/spreadsheetDrawing">
      <xdr:col>102</xdr:col>
      <xdr:colOff>165100</xdr:colOff>
      <xdr:row>59</xdr:row>
      <xdr:rowOff>6985</xdr:rowOff>
    </xdr:to>
    <xdr:sp macro="" textlink="">
      <xdr:nvSpPr>
        <xdr:cNvPr id="824" name="楕円 823"/>
        <xdr:cNvSpPr/>
      </xdr:nvSpPr>
      <xdr:spPr>
        <a:xfrm>
          <a:off x="19494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169545</xdr:rowOff>
    </xdr:from>
    <xdr:ext cx="378460" cy="258445"/>
    <xdr:sp macro="" textlink="">
      <xdr:nvSpPr>
        <xdr:cNvPr id="825" name="テキスト ボックス 824"/>
        <xdr:cNvSpPr txBox="1"/>
      </xdr:nvSpPr>
      <xdr:spPr>
        <a:xfrm>
          <a:off x="19356070" y="101136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67310</xdr:rowOff>
    </xdr:from>
    <xdr:to xmlns:xdr="http://schemas.openxmlformats.org/drawingml/2006/spreadsheetDrawing">
      <xdr:col>98</xdr:col>
      <xdr:colOff>38100</xdr:colOff>
      <xdr:row>58</xdr:row>
      <xdr:rowOff>168910</xdr:rowOff>
    </xdr:to>
    <xdr:sp macro="" textlink="">
      <xdr:nvSpPr>
        <xdr:cNvPr id="826" name="楕円 825"/>
        <xdr:cNvSpPr/>
      </xdr:nvSpPr>
      <xdr:spPr>
        <a:xfrm>
          <a:off x="186055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160020</xdr:rowOff>
    </xdr:from>
    <xdr:ext cx="378460" cy="259080"/>
    <xdr:sp macro="" textlink="">
      <xdr:nvSpPr>
        <xdr:cNvPr id="827" name="テキスト ボックス 826"/>
        <xdr:cNvSpPr txBox="1"/>
      </xdr:nvSpPr>
      <xdr:spPr>
        <a:xfrm>
          <a:off x="18467070" y="10104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6" name="テキスト ボックス 83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38" name="テキスト ボックス 837"/>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0" name="テキスト ボックス 83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2" name="テキスト ボックス 84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3" name="直線コネクタ 84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4" name="テキスト ボックス 843"/>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6" name="テキスト ボックス 845"/>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8" name="テキスト ボックス 847"/>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50" name="テキスト ボックス 849"/>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120650</xdr:rowOff>
    </xdr:from>
    <xdr:to xmlns:xdr="http://schemas.openxmlformats.org/drawingml/2006/spreadsheetDrawing">
      <xdr:col>116</xdr:col>
      <xdr:colOff>62865</xdr:colOff>
      <xdr:row>79</xdr:row>
      <xdr:rowOff>83820</xdr:rowOff>
    </xdr:to>
    <xdr:cxnSp macro="">
      <xdr:nvCxnSpPr>
        <xdr:cNvPr id="852" name="直線コネクタ 851"/>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87630</xdr:rowOff>
    </xdr:from>
    <xdr:ext cx="534670" cy="258445"/>
    <xdr:sp macro="" textlink="">
      <xdr:nvSpPr>
        <xdr:cNvPr id="853" name="繰出金最小値テキスト"/>
        <xdr:cNvSpPr txBox="1"/>
      </xdr:nvSpPr>
      <xdr:spPr>
        <a:xfrm>
          <a:off x="22212300" y="13632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83820</xdr:rowOff>
    </xdr:from>
    <xdr:to xmlns:xdr="http://schemas.openxmlformats.org/drawingml/2006/spreadsheetDrawing">
      <xdr:col>116</xdr:col>
      <xdr:colOff>152400</xdr:colOff>
      <xdr:row>79</xdr:row>
      <xdr:rowOff>83820</xdr:rowOff>
    </xdr:to>
    <xdr:cxnSp macro="">
      <xdr:nvCxnSpPr>
        <xdr:cNvPr id="854" name="直線コネクタ 853"/>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66675</xdr:rowOff>
    </xdr:from>
    <xdr:ext cx="534670" cy="258445"/>
    <xdr:sp macro="" textlink="">
      <xdr:nvSpPr>
        <xdr:cNvPr id="855" name="繰出金最大値テキスト"/>
        <xdr:cNvSpPr txBox="1"/>
      </xdr:nvSpPr>
      <xdr:spPr>
        <a:xfrm>
          <a:off x="22212300" y="11896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120650</xdr:rowOff>
    </xdr:from>
    <xdr:to xmlns:xdr="http://schemas.openxmlformats.org/drawingml/2006/spreadsheetDrawing">
      <xdr:col>116</xdr:col>
      <xdr:colOff>152400</xdr:colOff>
      <xdr:row>70</xdr:row>
      <xdr:rowOff>120650</xdr:rowOff>
    </xdr:to>
    <xdr:cxnSp macro="">
      <xdr:nvCxnSpPr>
        <xdr:cNvPr id="856" name="直線コネクタ 855"/>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79</xdr:row>
      <xdr:rowOff>74930</xdr:rowOff>
    </xdr:from>
    <xdr:to xmlns:xdr="http://schemas.openxmlformats.org/drawingml/2006/spreadsheetDrawing">
      <xdr:col>116</xdr:col>
      <xdr:colOff>63500</xdr:colOff>
      <xdr:row>79</xdr:row>
      <xdr:rowOff>79375</xdr:rowOff>
    </xdr:to>
    <xdr:cxnSp macro="">
      <xdr:nvCxnSpPr>
        <xdr:cNvPr id="857" name="直線コネクタ 856"/>
        <xdr:cNvCxnSpPr/>
      </xdr:nvCxnSpPr>
      <xdr:spPr>
        <a:xfrm>
          <a:off x="21323300" y="136194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135890</xdr:rowOff>
    </xdr:from>
    <xdr:ext cx="534670" cy="259080"/>
    <xdr:sp macro="" textlink="">
      <xdr:nvSpPr>
        <xdr:cNvPr id="858" name="繰出金平均値テキスト"/>
        <xdr:cNvSpPr txBox="1"/>
      </xdr:nvSpPr>
      <xdr:spPr>
        <a:xfrm>
          <a:off x="22212300" y="12651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113030</xdr:rowOff>
    </xdr:from>
    <xdr:to xmlns:xdr="http://schemas.openxmlformats.org/drawingml/2006/spreadsheetDrawing">
      <xdr:col>116</xdr:col>
      <xdr:colOff>114300</xdr:colOff>
      <xdr:row>75</xdr:row>
      <xdr:rowOff>43180</xdr:rowOff>
    </xdr:to>
    <xdr:sp macro="" textlink="">
      <xdr:nvSpPr>
        <xdr:cNvPr id="859" name="フローチャート: 判断 858"/>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79</xdr:row>
      <xdr:rowOff>65405</xdr:rowOff>
    </xdr:from>
    <xdr:to xmlns:xdr="http://schemas.openxmlformats.org/drawingml/2006/spreadsheetDrawing">
      <xdr:col>111</xdr:col>
      <xdr:colOff>177800</xdr:colOff>
      <xdr:row>79</xdr:row>
      <xdr:rowOff>74930</xdr:rowOff>
    </xdr:to>
    <xdr:cxnSp macro="">
      <xdr:nvCxnSpPr>
        <xdr:cNvPr id="860" name="直線コネクタ 859"/>
        <xdr:cNvCxnSpPr/>
      </xdr:nvCxnSpPr>
      <xdr:spPr>
        <a:xfrm>
          <a:off x="20434300" y="136099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138430</xdr:rowOff>
    </xdr:from>
    <xdr:to xmlns:xdr="http://schemas.openxmlformats.org/drawingml/2006/spreadsheetDrawing">
      <xdr:col>112</xdr:col>
      <xdr:colOff>38100</xdr:colOff>
      <xdr:row>75</xdr:row>
      <xdr:rowOff>68580</xdr:rowOff>
    </xdr:to>
    <xdr:sp macro="" textlink="">
      <xdr:nvSpPr>
        <xdr:cNvPr id="861" name="フローチャート: 判断 860"/>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85090</xdr:rowOff>
    </xdr:from>
    <xdr:ext cx="534035" cy="259080"/>
    <xdr:sp macro="" textlink="">
      <xdr:nvSpPr>
        <xdr:cNvPr id="862" name="テキスト ボックス 861"/>
        <xdr:cNvSpPr txBox="1"/>
      </xdr:nvSpPr>
      <xdr:spPr>
        <a:xfrm>
          <a:off x="21055965" y="1260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79</xdr:row>
      <xdr:rowOff>65405</xdr:rowOff>
    </xdr:from>
    <xdr:to xmlns:xdr="http://schemas.openxmlformats.org/drawingml/2006/spreadsheetDrawing">
      <xdr:col>107</xdr:col>
      <xdr:colOff>50800</xdr:colOff>
      <xdr:row>79</xdr:row>
      <xdr:rowOff>74930</xdr:rowOff>
    </xdr:to>
    <xdr:cxnSp macro="">
      <xdr:nvCxnSpPr>
        <xdr:cNvPr id="863" name="直線コネクタ 862"/>
        <xdr:cNvCxnSpPr/>
      </xdr:nvCxnSpPr>
      <xdr:spPr>
        <a:xfrm flipV="1">
          <a:off x="19545300" y="136099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46355</xdr:rowOff>
    </xdr:from>
    <xdr:to xmlns:xdr="http://schemas.openxmlformats.org/drawingml/2006/spreadsheetDrawing">
      <xdr:col>107</xdr:col>
      <xdr:colOff>101600</xdr:colOff>
      <xdr:row>75</xdr:row>
      <xdr:rowOff>147955</xdr:rowOff>
    </xdr:to>
    <xdr:sp macro="" textlink="">
      <xdr:nvSpPr>
        <xdr:cNvPr id="864" name="フローチャート: 判断 863"/>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164465</xdr:rowOff>
    </xdr:from>
    <xdr:ext cx="534035" cy="259080"/>
    <xdr:sp macro="" textlink="">
      <xdr:nvSpPr>
        <xdr:cNvPr id="865" name="テキスト ボックス 864"/>
        <xdr:cNvSpPr txBox="1"/>
      </xdr:nvSpPr>
      <xdr:spPr>
        <a:xfrm>
          <a:off x="20166965" y="12680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79</xdr:row>
      <xdr:rowOff>74930</xdr:rowOff>
    </xdr:from>
    <xdr:to xmlns:xdr="http://schemas.openxmlformats.org/drawingml/2006/spreadsheetDrawing">
      <xdr:col>102</xdr:col>
      <xdr:colOff>114300</xdr:colOff>
      <xdr:row>79</xdr:row>
      <xdr:rowOff>100330</xdr:rowOff>
    </xdr:to>
    <xdr:cxnSp macro="">
      <xdr:nvCxnSpPr>
        <xdr:cNvPr id="866" name="直線コネクタ 865"/>
        <xdr:cNvCxnSpPr/>
      </xdr:nvCxnSpPr>
      <xdr:spPr>
        <a:xfrm flipV="1">
          <a:off x="18656300" y="136194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80010</xdr:rowOff>
    </xdr:from>
    <xdr:to xmlns:xdr="http://schemas.openxmlformats.org/drawingml/2006/spreadsheetDrawing">
      <xdr:col>102</xdr:col>
      <xdr:colOff>165100</xdr:colOff>
      <xdr:row>76</xdr:row>
      <xdr:rowOff>10160</xdr:rowOff>
    </xdr:to>
    <xdr:sp macro="" textlink="">
      <xdr:nvSpPr>
        <xdr:cNvPr id="867" name="フローチャート: 判断 866"/>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26670</xdr:rowOff>
    </xdr:from>
    <xdr:ext cx="534035" cy="259080"/>
    <xdr:sp macro="" textlink="">
      <xdr:nvSpPr>
        <xdr:cNvPr id="868" name="テキスト ボックス 867"/>
        <xdr:cNvSpPr txBox="1"/>
      </xdr:nvSpPr>
      <xdr:spPr>
        <a:xfrm>
          <a:off x="19277965" y="12713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114935</xdr:rowOff>
    </xdr:from>
    <xdr:to xmlns:xdr="http://schemas.openxmlformats.org/drawingml/2006/spreadsheetDrawing">
      <xdr:col>98</xdr:col>
      <xdr:colOff>38100</xdr:colOff>
      <xdr:row>76</xdr:row>
      <xdr:rowOff>45085</xdr:rowOff>
    </xdr:to>
    <xdr:sp macro="" textlink="">
      <xdr:nvSpPr>
        <xdr:cNvPr id="869" name="フローチャート: 判断 868"/>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61595</xdr:rowOff>
    </xdr:from>
    <xdr:ext cx="534035" cy="259080"/>
    <xdr:sp macro="" textlink="">
      <xdr:nvSpPr>
        <xdr:cNvPr id="870" name="テキスト ボックス 869"/>
        <xdr:cNvSpPr txBox="1"/>
      </xdr:nvSpPr>
      <xdr:spPr>
        <a:xfrm>
          <a:off x="18388965" y="12748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79</xdr:row>
      <xdr:rowOff>29210</xdr:rowOff>
    </xdr:from>
    <xdr:to xmlns:xdr="http://schemas.openxmlformats.org/drawingml/2006/spreadsheetDrawing">
      <xdr:col>116</xdr:col>
      <xdr:colOff>114300</xdr:colOff>
      <xdr:row>79</xdr:row>
      <xdr:rowOff>130175</xdr:rowOff>
    </xdr:to>
    <xdr:sp macro="" textlink="">
      <xdr:nvSpPr>
        <xdr:cNvPr id="876" name="楕円 875"/>
        <xdr:cNvSpPr/>
      </xdr:nvSpPr>
      <xdr:spPr>
        <a:xfrm>
          <a:off x="22110700" y="13573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78</xdr:row>
      <xdr:rowOff>114935</xdr:rowOff>
    </xdr:from>
    <xdr:ext cx="534670" cy="259080"/>
    <xdr:sp macro="" textlink="">
      <xdr:nvSpPr>
        <xdr:cNvPr id="877" name="繰出金該当値テキスト"/>
        <xdr:cNvSpPr txBox="1"/>
      </xdr:nvSpPr>
      <xdr:spPr>
        <a:xfrm>
          <a:off x="22212300" y="13488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79</xdr:row>
      <xdr:rowOff>23495</xdr:rowOff>
    </xdr:from>
    <xdr:to xmlns:xdr="http://schemas.openxmlformats.org/drawingml/2006/spreadsheetDrawing">
      <xdr:col>112</xdr:col>
      <xdr:colOff>38100</xdr:colOff>
      <xdr:row>79</xdr:row>
      <xdr:rowOff>125095</xdr:rowOff>
    </xdr:to>
    <xdr:sp macro="" textlink="">
      <xdr:nvSpPr>
        <xdr:cNvPr id="878" name="楕円 877"/>
        <xdr:cNvSpPr/>
      </xdr:nvSpPr>
      <xdr:spPr>
        <a:xfrm>
          <a:off x="21272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79</xdr:row>
      <xdr:rowOff>116205</xdr:rowOff>
    </xdr:from>
    <xdr:ext cx="534035" cy="259080"/>
    <xdr:sp macro="" textlink="">
      <xdr:nvSpPr>
        <xdr:cNvPr id="879" name="テキスト ボックス 878"/>
        <xdr:cNvSpPr txBox="1"/>
      </xdr:nvSpPr>
      <xdr:spPr>
        <a:xfrm>
          <a:off x="21055965" y="13660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79</xdr:row>
      <xdr:rowOff>14605</xdr:rowOff>
    </xdr:from>
    <xdr:to xmlns:xdr="http://schemas.openxmlformats.org/drawingml/2006/spreadsheetDrawing">
      <xdr:col>107</xdr:col>
      <xdr:colOff>101600</xdr:colOff>
      <xdr:row>79</xdr:row>
      <xdr:rowOff>116205</xdr:rowOff>
    </xdr:to>
    <xdr:sp macro="" textlink="">
      <xdr:nvSpPr>
        <xdr:cNvPr id="880" name="楕円 879"/>
        <xdr:cNvSpPr/>
      </xdr:nvSpPr>
      <xdr:spPr>
        <a:xfrm>
          <a:off x="20383500" y="1355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79</xdr:row>
      <xdr:rowOff>107315</xdr:rowOff>
    </xdr:from>
    <xdr:ext cx="534035" cy="259080"/>
    <xdr:sp macro="" textlink="">
      <xdr:nvSpPr>
        <xdr:cNvPr id="881" name="テキスト ボックス 880"/>
        <xdr:cNvSpPr txBox="1"/>
      </xdr:nvSpPr>
      <xdr:spPr>
        <a:xfrm>
          <a:off x="20166965" y="13651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79</xdr:row>
      <xdr:rowOff>24130</xdr:rowOff>
    </xdr:from>
    <xdr:to xmlns:xdr="http://schemas.openxmlformats.org/drawingml/2006/spreadsheetDrawing">
      <xdr:col>102</xdr:col>
      <xdr:colOff>165100</xdr:colOff>
      <xdr:row>79</xdr:row>
      <xdr:rowOff>125730</xdr:rowOff>
    </xdr:to>
    <xdr:sp macro="" textlink="">
      <xdr:nvSpPr>
        <xdr:cNvPr id="882" name="楕円 881"/>
        <xdr:cNvSpPr/>
      </xdr:nvSpPr>
      <xdr:spPr>
        <a:xfrm>
          <a:off x="19494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79</xdr:row>
      <xdr:rowOff>116840</xdr:rowOff>
    </xdr:from>
    <xdr:ext cx="534035" cy="259080"/>
    <xdr:sp macro="" textlink="">
      <xdr:nvSpPr>
        <xdr:cNvPr id="883" name="テキスト ボックス 882"/>
        <xdr:cNvSpPr txBox="1"/>
      </xdr:nvSpPr>
      <xdr:spPr>
        <a:xfrm>
          <a:off x="19277965" y="1366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79</xdr:row>
      <xdr:rowOff>49530</xdr:rowOff>
    </xdr:from>
    <xdr:to xmlns:xdr="http://schemas.openxmlformats.org/drawingml/2006/spreadsheetDrawing">
      <xdr:col>98</xdr:col>
      <xdr:colOff>38100</xdr:colOff>
      <xdr:row>79</xdr:row>
      <xdr:rowOff>151130</xdr:rowOff>
    </xdr:to>
    <xdr:sp macro="" textlink="">
      <xdr:nvSpPr>
        <xdr:cNvPr id="884" name="楕円 883"/>
        <xdr:cNvSpPr/>
      </xdr:nvSpPr>
      <xdr:spPr>
        <a:xfrm>
          <a:off x="186055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79</xdr:row>
      <xdr:rowOff>142240</xdr:rowOff>
    </xdr:from>
    <xdr:ext cx="534035" cy="259080"/>
    <xdr:sp macro="" textlink="">
      <xdr:nvSpPr>
        <xdr:cNvPr id="885" name="テキスト ボックス 884"/>
        <xdr:cNvSpPr txBox="1"/>
      </xdr:nvSpPr>
      <xdr:spPr>
        <a:xfrm>
          <a:off x="18388965" y="13686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4" name="テキスト ボックス 893"/>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7" name="テキスト ボックス 896"/>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9" name="テキスト ボックス 898"/>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1" name="テキスト ボックス 910"/>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4" name="テキスト ボックス 913"/>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7" name="テキスト ボックス 916"/>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9" name="テキスト ボックス 918"/>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8" name="テキスト ボックス 927"/>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0" name="テキスト ボックス 929"/>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2" name="テキスト ボックス 931"/>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4" name="テキスト ボックス 933"/>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類似団体平均値と比較すると、物件費、補助費等及び普通建設事業費については高い水準、扶助費は低い水準にある。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物件費については、年度により大規模事業に伴う臨時的な支出の増減があるものの、</a:t>
          </a:r>
          <a:r>
            <a:rPr lang="ja-JP" altLang="ja-JP" sz="1100" b="0" i="0" baseline="0">
              <a:solidFill>
                <a:schemeClr val="dk1"/>
              </a:solidFill>
              <a:effectLst/>
              <a:latin typeface="+mn-lt"/>
              <a:ea typeface="+mn-ea"/>
              <a:cs typeface="+mn-cs"/>
            </a:rPr>
            <a:t>依然類似団体平均値と比較して</a:t>
          </a:r>
          <a:r>
            <a:rPr kumimoji="1" lang="ja-JP" altLang="ja-JP" sz="1100" b="0" i="0" baseline="0">
              <a:solidFill>
                <a:schemeClr val="dk1"/>
              </a:solidFill>
              <a:effectLst/>
              <a:latin typeface="+mn-lt"/>
              <a:ea typeface="+mn-ea"/>
              <a:cs typeface="+mn-cs"/>
            </a:rPr>
            <a:t>高い水準が続いているため、経常的経費の抑制等によりさらなる歳出削減を行っていく必要がある。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補助費等については、財産区繰入金が財源となる市特有の事業があることで</a:t>
          </a:r>
          <a:r>
            <a:rPr lang="ja-JP" altLang="ja-JP" sz="1100" b="0" i="0" baseline="0">
              <a:solidFill>
                <a:schemeClr val="dk1"/>
              </a:solidFill>
              <a:effectLst/>
              <a:latin typeface="+mn-lt"/>
              <a:ea typeface="+mn-ea"/>
              <a:cs typeface="+mn-cs"/>
            </a:rPr>
            <a:t>類似団体平均値と比較して</a:t>
          </a:r>
          <a:r>
            <a:rPr kumimoji="1" lang="ja-JP" altLang="ja-JP" sz="1100" b="0" i="0" baseline="0">
              <a:solidFill>
                <a:schemeClr val="dk1"/>
              </a:solidFill>
              <a:effectLst/>
              <a:latin typeface="+mn-lt"/>
              <a:ea typeface="+mn-ea"/>
              <a:cs typeface="+mn-cs"/>
            </a:rPr>
            <a:t>高い水準が続いている。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普通建設事業費については、財産区繰入金及び防衛関係補助金が財源となる市特有の事業があることで</a:t>
          </a:r>
          <a:r>
            <a:rPr lang="ja-JP" altLang="ja-JP" sz="1100" b="0" i="0" baseline="0">
              <a:solidFill>
                <a:schemeClr val="dk1"/>
              </a:solidFill>
              <a:effectLst/>
              <a:latin typeface="+mn-lt"/>
              <a:ea typeface="+mn-ea"/>
              <a:cs typeface="+mn-cs"/>
            </a:rPr>
            <a:t>類似団体平均値と比較して</a:t>
          </a:r>
          <a:r>
            <a:rPr kumimoji="1" lang="ja-JP" altLang="ja-JP" sz="1100" b="0" i="0" baseline="0">
              <a:solidFill>
                <a:schemeClr val="dk1"/>
              </a:solidFill>
              <a:effectLst/>
              <a:latin typeface="+mn-lt"/>
              <a:ea typeface="+mn-ea"/>
              <a:cs typeface="+mn-cs"/>
            </a:rPr>
            <a:t>高い水準が続いている。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扶助費については、６５歳以上の人口割合が低いため類似団体平均を下回って推移しているものの、社会保障経費は徐々に増加していくことが見込まれるため、適切な予算執行をしていく必要がある。</a:t>
          </a:r>
          <a:endParaRPr lang="ja-JP" altLang="ja-JP" sz="1400">
            <a:effectLst/>
          </a:endParaRPr>
        </a:p>
        <a:p>
          <a:r>
            <a:rPr kumimoji="1" lang="ja-JP" altLang="ja-JP" sz="1100" b="0" i="0" baseline="0">
              <a:solidFill>
                <a:schemeClr val="dk1"/>
              </a:solidFill>
              <a:effectLst/>
              <a:latin typeface="+mn-lt"/>
              <a:ea typeface="+mn-ea"/>
              <a:cs typeface="+mn-cs"/>
            </a:rPr>
            <a:t>　扶助費以外の性質においても、国民健康保険特別会計や介護保険特別会計等への多額の繰出金のほか、公共施設の管理上、増加が見込まれる維持補修費については、注意していく必要がある。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83,487
80,546
194.90
47,559,365
44,117,984
2,907,235
19,294,594
20,108,480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21.3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102870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59080"/>
    <xdr:sp macro="" textlink="">
      <xdr:nvSpPr>
        <xdr:cNvPr id="55" name="議会費最小値テキスト"/>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49530</xdr:rowOff>
    </xdr:from>
    <xdr:ext cx="469900" cy="259080"/>
    <xdr:sp macro="" textlink="">
      <xdr:nvSpPr>
        <xdr:cNvPr id="57" name="議会費最大値テキスト"/>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102870</xdr:rowOff>
    </xdr:from>
    <xdr:to xmlns:xdr="http://schemas.openxmlformats.org/drawingml/2006/spreadsheetDrawing">
      <xdr:col>24</xdr:col>
      <xdr:colOff>152400</xdr:colOff>
      <xdr:row>30</xdr:row>
      <xdr:rowOff>102870</xdr:rowOff>
    </xdr:to>
    <xdr:cxnSp macro="">
      <xdr:nvCxnSpPr>
        <xdr:cNvPr id="58" name="直線コネクタ 57"/>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123825</xdr:rowOff>
    </xdr:from>
    <xdr:to xmlns:xdr="http://schemas.openxmlformats.org/drawingml/2006/spreadsheetDrawing">
      <xdr:col>24</xdr:col>
      <xdr:colOff>63500</xdr:colOff>
      <xdr:row>37</xdr:row>
      <xdr:rowOff>76835</xdr:rowOff>
    </xdr:to>
    <xdr:cxnSp macro="">
      <xdr:nvCxnSpPr>
        <xdr:cNvPr id="59" name="直線コネクタ 58"/>
        <xdr:cNvCxnSpPr/>
      </xdr:nvCxnSpPr>
      <xdr:spPr>
        <a:xfrm flipV="1">
          <a:off x="3797300" y="6296025"/>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13970</xdr:rowOff>
    </xdr:from>
    <xdr:ext cx="469900" cy="259080"/>
    <xdr:sp macro="" textlink="">
      <xdr:nvSpPr>
        <xdr:cNvPr id="60" name="議会費平均値テキスト"/>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162560</xdr:rowOff>
    </xdr:from>
    <xdr:to xmlns:xdr="http://schemas.openxmlformats.org/drawingml/2006/spreadsheetDrawing">
      <xdr:col>24</xdr:col>
      <xdr:colOff>114300</xdr:colOff>
      <xdr:row>35</xdr:row>
      <xdr:rowOff>92710</xdr:rowOff>
    </xdr:to>
    <xdr:sp macro="" textlink="">
      <xdr:nvSpPr>
        <xdr:cNvPr id="61" name="フローチャート: 判断 60"/>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44450</xdr:rowOff>
    </xdr:from>
    <xdr:to xmlns:xdr="http://schemas.openxmlformats.org/drawingml/2006/spreadsheetDrawing">
      <xdr:col>19</xdr:col>
      <xdr:colOff>177800</xdr:colOff>
      <xdr:row>37</xdr:row>
      <xdr:rowOff>76835</xdr:rowOff>
    </xdr:to>
    <xdr:cxnSp macro="">
      <xdr:nvCxnSpPr>
        <xdr:cNvPr id="62" name="直線コネクタ 61"/>
        <xdr:cNvCxnSpPr/>
      </xdr:nvCxnSpPr>
      <xdr:spPr>
        <a:xfrm>
          <a:off x="2908300" y="63881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105410</xdr:rowOff>
    </xdr:to>
    <xdr:sp macro="" textlink="">
      <xdr:nvSpPr>
        <xdr:cNvPr id="63" name="フローチャート: 判断 62"/>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121920</xdr:rowOff>
    </xdr:from>
    <xdr:ext cx="469265" cy="258445"/>
    <xdr:sp macro="" textlink="">
      <xdr:nvSpPr>
        <xdr:cNvPr id="64" name="テキスト ボックス 63"/>
        <xdr:cNvSpPr txBox="1"/>
      </xdr:nvSpPr>
      <xdr:spPr>
        <a:xfrm>
          <a:off x="3562350" y="5779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33020</xdr:rowOff>
    </xdr:from>
    <xdr:to xmlns:xdr="http://schemas.openxmlformats.org/drawingml/2006/spreadsheetDrawing">
      <xdr:col>15</xdr:col>
      <xdr:colOff>50800</xdr:colOff>
      <xdr:row>37</xdr:row>
      <xdr:rowOff>44450</xdr:rowOff>
    </xdr:to>
    <xdr:cxnSp macro="">
      <xdr:nvCxnSpPr>
        <xdr:cNvPr id="65" name="直線コネクタ 64"/>
        <xdr:cNvCxnSpPr/>
      </xdr:nvCxnSpPr>
      <xdr:spPr>
        <a:xfrm>
          <a:off x="2019300" y="63766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29210</xdr:rowOff>
    </xdr:from>
    <xdr:to xmlns:xdr="http://schemas.openxmlformats.org/drawingml/2006/spreadsheetDrawing">
      <xdr:col>15</xdr:col>
      <xdr:colOff>101600</xdr:colOff>
      <xdr:row>35</xdr:row>
      <xdr:rowOff>130810</xdr:rowOff>
    </xdr:to>
    <xdr:sp macro="" textlink="">
      <xdr:nvSpPr>
        <xdr:cNvPr id="66" name="フローチャート: 判断 65"/>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147320</xdr:rowOff>
    </xdr:from>
    <xdr:ext cx="469265" cy="259080"/>
    <xdr:sp macro="" textlink="">
      <xdr:nvSpPr>
        <xdr:cNvPr id="67" name="テキスト ボックス 66"/>
        <xdr:cNvSpPr txBox="1"/>
      </xdr:nvSpPr>
      <xdr:spPr>
        <a:xfrm>
          <a:off x="2673350" y="580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33020</xdr:rowOff>
    </xdr:from>
    <xdr:to xmlns:xdr="http://schemas.openxmlformats.org/drawingml/2006/spreadsheetDrawing">
      <xdr:col>10</xdr:col>
      <xdr:colOff>114300</xdr:colOff>
      <xdr:row>37</xdr:row>
      <xdr:rowOff>49530</xdr:rowOff>
    </xdr:to>
    <xdr:cxnSp macro="">
      <xdr:nvCxnSpPr>
        <xdr:cNvPr id="68" name="直線コネクタ 67"/>
        <xdr:cNvCxnSpPr/>
      </xdr:nvCxnSpPr>
      <xdr:spPr>
        <a:xfrm flipV="1">
          <a:off x="1130300" y="63766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118110</xdr:rowOff>
    </xdr:to>
    <xdr:sp macro="" textlink="">
      <xdr:nvSpPr>
        <xdr:cNvPr id="69" name="フローチャート: 判断 68"/>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134620</xdr:rowOff>
    </xdr:from>
    <xdr:ext cx="469265" cy="258445"/>
    <xdr:sp macro="" textlink="">
      <xdr:nvSpPr>
        <xdr:cNvPr id="70" name="テキスト ボックス 69"/>
        <xdr:cNvSpPr txBox="1"/>
      </xdr:nvSpPr>
      <xdr:spPr>
        <a:xfrm>
          <a:off x="1784350" y="5792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1" name="フローチャート: 判断 70"/>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154940</xdr:rowOff>
    </xdr:from>
    <xdr:ext cx="469265" cy="258445"/>
    <xdr:sp macro="" textlink="">
      <xdr:nvSpPr>
        <xdr:cNvPr id="72" name="テキスト ボックス 71"/>
        <xdr:cNvSpPr txBox="1"/>
      </xdr:nvSpPr>
      <xdr:spPr>
        <a:xfrm>
          <a:off x="895350" y="5812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73025</xdr:rowOff>
    </xdr:from>
    <xdr:to xmlns:xdr="http://schemas.openxmlformats.org/drawingml/2006/spreadsheetDrawing">
      <xdr:col>24</xdr:col>
      <xdr:colOff>114300</xdr:colOff>
      <xdr:row>37</xdr:row>
      <xdr:rowOff>3175</xdr:rowOff>
    </xdr:to>
    <xdr:sp macro="" textlink="">
      <xdr:nvSpPr>
        <xdr:cNvPr id="78" name="楕円 77"/>
        <xdr:cNvSpPr/>
      </xdr:nvSpPr>
      <xdr:spPr>
        <a:xfrm>
          <a:off x="4584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52070</xdr:rowOff>
    </xdr:from>
    <xdr:ext cx="469900" cy="258445"/>
    <xdr:sp macro="" textlink="">
      <xdr:nvSpPr>
        <xdr:cNvPr id="79" name="議会費該当値テキスト"/>
        <xdr:cNvSpPr txBox="1"/>
      </xdr:nvSpPr>
      <xdr:spPr>
        <a:xfrm>
          <a:off x="4686300" y="6224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26035</xdr:rowOff>
    </xdr:from>
    <xdr:to xmlns:xdr="http://schemas.openxmlformats.org/drawingml/2006/spreadsheetDrawing">
      <xdr:col>20</xdr:col>
      <xdr:colOff>38100</xdr:colOff>
      <xdr:row>37</xdr:row>
      <xdr:rowOff>127635</xdr:rowOff>
    </xdr:to>
    <xdr:sp macro="" textlink="">
      <xdr:nvSpPr>
        <xdr:cNvPr id="80" name="楕円 79"/>
        <xdr:cNvSpPr/>
      </xdr:nvSpPr>
      <xdr:spPr>
        <a:xfrm>
          <a:off x="3746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118745</xdr:rowOff>
    </xdr:from>
    <xdr:ext cx="469265" cy="259080"/>
    <xdr:sp macro="" textlink="">
      <xdr:nvSpPr>
        <xdr:cNvPr id="81" name="テキスト ボックス 80"/>
        <xdr:cNvSpPr txBox="1"/>
      </xdr:nvSpPr>
      <xdr:spPr>
        <a:xfrm>
          <a:off x="3562350" y="6462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82" name="楕円 81"/>
        <xdr:cNvSpPr/>
      </xdr:nvSpPr>
      <xdr:spPr>
        <a:xfrm>
          <a:off x="2857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86360</xdr:rowOff>
    </xdr:from>
    <xdr:ext cx="469265" cy="258445"/>
    <xdr:sp macro="" textlink="">
      <xdr:nvSpPr>
        <xdr:cNvPr id="83" name="テキスト ボックス 82"/>
        <xdr:cNvSpPr txBox="1"/>
      </xdr:nvSpPr>
      <xdr:spPr>
        <a:xfrm>
          <a:off x="2673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153670</xdr:rowOff>
    </xdr:from>
    <xdr:to xmlns:xdr="http://schemas.openxmlformats.org/drawingml/2006/spreadsheetDrawing">
      <xdr:col>10</xdr:col>
      <xdr:colOff>165100</xdr:colOff>
      <xdr:row>37</xdr:row>
      <xdr:rowOff>83820</xdr:rowOff>
    </xdr:to>
    <xdr:sp macro="" textlink="">
      <xdr:nvSpPr>
        <xdr:cNvPr id="84" name="楕円 83"/>
        <xdr:cNvSpPr/>
      </xdr:nvSpPr>
      <xdr:spPr>
        <a:xfrm>
          <a:off x="1968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74930</xdr:rowOff>
    </xdr:from>
    <xdr:ext cx="469265" cy="258445"/>
    <xdr:sp macro="" textlink="">
      <xdr:nvSpPr>
        <xdr:cNvPr id="85" name="テキスト ボックス 84"/>
        <xdr:cNvSpPr txBox="1"/>
      </xdr:nvSpPr>
      <xdr:spPr>
        <a:xfrm>
          <a:off x="1784350" y="641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170180</xdr:rowOff>
    </xdr:from>
    <xdr:to xmlns:xdr="http://schemas.openxmlformats.org/drawingml/2006/spreadsheetDrawing">
      <xdr:col>6</xdr:col>
      <xdr:colOff>38100</xdr:colOff>
      <xdr:row>37</xdr:row>
      <xdr:rowOff>100330</xdr:rowOff>
    </xdr:to>
    <xdr:sp macro="" textlink="">
      <xdr:nvSpPr>
        <xdr:cNvPr id="86" name="楕円 85"/>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91440</xdr:rowOff>
    </xdr:from>
    <xdr:ext cx="469265" cy="259080"/>
    <xdr:sp macro="" textlink="">
      <xdr:nvSpPr>
        <xdr:cNvPr id="87" name="テキスト ボックス 86"/>
        <xdr:cNvSpPr txBox="1"/>
      </xdr:nvSpPr>
      <xdr:spPr>
        <a:xfrm>
          <a:off x="895350" y="6435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8285" cy="259080"/>
    <xdr:sp macro="" textlink="">
      <xdr:nvSpPr>
        <xdr:cNvPr id="99" name="テキスト ボックス 98"/>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1" name="テキスト ボックス 100"/>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995" cy="259080"/>
    <xdr:sp macro="" textlink="">
      <xdr:nvSpPr>
        <xdr:cNvPr id="103" name="テキスト ボックス 102"/>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5" name="テキスト ボックス 104"/>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07" name="テキスト ボックス 106"/>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09" name="テキスト ボックス 108"/>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63500</xdr:rowOff>
    </xdr:from>
    <xdr:to xmlns:xdr="http://schemas.openxmlformats.org/drawingml/2006/spreadsheetDrawing">
      <xdr:col>24</xdr:col>
      <xdr:colOff>62865</xdr:colOff>
      <xdr:row>58</xdr:row>
      <xdr:rowOff>64770</xdr:rowOff>
    </xdr:to>
    <xdr:cxnSp macro="">
      <xdr:nvCxnSpPr>
        <xdr:cNvPr id="113" name="直線コネクタ 112"/>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68580</xdr:rowOff>
    </xdr:from>
    <xdr:ext cx="534670" cy="259080"/>
    <xdr:sp macro="" textlink="">
      <xdr:nvSpPr>
        <xdr:cNvPr id="114" name="総務費最小値テキスト"/>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64770</xdr:rowOff>
    </xdr:from>
    <xdr:to xmlns:xdr="http://schemas.openxmlformats.org/drawingml/2006/spreadsheetDrawing">
      <xdr:col>24</xdr:col>
      <xdr:colOff>152400</xdr:colOff>
      <xdr:row>58</xdr:row>
      <xdr:rowOff>64770</xdr:rowOff>
    </xdr:to>
    <xdr:cxnSp macro="">
      <xdr:nvCxnSpPr>
        <xdr:cNvPr id="115" name="直線コネクタ 114"/>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59080"/>
    <xdr:sp macro="" textlink="">
      <xdr:nvSpPr>
        <xdr:cNvPr id="116" name="総務費最大値テキスト"/>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63500</xdr:rowOff>
    </xdr:from>
    <xdr:to xmlns:xdr="http://schemas.openxmlformats.org/drawingml/2006/spreadsheetDrawing">
      <xdr:col>24</xdr:col>
      <xdr:colOff>152400</xdr:colOff>
      <xdr:row>51</xdr:row>
      <xdr:rowOff>63500</xdr:rowOff>
    </xdr:to>
    <xdr:cxnSp macro="">
      <xdr:nvCxnSpPr>
        <xdr:cNvPr id="117" name="直線コネクタ 116"/>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123825</xdr:rowOff>
    </xdr:from>
    <xdr:to xmlns:xdr="http://schemas.openxmlformats.org/drawingml/2006/spreadsheetDrawing">
      <xdr:col>24</xdr:col>
      <xdr:colOff>63500</xdr:colOff>
      <xdr:row>55</xdr:row>
      <xdr:rowOff>146050</xdr:rowOff>
    </xdr:to>
    <xdr:cxnSp macro="">
      <xdr:nvCxnSpPr>
        <xdr:cNvPr id="118" name="直線コネクタ 117"/>
        <xdr:cNvCxnSpPr/>
      </xdr:nvCxnSpPr>
      <xdr:spPr>
        <a:xfrm flipV="1">
          <a:off x="3797300" y="955357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83820</xdr:rowOff>
    </xdr:from>
    <xdr:ext cx="534670" cy="259080"/>
    <xdr:sp macro="" textlink="">
      <xdr:nvSpPr>
        <xdr:cNvPr id="119" name="総務費平均値テキスト"/>
        <xdr:cNvSpPr txBox="1"/>
      </xdr:nvSpPr>
      <xdr:spPr>
        <a:xfrm>
          <a:off x="4686300" y="9685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105410</xdr:rowOff>
    </xdr:from>
    <xdr:to xmlns:xdr="http://schemas.openxmlformats.org/drawingml/2006/spreadsheetDrawing">
      <xdr:col>24</xdr:col>
      <xdr:colOff>114300</xdr:colOff>
      <xdr:row>57</xdr:row>
      <xdr:rowOff>35560</xdr:rowOff>
    </xdr:to>
    <xdr:sp macro="" textlink="">
      <xdr:nvSpPr>
        <xdr:cNvPr id="120" name="フローチャート: 判断 119"/>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127635</xdr:rowOff>
    </xdr:from>
    <xdr:to xmlns:xdr="http://schemas.openxmlformats.org/drawingml/2006/spreadsheetDrawing">
      <xdr:col>19</xdr:col>
      <xdr:colOff>177800</xdr:colOff>
      <xdr:row>55</xdr:row>
      <xdr:rowOff>146050</xdr:rowOff>
    </xdr:to>
    <xdr:cxnSp macro="">
      <xdr:nvCxnSpPr>
        <xdr:cNvPr id="121" name="直線コネクタ 120"/>
        <xdr:cNvCxnSpPr/>
      </xdr:nvCxnSpPr>
      <xdr:spPr>
        <a:xfrm>
          <a:off x="2908300" y="95573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147955</xdr:rowOff>
    </xdr:from>
    <xdr:to xmlns:xdr="http://schemas.openxmlformats.org/drawingml/2006/spreadsheetDrawing">
      <xdr:col>20</xdr:col>
      <xdr:colOff>38100</xdr:colOff>
      <xdr:row>57</xdr:row>
      <xdr:rowOff>78105</xdr:rowOff>
    </xdr:to>
    <xdr:sp macro="" textlink="">
      <xdr:nvSpPr>
        <xdr:cNvPr id="122" name="フローチャート: 判断 121"/>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69215</xdr:rowOff>
    </xdr:from>
    <xdr:ext cx="534035" cy="259080"/>
    <xdr:sp macro="" textlink="">
      <xdr:nvSpPr>
        <xdr:cNvPr id="123" name="テキスト ボックス 122"/>
        <xdr:cNvSpPr txBox="1"/>
      </xdr:nvSpPr>
      <xdr:spPr>
        <a:xfrm>
          <a:off x="3529965" y="9841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127635</xdr:rowOff>
    </xdr:from>
    <xdr:to xmlns:xdr="http://schemas.openxmlformats.org/drawingml/2006/spreadsheetDrawing">
      <xdr:col>15</xdr:col>
      <xdr:colOff>50800</xdr:colOff>
      <xdr:row>55</xdr:row>
      <xdr:rowOff>130175</xdr:rowOff>
    </xdr:to>
    <xdr:cxnSp macro="">
      <xdr:nvCxnSpPr>
        <xdr:cNvPr id="124" name="直線コネクタ 123"/>
        <xdr:cNvCxnSpPr/>
      </xdr:nvCxnSpPr>
      <xdr:spPr>
        <a:xfrm flipV="1">
          <a:off x="2019300" y="95573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126365</xdr:rowOff>
    </xdr:from>
    <xdr:to xmlns:xdr="http://schemas.openxmlformats.org/drawingml/2006/spreadsheetDrawing">
      <xdr:col>15</xdr:col>
      <xdr:colOff>101600</xdr:colOff>
      <xdr:row>57</xdr:row>
      <xdr:rowOff>56515</xdr:rowOff>
    </xdr:to>
    <xdr:sp macro="" textlink="">
      <xdr:nvSpPr>
        <xdr:cNvPr id="125" name="フローチャート: 判断 124"/>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47625</xdr:rowOff>
    </xdr:from>
    <xdr:ext cx="534035" cy="259080"/>
    <xdr:sp macro="" textlink="">
      <xdr:nvSpPr>
        <xdr:cNvPr id="126" name="テキスト ボックス 125"/>
        <xdr:cNvSpPr txBox="1"/>
      </xdr:nvSpPr>
      <xdr:spPr>
        <a:xfrm>
          <a:off x="2640965" y="9820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16510</xdr:rowOff>
    </xdr:from>
    <xdr:to xmlns:xdr="http://schemas.openxmlformats.org/drawingml/2006/spreadsheetDrawing">
      <xdr:col>10</xdr:col>
      <xdr:colOff>114300</xdr:colOff>
      <xdr:row>55</xdr:row>
      <xdr:rowOff>130175</xdr:rowOff>
    </xdr:to>
    <xdr:cxnSp macro="">
      <xdr:nvCxnSpPr>
        <xdr:cNvPr id="127" name="直線コネクタ 126"/>
        <xdr:cNvCxnSpPr/>
      </xdr:nvCxnSpPr>
      <xdr:spPr>
        <a:xfrm>
          <a:off x="1130300" y="8931910"/>
          <a:ext cx="889000" cy="628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121920</xdr:rowOff>
    </xdr:from>
    <xdr:to xmlns:xdr="http://schemas.openxmlformats.org/drawingml/2006/spreadsheetDrawing">
      <xdr:col>10</xdr:col>
      <xdr:colOff>165100</xdr:colOff>
      <xdr:row>57</xdr:row>
      <xdr:rowOff>52070</xdr:rowOff>
    </xdr:to>
    <xdr:sp macro="" textlink="">
      <xdr:nvSpPr>
        <xdr:cNvPr id="128" name="フローチャート: 判断 127"/>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43180</xdr:rowOff>
    </xdr:from>
    <xdr:ext cx="534035" cy="258445"/>
    <xdr:sp macro="" textlink="">
      <xdr:nvSpPr>
        <xdr:cNvPr id="129" name="テキスト ボックス 128"/>
        <xdr:cNvSpPr txBox="1"/>
      </xdr:nvSpPr>
      <xdr:spPr>
        <a:xfrm>
          <a:off x="1751965" y="9815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53340</xdr:rowOff>
    </xdr:from>
    <xdr:to xmlns:xdr="http://schemas.openxmlformats.org/drawingml/2006/spreadsheetDrawing">
      <xdr:col>6</xdr:col>
      <xdr:colOff>38100</xdr:colOff>
      <xdr:row>53</xdr:row>
      <xdr:rowOff>154940</xdr:rowOff>
    </xdr:to>
    <xdr:sp macro="" textlink="">
      <xdr:nvSpPr>
        <xdr:cNvPr id="130" name="フローチャート: 判断 129"/>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146050</xdr:rowOff>
    </xdr:from>
    <xdr:ext cx="598170" cy="258445"/>
    <xdr:sp macro="" textlink="">
      <xdr:nvSpPr>
        <xdr:cNvPr id="131" name="テキスト ボックス 130"/>
        <xdr:cNvSpPr txBox="1"/>
      </xdr:nvSpPr>
      <xdr:spPr>
        <a:xfrm>
          <a:off x="830580" y="9232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73025</xdr:rowOff>
    </xdr:from>
    <xdr:to xmlns:xdr="http://schemas.openxmlformats.org/drawingml/2006/spreadsheetDrawing">
      <xdr:col>24</xdr:col>
      <xdr:colOff>114300</xdr:colOff>
      <xdr:row>56</xdr:row>
      <xdr:rowOff>3175</xdr:rowOff>
    </xdr:to>
    <xdr:sp macro="" textlink="">
      <xdr:nvSpPr>
        <xdr:cNvPr id="137" name="楕円 136"/>
        <xdr:cNvSpPr/>
      </xdr:nvSpPr>
      <xdr:spPr>
        <a:xfrm>
          <a:off x="45847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95885</xdr:rowOff>
    </xdr:from>
    <xdr:ext cx="598805" cy="259080"/>
    <xdr:sp macro="" textlink="">
      <xdr:nvSpPr>
        <xdr:cNvPr id="138" name="総務費該当値テキスト"/>
        <xdr:cNvSpPr txBox="1"/>
      </xdr:nvSpPr>
      <xdr:spPr>
        <a:xfrm>
          <a:off x="4686300" y="9354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95250</xdr:rowOff>
    </xdr:from>
    <xdr:to xmlns:xdr="http://schemas.openxmlformats.org/drawingml/2006/spreadsheetDrawing">
      <xdr:col>20</xdr:col>
      <xdr:colOff>38100</xdr:colOff>
      <xdr:row>56</xdr:row>
      <xdr:rowOff>25400</xdr:rowOff>
    </xdr:to>
    <xdr:sp macro="" textlink="">
      <xdr:nvSpPr>
        <xdr:cNvPr id="139" name="楕円 138"/>
        <xdr:cNvSpPr/>
      </xdr:nvSpPr>
      <xdr:spPr>
        <a:xfrm>
          <a:off x="37465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41910</xdr:rowOff>
    </xdr:from>
    <xdr:ext cx="534035" cy="258445"/>
    <xdr:sp macro="" textlink="">
      <xdr:nvSpPr>
        <xdr:cNvPr id="140" name="テキスト ボックス 139"/>
        <xdr:cNvSpPr txBox="1"/>
      </xdr:nvSpPr>
      <xdr:spPr>
        <a:xfrm>
          <a:off x="3529965" y="9300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76835</xdr:rowOff>
    </xdr:from>
    <xdr:to xmlns:xdr="http://schemas.openxmlformats.org/drawingml/2006/spreadsheetDrawing">
      <xdr:col>15</xdr:col>
      <xdr:colOff>101600</xdr:colOff>
      <xdr:row>56</xdr:row>
      <xdr:rowOff>6985</xdr:rowOff>
    </xdr:to>
    <xdr:sp macro="" textlink="">
      <xdr:nvSpPr>
        <xdr:cNvPr id="141" name="楕円 140"/>
        <xdr:cNvSpPr/>
      </xdr:nvSpPr>
      <xdr:spPr>
        <a:xfrm>
          <a:off x="2857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23495</xdr:rowOff>
    </xdr:from>
    <xdr:ext cx="598170" cy="259080"/>
    <xdr:sp macro="" textlink="">
      <xdr:nvSpPr>
        <xdr:cNvPr id="142" name="テキスト ボックス 141"/>
        <xdr:cNvSpPr txBox="1"/>
      </xdr:nvSpPr>
      <xdr:spPr>
        <a:xfrm>
          <a:off x="2608580" y="9281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79375</xdr:rowOff>
    </xdr:from>
    <xdr:to xmlns:xdr="http://schemas.openxmlformats.org/drawingml/2006/spreadsheetDrawing">
      <xdr:col>10</xdr:col>
      <xdr:colOff>165100</xdr:colOff>
      <xdr:row>56</xdr:row>
      <xdr:rowOff>9525</xdr:rowOff>
    </xdr:to>
    <xdr:sp macro="" textlink="">
      <xdr:nvSpPr>
        <xdr:cNvPr id="143" name="楕円 142"/>
        <xdr:cNvSpPr/>
      </xdr:nvSpPr>
      <xdr:spPr>
        <a:xfrm>
          <a:off x="1968500" y="950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26035</xdr:rowOff>
    </xdr:from>
    <xdr:ext cx="598170" cy="259080"/>
    <xdr:sp macro="" textlink="">
      <xdr:nvSpPr>
        <xdr:cNvPr id="144" name="テキスト ボックス 143"/>
        <xdr:cNvSpPr txBox="1"/>
      </xdr:nvSpPr>
      <xdr:spPr>
        <a:xfrm>
          <a:off x="1719580" y="9284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137160</xdr:rowOff>
    </xdr:from>
    <xdr:to xmlns:xdr="http://schemas.openxmlformats.org/drawingml/2006/spreadsheetDrawing">
      <xdr:col>6</xdr:col>
      <xdr:colOff>38100</xdr:colOff>
      <xdr:row>52</xdr:row>
      <xdr:rowOff>67310</xdr:rowOff>
    </xdr:to>
    <xdr:sp macro="" textlink="">
      <xdr:nvSpPr>
        <xdr:cNvPr id="145" name="楕円 144"/>
        <xdr:cNvSpPr/>
      </xdr:nvSpPr>
      <xdr:spPr>
        <a:xfrm>
          <a:off x="1079500" y="88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83820</xdr:rowOff>
    </xdr:from>
    <xdr:ext cx="598170" cy="259080"/>
    <xdr:sp macro="" textlink="">
      <xdr:nvSpPr>
        <xdr:cNvPr id="146" name="テキスト ボックス 145"/>
        <xdr:cNvSpPr txBox="1"/>
      </xdr:nvSpPr>
      <xdr:spPr>
        <a:xfrm>
          <a:off x="830580" y="8656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38735</xdr:rowOff>
    </xdr:from>
    <xdr:to xmlns:xdr="http://schemas.openxmlformats.org/drawingml/2006/spreadsheetDrawing">
      <xdr:col>24</xdr:col>
      <xdr:colOff>62865</xdr:colOff>
      <xdr:row>77</xdr:row>
      <xdr:rowOff>3175</xdr:rowOff>
    </xdr:to>
    <xdr:cxnSp macro="">
      <xdr:nvCxnSpPr>
        <xdr:cNvPr id="171" name="直線コネクタ 170"/>
        <xdr:cNvCxnSpPr/>
      </xdr:nvCxnSpPr>
      <xdr:spPr>
        <a:xfrm flipV="1">
          <a:off x="4633595" y="12040235"/>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xdr:rowOff>
    </xdr:from>
    <xdr:ext cx="598805" cy="258445"/>
    <xdr:sp macro="" textlink="">
      <xdr:nvSpPr>
        <xdr:cNvPr id="172" name="民生費最小値テキスト"/>
        <xdr:cNvSpPr txBox="1"/>
      </xdr:nvSpPr>
      <xdr:spPr>
        <a:xfrm>
          <a:off x="4686300" y="13208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3175</xdr:rowOff>
    </xdr:from>
    <xdr:to xmlns:xdr="http://schemas.openxmlformats.org/drawingml/2006/spreadsheetDrawing">
      <xdr:col>24</xdr:col>
      <xdr:colOff>152400</xdr:colOff>
      <xdr:row>77</xdr:row>
      <xdr:rowOff>3175</xdr:rowOff>
    </xdr:to>
    <xdr:cxnSp macro="">
      <xdr:nvCxnSpPr>
        <xdr:cNvPr id="173" name="直線コネクタ 172"/>
        <xdr:cNvCxnSpPr/>
      </xdr:nvCxnSpPr>
      <xdr:spPr>
        <a:xfrm>
          <a:off x="4546600" y="1320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156845</xdr:rowOff>
    </xdr:from>
    <xdr:ext cx="598805" cy="258445"/>
    <xdr:sp macro="" textlink="">
      <xdr:nvSpPr>
        <xdr:cNvPr id="174" name="民生費最大値テキスト"/>
        <xdr:cNvSpPr txBox="1"/>
      </xdr:nvSpPr>
      <xdr:spPr>
        <a:xfrm>
          <a:off x="4686300" y="11815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38735</xdr:rowOff>
    </xdr:from>
    <xdr:to xmlns:xdr="http://schemas.openxmlformats.org/drawingml/2006/spreadsheetDrawing">
      <xdr:col>24</xdr:col>
      <xdr:colOff>152400</xdr:colOff>
      <xdr:row>70</xdr:row>
      <xdr:rowOff>38735</xdr:rowOff>
    </xdr:to>
    <xdr:cxnSp macro="">
      <xdr:nvCxnSpPr>
        <xdr:cNvPr id="175" name="直線コネクタ 174"/>
        <xdr:cNvCxnSpPr/>
      </xdr:nvCxnSpPr>
      <xdr:spPr>
        <a:xfrm>
          <a:off x="4546600" y="1204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128270</xdr:rowOff>
    </xdr:from>
    <xdr:to xmlns:xdr="http://schemas.openxmlformats.org/drawingml/2006/spreadsheetDrawing">
      <xdr:col>24</xdr:col>
      <xdr:colOff>63500</xdr:colOff>
      <xdr:row>77</xdr:row>
      <xdr:rowOff>71755</xdr:rowOff>
    </xdr:to>
    <xdr:cxnSp macro="">
      <xdr:nvCxnSpPr>
        <xdr:cNvPr id="176" name="直線コネクタ 175"/>
        <xdr:cNvCxnSpPr/>
      </xdr:nvCxnSpPr>
      <xdr:spPr>
        <a:xfrm flipV="1">
          <a:off x="3797300" y="13158470"/>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90805</xdr:rowOff>
    </xdr:from>
    <xdr:ext cx="598805" cy="258445"/>
    <xdr:sp macro="" textlink="">
      <xdr:nvSpPr>
        <xdr:cNvPr id="177" name="民生費平均値テキスト"/>
        <xdr:cNvSpPr txBox="1"/>
      </xdr:nvSpPr>
      <xdr:spPr>
        <a:xfrm>
          <a:off x="4686300" y="126066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67310</xdr:rowOff>
    </xdr:from>
    <xdr:to xmlns:xdr="http://schemas.openxmlformats.org/drawingml/2006/spreadsheetDrawing">
      <xdr:col>24</xdr:col>
      <xdr:colOff>114300</xdr:colOff>
      <xdr:row>74</xdr:row>
      <xdr:rowOff>168910</xdr:rowOff>
    </xdr:to>
    <xdr:sp macro="" textlink="">
      <xdr:nvSpPr>
        <xdr:cNvPr id="178" name="フローチャート: 判断 177"/>
        <xdr:cNvSpPr/>
      </xdr:nvSpPr>
      <xdr:spPr>
        <a:xfrm>
          <a:off x="4584700" y="127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71755</xdr:rowOff>
    </xdr:from>
    <xdr:to xmlns:xdr="http://schemas.openxmlformats.org/drawingml/2006/spreadsheetDrawing">
      <xdr:col>19</xdr:col>
      <xdr:colOff>177800</xdr:colOff>
      <xdr:row>77</xdr:row>
      <xdr:rowOff>127635</xdr:rowOff>
    </xdr:to>
    <xdr:cxnSp macro="">
      <xdr:nvCxnSpPr>
        <xdr:cNvPr id="179" name="直線コネクタ 178"/>
        <xdr:cNvCxnSpPr/>
      </xdr:nvCxnSpPr>
      <xdr:spPr>
        <a:xfrm flipV="1">
          <a:off x="2908300" y="1327340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168275</xdr:rowOff>
    </xdr:from>
    <xdr:to xmlns:xdr="http://schemas.openxmlformats.org/drawingml/2006/spreadsheetDrawing">
      <xdr:col>20</xdr:col>
      <xdr:colOff>38100</xdr:colOff>
      <xdr:row>75</xdr:row>
      <xdr:rowOff>98425</xdr:rowOff>
    </xdr:to>
    <xdr:sp macro="" textlink="">
      <xdr:nvSpPr>
        <xdr:cNvPr id="180" name="フローチャート: 判断 179"/>
        <xdr:cNvSpPr/>
      </xdr:nvSpPr>
      <xdr:spPr>
        <a:xfrm>
          <a:off x="3746500" y="1285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114935</xdr:rowOff>
    </xdr:from>
    <xdr:ext cx="598170" cy="259080"/>
    <xdr:sp macro="" textlink="">
      <xdr:nvSpPr>
        <xdr:cNvPr id="181" name="テキスト ボックス 180"/>
        <xdr:cNvSpPr txBox="1"/>
      </xdr:nvSpPr>
      <xdr:spPr>
        <a:xfrm>
          <a:off x="3497580" y="126307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31115</xdr:rowOff>
    </xdr:from>
    <xdr:to xmlns:xdr="http://schemas.openxmlformats.org/drawingml/2006/spreadsheetDrawing">
      <xdr:col>15</xdr:col>
      <xdr:colOff>50800</xdr:colOff>
      <xdr:row>77</xdr:row>
      <xdr:rowOff>127635</xdr:rowOff>
    </xdr:to>
    <xdr:cxnSp macro="">
      <xdr:nvCxnSpPr>
        <xdr:cNvPr id="182" name="直線コネクタ 181"/>
        <xdr:cNvCxnSpPr/>
      </xdr:nvCxnSpPr>
      <xdr:spPr>
        <a:xfrm>
          <a:off x="2019300" y="1323276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74930</xdr:rowOff>
    </xdr:from>
    <xdr:to xmlns:xdr="http://schemas.openxmlformats.org/drawingml/2006/spreadsheetDrawing">
      <xdr:col>15</xdr:col>
      <xdr:colOff>101600</xdr:colOff>
      <xdr:row>76</xdr:row>
      <xdr:rowOff>4445</xdr:rowOff>
    </xdr:to>
    <xdr:sp macro="" textlink="">
      <xdr:nvSpPr>
        <xdr:cNvPr id="183" name="フローチャート: 判断 182"/>
        <xdr:cNvSpPr/>
      </xdr:nvSpPr>
      <xdr:spPr>
        <a:xfrm>
          <a:off x="2857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20955</xdr:rowOff>
    </xdr:from>
    <xdr:ext cx="598170" cy="258445"/>
    <xdr:sp macro="" textlink="">
      <xdr:nvSpPr>
        <xdr:cNvPr id="184" name="テキスト ボックス 183"/>
        <xdr:cNvSpPr txBox="1"/>
      </xdr:nvSpPr>
      <xdr:spPr>
        <a:xfrm>
          <a:off x="2608580" y="127082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31115</xdr:rowOff>
    </xdr:from>
    <xdr:to xmlns:xdr="http://schemas.openxmlformats.org/drawingml/2006/spreadsheetDrawing">
      <xdr:col>10</xdr:col>
      <xdr:colOff>114300</xdr:colOff>
      <xdr:row>78</xdr:row>
      <xdr:rowOff>54610</xdr:rowOff>
    </xdr:to>
    <xdr:cxnSp macro="">
      <xdr:nvCxnSpPr>
        <xdr:cNvPr id="185" name="直線コネクタ 184"/>
        <xdr:cNvCxnSpPr/>
      </xdr:nvCxnSpPr>
      <xdr:spPr>
        <a:xfrm flipV="1">
          <a:off x="1130300" y="1323276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10160</xdr:rowOff>
    </xdr:from>
    <xdr:to xmlns:xdr="http://schemas.openxmlformats.org/drawingml/2006/spreadsheetDrawing">
      <xdr:col>10</xdr:col>
      <xdr:colOff>165100</xdr:colOff>
      <xdr:row>75</xdr:row>
      <xdr:rowOff>111760</xdr:rowOff>
    </xdr:to>
    <xdr:sp macro="" textlink="">
      <xdr:nvSpPr>
        <xdr:cNvPr id="186" name="フローチャート: 判断 185"/>
        <xdr:cNvSpPr/>
      </xdr:nvSpPr>
      <xdr:spPr>
        <a:xfrm>
          <a:off x="1968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128270</xdr:rowOff>
    </xdr:from>
    <xdr:ext cx="598170" cy="259080"/>
    <xdr:sp macro="" textlink="">
      <xdr:nvSpPr>
        <xdr:cNvPr id="187" name="テキスト ボックス 186"/>
        <xdr:cNvSpPr txBox="1"/>
      </xdr:nvSpPr>
      <xdr:spPr>
        <a:xfrm>
          <a:off x="1719580" y="12644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46990</xdr:rowOff>
    </xdr:from>
    <xdr:to xmlns:xdr="http://schemas.openxmlformats.org/drawingml/2006/spreadsheetDrawing">
      <xdr:col>6</xdr:col>
      <xdr:colOff>38100</xdr:colOff>
      <xdr:row>76</xdr:row>
      <xdr:rowOff>148590</xdr:rowOff>
    </xdr:to>
    <xdr:sp macro="" textlink="">
      <xdr:nvSpPr>
        <xdr:cNvPr id="188" name="フローチャート: 判断 187"/>
        <xdr:cNvSpPr/>
      </xdr:nvSpPr>
      <xdr:spPr>
        <a:xfrm>
          <a:off x="10795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165100</xdr:rowOff>
    </xdr:from>
    <xdr:ext cx="598170" cy="259080"/>
    <xdr:sp macro="" textlink="">
      <xdr:nvSpPr>
        <xdr:cNvPr id="189" name="テキスト ボックス 188"/>
        <xdr:cNvSpPr txBox="1"/>
      </xdr:nvSpPr>
      <xdr:spPr>
        <a:xfrm>
          <a:off x="830580" y="12852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77470</xdr:rowOff>
    </xdr:from>
    <xdr:to xmlns:xdr="http://schemas.openxmlformats.org/drawingml/2006/spreadsheetDrawing">
      <xdr:col>24</xdr:col>
      <xdr:colOff>114300</xdr:colOff>
      <xdr:row>77</xdr:row>
      <xdr:rowOff>7620</xdr:rowOff>
    </xdr:to>
    <xdr:sp macro="" textlink="">
      <xdr:nvSpPr>
        <xdr:cNvPr id="195" name="楕円 194"/>
        <xdr:cNvSpPr/>
      </xdr:nvSpPr>
      <xdr:spPr>
        <a:xfrm>
          <a:off x="4584700" y="13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163830</xdr:rowOff>
    </xdr:from>
    <xdr:ext cx="598805" cy="259080"/>
    <xdr:sp macro="" textlink="">
      <xdr:nvSpPr>
        <xdr:cNvPr id="196" name="民生費該当値テキスト"/>
        <xdr:cNvSpPr txBox="1"/>
      </xdr:nvSpPr>
      <xdr:spPr>
        <a:xfrm>
          <a:off x="4686300" y="13022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20955</xdr:rowOff>
    </xdr:from>
    <xdr:to xmlns:xdr="http://schemas.openxmlformats.org/drawingml/2006/spreadsheetDrawing">
      <xdr:col>20</xdr:col>
      <xdr:colOff>38100</xdr:colOff>
      <xdr:row>77</xdr:row>
      <xdr:rowOff>122555</xdr:rowOff>
    </xdr:to>
    <xdr:sp macro="" textlink="">
      <xdr:nvSpPr>
        <xdr:cNvPr id="197" name="楕円 196"/>
        <xdr:cNvSpPr/>
      </xdr:nvSpPr>
      <xdr:spPr>
        <a:xfrm>
          <a:off x="37465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113665</xdr:rowOff>
    </xdr:from>
    <xdr:ext cx="598170" cy="258445"/>
    <xdr:sp macro="" textlink="">
      <xdr:nvSpPr>
        <xdr:cNvPr id="198" name="テキスト ボックス 197"/>
        <xdr:cNvSpPr txBox="1"/>
      </xdr:nvSpPr>
      <xdr:spPr>
        <a:xfrm>
          <a:off x="3497580" y="13315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76835</xdr:rowOff>
    </xdr:from>
    <xdr:to xmlns:xdr="http://schemas.openxmlformats.org/drawingml/2006/spreadsheetDrawing">
      <xdr:col>15</xdr:col>
      <xdr:colOff>101600</xdr:colOff>
      <xdr:row>78</xdr:row>
      <xdr:rowOff>6985</xdr:rowOff>
    </xdr:to>
    <xdr:sp macro="" textlink="">
      <xdr:nvSpPr>
        <xdr:cNvPr id="199" name="楕円 198"/>
        <xdr:cNvSpPr/>
      </xdr:nvSpPr>
      <xdr:spPr>
        <a:xfrm>
          <a:off x="2857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169545</xdr:rowOff>
    </xdr:from>
    <xdr:ext cx="598170" cy="258445"/>
    <xdr:sp macro="" textlink="">
      <xdr:nvSpPr>
        <xdr:cNvPr id="200" name="テキスト ボックス 199"/>
        <xdr:cNvSpPr txBox="1"/>
      </xdr:nvSpPr>
      <xdr:spPr>
        <a:xfrm>
          <a:off x="2608580" y="13371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151765</xdr:rowOff>
    </xdr:from>
    <xdr:to xmlns:xdr="http://schemas.openxmlformats.org/drawingml/2006/spreadsheetDrawing">
      <xdr:col>10</xdr:col>
      <xdr:colOff>165100</xdr:colOff>
      <xdr:row>77</xdr:row>
      <xdr:rowOff>81915</xdr:rowOff>
    </xdr:to>
    <xdr:sp macro="" textlink="">
      <xdr:nvSpPr>
        <xdr:cNvPr id="201" name="楕円 200"/>
        <xdr:cNvSpPr/>
      </xdr:nvSpPr>
      <xdr:spPr>
        <a:xfrm>
          <a:off x="1968500" y="131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73025</xdr:rowOff>
    </xdr:from>
    <xdr:ext cx="598170" cy="259080"/>
    <xdr:sp macro="" textlink="">
      <xdr:nvSpPr>
        <xdr:cNvPr id="202" name="テキスト ボックス 201"/>
        <xdr:cNvSpPr txBox="1"/>
      </xdr:nvSpPr>
      <xdr:spPr>
        <a:xfrm>
          <a:off x="1719580" y="13274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3810</xdr:rowOff>
    </xdr:from>
    <xdr:to xmlns:xdr="http://schemas.openxmlformats.org/drawingml/2006/spreadsheetDrawing">
      <xdr:col>6</xdr:col>
      <xdr:colOff>38100</xdr:colOff>
      <xdr:row>78</xdr:row>
      <xdr:rowOff>105410</xdr:rowOff>
    </xdr:to>
    <xdr:sp macro="" textlink="">
      <xdr:nvSpPr>
        <xdr:cNvPr id="203" name="楕円 202"/>
        <xdr:cNvSpPr/>
      </xdr:nvSpPr>
      <xdr:spPr>
        <a:xfrm>
          <a:off x="1079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96520</xdr:rowOff>
    </xdr:from>
    <xdr:ext cx="598170" cy="259080"/>
    <xdr:sp macro="" textlink="">
      <xdr:nvSpPr>
        <xdr:cNvPr id="204" name="テキスト ボックス 203"/>
        <xdr:cNvSpPr txBox="1"/>
      </xdr:nvSpPr>
      <xdr:spPr>
        <a:xfrm>
          <a:off x="830580" y="134696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6" name="テキスト ボックス 215"/>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8" name="テキスト ボックス 217"/>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0" name="テキスト ボックス 219"/>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4" name="テキスト ボックス 223"/>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144780</xdr:rowOff>
    </xdr:from>
    <xdr:to xmlns:xdr="http://schemas.openxmlformats.org/drawingml/2006/spreadsheetDrawing">
      <xdr:col>24</xdr:col>
      <xdr:colOff>62865</xdr:colOff>
      <xdr:row>98</xdr:row>
      <xdr:rowOff>127635</xdr:rowOff>
    </xdr:to>
    <xdr:cxnSp macro="">
      <xdr:nvCxnSpPr>
        <xdr:cNvPr id="228" name="直線コネクタ 227"/>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8445"/>
    <xdr:sp macro="" textlink="">
      <xdr:nvSpPr>
        <xdr:cNvPr id="229" name="衛生費最小値テキスト"/>
        <xdr:cNvSpPr txBox="1"/>
      </xdr:nvSpPr>
      <xdr:spPr>
        <a:xfrm>
          <a:off x="4686300" y="169341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30" name="直線コネクタ 229"/>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91440</xdr:rowOff>
    </xdr:from>
    <xdr:ext cx="598805" cy="259080"/>
    <xdr:sp macro="" textlink="">
      <xdr:nvSpPr>
        <xdr:cNvPr id="231" name="衛生費最大値テキスト"/>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144780</xdr:rowOff>
    </xdr:from>
    <xdr:to xmlns:xdr="http://schemas.openxmlformats.org/drawingml/2006/spreadsheetDrawing">
      <xdr:col>24</xdr:col>
      <xdr:colOff>152400</xdr:colOff>
      <xdr:row>89</xdr:row>
      <xdr:rowOff>144780</xdr:rowOff>
    </xdr:to>
    <xdr:cxnSp macro="">
      <xdr:nvCxnSpPr>
        <xdr:cNvPr id="232" name="直線コネクタ 231"/>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31750</xdr:rowOff>
    </xdr:from>
    <xdr:to xmlns:xdr="http://schemas.openxmlformats.org/drawingml/2006/spreadsheetDrawing">
      <xdr:col>24</xdr:col>
      <xdr:colOff>63500</xdr:colOff>
      <xdr:row>98</xdr:row>
      <xdr:rowOff>32385</xdr:rowOff>
    </xdr:to>
    <xdr:cxnSp macro="">
      <xdr:nvCxnSpPr>
        <xdr:cNvPr id="233" name="直線コネクタ 232"/>
        <xdr:cNvCxnSpPr/>
      </xdr:nvCxnSpPr>
      <xdr:spPr>
        <a:xfrm>
          <a:off x="3797300" y="168338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34" name="衛生費平均値テキスト"/>
        <xdr:cNvSpPr txBox="1"/>
      </xdr:nvSpPr>
      <xdr:spPr>
        <a:xfrm>
          <a:off x="4686300" y="16772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5" name="フローチャート: 判断 234"/>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29845</xdr:rowOff>
    </xdr:from>
    <xdr:to xmlns:xdr="http://schemas.openxmlformats.org/drawingml/2006/spreadsheetDrawing">
      <xdr:col>19</xdr:col>
      <xdr:colOff>177800</xdr:colOff>
      <xdr:row>98</xdr:row>
      <xdr:rowOff>31750</xdr:rowOff>
    </xdr:to>
    <xdr:cxnSp macro="">
      <xdr:nvCxnSpPr>
        <xdr:cNvPr id="236" name="直線コネクタ 235"/>
        <xdr:cNvCxnSpPr/>
      </xdr:nvCxnSpPr>
      <xdr:spPr>
        <a:xfrm>
          <a:off x="2908300" y="168319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7" name="フローチャート: 判断 236"/>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93345</xdr:rowOff>
    </xdr:from>
    <xdr:ext cx="534035" cy="259080"/>
    <xdr:sp macro="" textlink="">
      <xdr:nvSpPr>
        <xdr:cNvPr id="238" name="テキスト ボックス 237"/>
        <xdr:cNvSpPr txBox="1"/>
      </xdr:nvSpPr>
      <xdr:spPr>
        <a:xfrm>
          <a:off x="3529965" y="16895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29845</xdr:rowOff>
    </xdr:from>
    <xdr:to xmlns:xdr="http://schemas.openxmlformats.org/drawingml/2006/spreadsheetDrawing">
      <xdr:col>15</xdr:col>
      <xdr:colOff>50800</xdr:colOff>
      <xdr:row>98</xdr:row>
      <xdr:rowOff>33655</xdr:rowOff>
    </xdr:to>
    <xdr:cxnSp macro="">
      <xdr:nvCxnSpPr>
        <xdr:cNvPr id="239" name="直線コネクタ 238"/>
        <xdr:cNvCxnSpPr/>
      </xdr:nvCxnSpPr>
      <xdr:spPr>
        <a:xfrm flipV="1">
          <a:off x="2019300" y="168319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40" name="フローチャート: 判断 239"/>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86995</xdr:rowOff>
    </xdr:from>
    <xdr:ext cx="534035" cy="258445"/>
    <xdr:sp macro="" textlink="">
      <xdr:nvSpPr>
        <xdr:cNvPr id="241" name="テキスト ボックス 240"/>
        <xdr:cNvSpPr txBox="1"/>
      </xdr:nvSpPr>
      <xdr:spPr>
        <a:xfrm>
          <a:off x="2640965" y="16889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33655</xdr:rowOff>
    </xdr:from>
    <xdr:to xmlns:xdr="http://schemas.openxmlformats.org/drawingml/2006/spreadsheetDrawing">
      <xdr:col>10</xdr:col>
      <xdr:colOff>114300</xdr:colOff>
      <xdr:row>98</xdr:row>
      <xdr:rowOff>60325</xdr:rowOff>
    </xdr:to>
    <xdr:cxnSp macro="">
      <xdr:nvCxnSpPr>
        <xdr:cNvPr id="242" name="直線コネクタ 241"/>
        <xdr:cNvCxnSpPr/>
      </xdr:nvCxnSpPr>
      <xdr:spPr>
        <a:xfrm flipV="1">
          <a:off x="1130300" y="168357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3" name="フローチャート: 判断 242"/>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92075</xdr:rowOff>
    </xdr:from>
    <xdr:ext cx="534035" cy="259080"/>
    <xdr:sp macro="" textlink="">
      <xdr:nvSpPr>
        <xdr:cNvPr id="244" name="テキスト ボックス 243"/>
        <xdr:cNvSpPr txBox="1"/>
      </xdr:nvSpPr>
      <xdr:spPr>
        <a:xfrm>
          <a:off x="1751965" y="1689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130810</xdr:rowOff>
    </xdr:to>
    <xdr:sp macro="" textlink="">
      <xdr:nvSpPr>
        <xdr:cNvPr id="245" name="フローチャート: 判断 244"/>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121920</xdr:rowOff>
    </xdr:from>
    <xdr:ext cx="534035" cy="258445"/>
    <xdr:sp macro="" textlink="">
      <xdr:nvSpPr>
        <xdr:cNvPr id="246" name="テキスト ボックス 245"/>
        <xdr:cNvSpPr txBox="1"/>
      </xdr:nvSpPr>
      <xdr:spPr>
        <a:xfrm>
          <a:off x="862965" y="16924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153035</xdr:rowOff>
    </xdr:from>
    <xdr:to xmlns:xdr="http://schemas.openxmlformats.org/drawingml/2006/spreadsheetDrawing">
      <xdr:col>24</xdr:col>
      <xdr:colOff>114300</xdr:colOff>
      <xdr:row>98</xdr:row>
      <xdr:rowOff>83185</xdr:rowOff>
    </xdr:to>
    <xdr:sp macro="" textlink="">
      <xdr:nvSpPr>
        <xdr:cNvPr id="252" name="楕円 251"/>
        <xdr:cNvSpPr/>
      </xdr:nvSpPr>
      <xdr:spPr>
        <a:xfrm>
          <a:off x="45847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112395</xdr:rowOff>
    </xdr:from>
    <xdr:ext cx="534670" cy="258445"/>
    <xdr:sp macro="" textlink="">
      <xdr:nvSpPr>
        <xdr:cNvPr id="253" name="衛生費該当値テキスト"/>
        <xdr:cNvSpPr txBox="1"/>
      </xdr:nvSpPr>
      <xdr:spPr>
        <a:xfrm>
          <a:off x="4686300" y="16571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152400</xdr:rowOff>
    </xdr:from>
    <xdr:to xmlns:xdr="http://schemas.openxmlformats.org/drawingml/2006/spreadsheetDrawing">
      <xdr:col>20</xdr:col>
      <xdr:colOff>38100</xdr:colOff>
      <xdr:row>98</xdr:row>
      <xdr:rowOff>82550</xdr:rowOff>
    </xdr:to>
    <xdr:sp macro="" textlink="">
      <xdr:nvSpPr>
        <xdr:cNvPr id="254" name="楕円 253"/>
        <xdr:cNvSpPr/>
      </xdr:nvSpPr>
      <xdr:spPr>
        <a:xfrm>
          <a:off x="3746500" y="167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99060</xdr:rowOff>
    </xdr:from>
    <xdr:ext cx="534035" cy="258445"/>
    <xdr:sp macro="" textlink="">
      <xdr:nvSpPr>
        <xdr:cNvPr id="255" name="テキスト ボックス 254"/>
        <xdr:cNvSpPr txBox="1"/>
      </xdr:nvSpPr>
      <xdr:spPr>
        <a:xfrm>
          <a:off x="352996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150495</xdr:rowOff>
    </xdr:from>
    <xdr:to xmlns:xdr="http://schemas.openxmlformats.org/drawingml/2006/spreadsheetDrawing">
      <xdr:col>15</xdr:col>
      <xdr:colOff>101600</xdr:colOff>
      <xdr:row>98</xdr:row>
      <xdr:rowOff>80645</xdr:rowOff>
    </xdr:to>
    <xdr:sp macro="" textlink="">
      <xdr:nvSpPr>
        <xdr:cNvPr id="256" name="楕円 255"/>
        <xdr:cNvSpPr/>
      </xdr:nvSpPr>
      <xdr:spPr>
        <a:xfrm>
          <a:off x="28575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97790</xdr:rowOff>
    </xdr:from>
    <xdr:ext cx="534035" cy="258445"/>
    <xdr:sp macro="" textlink="">
      <xdr:nvSpPr>
        <xdr:cNvPr id="257" name="テキスト ボックス 256"/>
        <xdr:cNvSpPr txBox="1"/>
      </xdr:nvSpPr>
      <xdr:spPr>
        <a:xfrm>
          <a:off x="2640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154940</xdr:rowOff>
    </xdr:from>
    <xdr:to xmlns:xdr="http://schemas.openxmlformats.org/drawingml/2006/spreadsheetDrawing">
      <xdr:col>10</xdr:col>
      <xdr:colOff>165100</xdr:colOff>
      <xdr:row>98</xdr:row>
      <xdr:rowOff>84455</xdr:rowOff>
    </xdr:to>
    <xdr:sp macro="" textlink="">
      <xdr:nvSpPr>
        <xdr:cNvPr id="258" name="楕円 257"/>
        <xdr:cNvSpPr/>
      </xdr:nvSpPr>
      <xdr:spPr>
        <a:xfrm>
          <a:off x="1968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100965</xdr:rowOff>
    </xdr:from>
    <xdr:ext cx="534035" cy="258445"/>
    <xdr:sp macro="" textlink="">
      <xdr:nvSpPr>
        <xdr:cNvPr id="259" name="テキスト ボックス 258"/>
        <xdr:cNvSpPr txBox="1"/>
      </xdr:nvSpPr>
      <xdr:spPr>
        <a:xfrm>
          <a:off x="1751965" y="16560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9525</xdr:rowOff>
    </xdr:from>
    <xdr:to xmlns:xdr="http://schemas.openxmlformats.org/drawingml/2006/spreadsheetDrawing">
      <xdr:col>6</xdr:col>
      <xdr:colOff>38100</xdr:colOff>
      <xdr:row>98</xdr:row>
      <xdr:rowOff>111125</xdr:rowOff>
    </xdr:to>
    <xdr:sp macro="" textlink="">
      <xdr:nvSpPr>
        <xdr:cNvPr id="260" name="楕円 259"/>
        <xdr:cNvSpPr/>
      </xdr:nvSpPr>
      <xdr:spPr>
        <a:xfrm>
          <a:off x="1079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127635</xdr:rowOff>
    </xdr:from>
    <xdr:ext cx="534035" cy="259080"/>
    <xdr:sp macro="" textlink="">
      <xdr:nvSpPr>
        <xdr:cNvPr id="261" name="テキスト ボックス 260"/>
        <xdr:cNvSpPr txBox="1"/>
      </xdr:nvSpPr>
      <xdr:spPr>
        <a:xfrm>
          <a:off x="862965" y="1658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3" name="テキスト ボックス 272"/>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5" name="テキスト ボックス 274"/>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77" name="テキスト ボックス 276"/>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79" name="テキスト ボックス 278"/>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1" name="テキスト ボックス 280"/>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3" name="テキスト ボックス 282"/>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153670</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100330</xdr:rowOff>
    </xdr:from>
    <xdr:ext cx="534670" cy="258445"/>
    <xdr:sp macro="" textlink="">
      <xdr:nvSpPr>
        <xdr:cNvPr id="288" name="労働費最大値テキスト"/>
        <xdr:cNvSpPr txBox="1"/>
      </xdr:nvSpPr>
      <xdr:spPr>
        <a:xfrm>
          <a:off x="10528300" y="5072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153670</xdr:rowOff>
    </xdr:from>
    <xdr:to xmlns:xdr="http://schemas.openxmlformats.org/drawingml/2006/spreadsheetDrawing">
      <xdr:col>55</xdr:col>
      <xdr:colOff>88900</xdr:colOff>
      <xdr:row>30</xdr:row>
      <xdr:rowOff>153670</xdr:rowOff>
    </xdr:to>
    <xdr:cxnSp macro="">
      <xdr:nvCxnSpPr>
        <xdr:cNvPr id="289" name="直線コネクタ 288"/>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33020</xdr:rowOff>
    </xdr:from>
    <xdr:to xmlns:xdr="http://schemas.openxmlformats.org/drawingml/2006/spreadsheetDrawing">
      <xdr:col>55</xdr:col>
      <xdr:colOff>0</xdr:colOff>
      <xdr:row>38</xdr:row>
      <xdr:rowOff>95885</xdr:rowOff>
    </xdr:to>
    <xdr:cxnSp macro="">
      <xdr:nvCxnSpPr>
        <xdr:cNvPr id="290" name="直線コネクタ 289"/>
        <xdr:cNvCxnSpPr/>
      </xdr:nvCxnSpPr>
      <xdr:spPr>
        <a:xfrm flipV="1">
          <a:off x="9639300" y="654812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59055</xdr:rowOff>
    </xdr:from>
    <xdr:ext cx="378460" cy="259080"/>
    <xdr:sp macro="" textlink="">
      <xdr:nvSpPr>
        <xdr:cNvPr id="291" name="労働費平均値テキスト"/>
        <xdr:cNvSpPr txBox="1"/>
      </xdr:nvSpPr>
      <xdr:spPr>
        <a:xfrm>
          <a:off x="10528300" y="6574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80645</xdr:rowOff>
    </xdr:from>
    <xdr:to xmlns:xdr="http://schemas.openxmlformats.org/drawingml/2006/spreadsheetDrawing">
      <xdr:col>55</xdr:col>
      <xdr:colOff>50800</xdr:colOff>
      <xdr:row>39</xdr:row>
      <xdr:rowOff>10795</xdr:rowOff>
    </xdr:to>
    <xdr:sp macro="" textlink="">
      <xdr:nvSpPr>
        <xdr:cNvPr id="292" name="フローチャート: 判断 291"/>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95885</xdr:rowOff>
    </xdr:from>
    <xdr:to xmlns:xdr="http://schemas.openxmlformats.org/drawingml/2006/spreadsheetDrawing">
      <xdr:col>50</xdr:col>
      <xdr:colOff>114300</xdr:colOff>
      <xdr:row>38</xdr:row>
      <xdr:rowOff>134620</xdr:rowOff>
    </xdr:to>
    <xdr:cxnSp macro="">
      <xdr:nvCxnSpPr>
        <xdr:cNvPr id="293" name="直線コネクタ 292"/>
        <xdr:cNvCxnSpPr/>
      </xdr:nvCxnSpPr>
      <xdr:spPr>
        <a:xfrm flipV="1">
          <a:off x="8750300" y="66109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4" name="フローチャート: 判断 293"/>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12700</xdr:rowOff>
    </xdr:from>
    <xdr:ext cx="378460" cy="259080"/>
    <xdr:sp macro="" textlink="">
      <xdr:nvSpPr>
        <xdr:cNvPr id="295" name="テキスト ボックス 294"/>
        <xdr:cNvSpPr txBox="1"/>
      </xdr:nvSpPr>
      <xdr:spPr>
        <a:xfrm>
          <a:off x="9450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134620</xdr:rowOff>
    </xdr:from>
    <xdr:to xmlns:xdr="http://schemas.openxmlformats.org/drawingml/2006/spreadsheetDrawing">
      <xdr:col>45</xdr:col>
      <xdr:colOff>177800</xdr:colOff>
      <xdr:row>38</xdr:row>
      <xdr:rowOff>143510</xdr:rowOff>
    </xdr:to>
    <xdr:cxnSp macro="">
      <xdr:nvCxnSpPr>
        <xdr:cNvPr id="296" name="直線コネクタ 295"/>
        <xdr:cNvCxnSpPr/>
      </xdr:nvCxnSpPr>
      <xdr:spPr>
        <a:xfrm flipV="1">
          <a:off x="7861300" y="66497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92710</xdr:rowOff>
    </xdr:from>
    <xdr:to xmlns:xdr="http://schemas.openxmlformats.org/drawingml/2006/spreadsheetDrawing">
      <xdr:col>46</xdr:col>
      <xdr:colOff>38100</xdr:colOff>
      <xdr:row>39</xdr:row>
      <xdr:rowOff>22860</xdr:rowOff>
    </xdr:to>
    <xdr:sp macro="" textlink="">
      <xdr:nvSpPr>
        <xdr:cNvPr id="297" name="フローチャート: 判断 296"/>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13970</xdr:rowOff>
    </xdr:from>
    <xdr:ext cx="378460" cy="259080"/>
    <xdr:sp macro="" textlink="">
      <xdr:nvSpPr>
        <xdr:cNvPr id="298" name="テキスト ボックス 297"/>
        <xdr:cNvSpPr txBox="1"/>
      </xdr:nvSpPr>
      <xdr:spPr>
        <a:xfrm>
          <a:off x="8561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92710</xdr:rowOff>
    </xdr:from>
    <xdr:to xmlns:xdr="http://schemas.openxmlformats.org/drawingml/2006/spreadsheetDrawing">
      <xdr:col>41</xdr:col>
      <xdr:colOff>50800</xdr:colOff>
      <xdr:row>38</xdr:row>
      <xdr:rowOff>143510</xdr:rowOff>
    </xdr:to>
    <xdr:cxnSp macro="">
      <xdr:nvCxnSpPr>
        <xdr:cNvPr id="299" name="直線コネクタ 298"/>
        <xdr:cNvCxnSpPr/>
      </xdr:nvCxnSpPr>
      <xdr:spPr>
        <a:xfrm>
          <a:off x="6972300" y="660781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90170</xdr:rowOff>
    </xdr:from>
    <xdr:to xmlns:xdr="http://schemas.openxmlformats.org/drawingml/2006/spreadsheetDrawing">
      <xdr:col>41</xdr:col>
      <xdr:colOff>101600</xdr:colOff>
      <xdr:row>39</xdr:row>
      <xdr:rowOff>20320</xdr:rowOff>
    </xdr:to>
    <xdr:sp macro="" textlink="">
      <xdr:nvSpPr>
        <xdr:cNvPr id="300" name="フローチャート: 判断 299"/>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36830</xdr:rowOff>
    </xdr:from>
    <xdr:ext cx="378460" cy="259080"/>
    <xdr:sp macro="" textlink="">
      <xdr:nvSpPr>
        <xdr:cNvPr id="301" name="テキスト ボックス 300"/>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16510</xdr:rowOff>
    </xdr:to>
    <xdr:sp macro="" textlink="">
      <xdr:nvSpPr>
        <xdr:cNvPr id="302" name="フローチャート: 判断 301"/>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7620</xdr:rowOff>
    </xdr:from>
    <xdr:ext cx="378460" cy="258445"/>
    <xdr:sp macro="" textlink="">
      <xdr:nvSpPr>
        <xdr:cNvPr id="303" name="テキスト ボックス 302"/>
        <xdr:cNvSpPr txBox="1"/>
      </xdr:nvSpPr>
      <xdr:spPr>
        <a:xfrm>
          <a:off x="6783070" y="6694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153670</xdr:rowOff>
    </xdr:from>
    <xdr:to xmlns:xdr="http://schemas.openxmlformats.org/drawingml/2006/spreadsheetDrawing">
      <xdr:col>55</xdr:col>
      <xdr:colOff>50800</xdr:colOff>
      <xdr:row>38</xdr:row>
      <xdr:rowOff>83820</xdr:rowOff>
    </xdr:to>
    <xdr:sp macro="" textlink="">
      <xdr:nvSpPr>
        <xdr:cNvPr id="309" name="楕円 308"/>
        <xdr:cNvSpPr/>
      </xdr:nvSpPr>
      <xdr:spPr>
        <a:xfrm>
          <a:off x="104267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5080</xdr:rowOff>
    </xdr:from>
    <xdr:ext cx="469900" cy="259080"/>
    <xdr:sp macro="" textlink="">
      <xdr:nvSpPr>
        <xdr:cNvPr id="310" name="労働費該当値テキスト"/>
        <xdr:cNvSpPr txBox="1"/>
      </xdr:nvSpPr>
      <xdr:spPr>
        <a:xfrm>
          <a:off x="10528300" y="6348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45085</xdr:rowOff>
    </xdr:from>
    <xdr:to xmlns:xdr="http://schemas.openxmlformats.org/drawingml/2006/spreadsheetDrawing">
      <xdr:col>50</xdr:col>
      <xdr:colOff>165100</xdr:colOff>
      <xdr:row>38</xdr:row>
      <xdr:rowOff>146685</xdr:rowOff>
    </xdr:to>
    <xdr:sp macro="" textlink="">
      <xdr:nvSpPr>
        <xdr:cNvPr id="311" name="楕円 310"/>
        <xdr:cNvSpPr/>
      </xdr:nvSpPr>
      <xdr:spPr>
        <a:xfrm>
          <a:off x="9588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163195</xdr:rowOff>
    </xdr:from>
    <xdr:ext cx="378460" cy="259080"/>
    <xdr:sp macro="" textlink="">
      <xdr:nvSpPr>
        <xdr:cNvPr id="312" name="テキスト ボックス 311"/>
        <xdr:cNvSpPr txBox="1"/>
      </xdr:nvSpPr>
      <xdr:spPr>
        <a:xfrm>
          <a:off x="9450070" y="63353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83820</xdr:rowOff>
    </xdr:from>
    <xdr:to xmlns:xdr="http://schemas.openxmlformats.org/drawingml/2006/spreadsheetDrawing">
      <xdr:col>46</xdr:col>
      <xdr:colOff>38100</xdr:colOff>
      <xdr:row>39</xdr:row>
      <xdr:rowOff>13970</xdr:rowOff>
    </xdr:to>
    <xdr:sp macro="" textlink="">
      <xdr:nvSpPr>
        <xdr:cNvPr id="313" name="楕円 312"/>
        <xdr:cNvSpPr/>
      </xdr:nvSpPr>
      <xdr:spPr>
        <a:xfrm>
          <a:off x="86995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30480</xdr:rowOff>
    </xdr:from>
    <xdr:ext cx="378460" cy="258445"/>
    <xdr:sp macro="" textlink="">
      <xdr:nvSpPr>
        <xdr:cNvPr id="314" name="テキスト ボックス 313"/>
        <xdr:cNvSpPr txBox="1"/>
      </xdr:nvSpPr>
      <xdr:spPr>
        <a:xfrm>
          <a:off x="8561070" y="6374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92710</xdr:rowOff>
    </xdr:from>
    <xdr:to xmlns:xdr="http://schemas.openxmlformats.org/drawingml/2006/spreadsheetDrawing">
      <xdr:col>41</xdr:col>
      <xdr:colOff>101600</xdr:colOff>
      <xdr:row>39</xdr:row>
      <xdr:rowOff>22860</xdr:rowOff>
    </xdr:to>
    <xdr:sp macro="" textlink="">
      <xdr:nvSpPr>
        <xdr:cNvPr id="315" name="楕円 314"/>
        <xdr:cNvSpPr/>
      </xdr:nvSpPr>
      <xdr:spPr>
        <a:xfrm>
          <a:off x="7810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13970</xdr:rowOff>
    </xdr:from>
    <xdr:ext cx="378460" cy="259080"/>
    <xdr:sp macro="" textlink="">
      <xdr:nvSpPr>
        <xdr:cNvPr id="316" name="テキスト ボックス 315"/>
        <xdr:cNvSpPr txBox="1"/>
      </xdr:nvSpPr>
      <xdr:spPr>
        <a:xfrm>
          <a:off x="7672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41910</xdr:rowOff>
    </xdr:from>
    <xdr:to xmlns:xdr="http://schemas.openxmlformats.org/drawingml/2006/spreadsheetDrawing">
      <xdr:col>36</xdr:col>
      <xdr:colOff>165100</xdr:colOff>
      <xdr:row>38</xdr:row>
      <xdr:rowOff>143510</xdr:rowOff>
    </xdr:to>
    <xdr:sp macro="" textlink="">
      <xdr:nvSpPr>
        <xdr:cNvPr id="317" name="楕円 316"/>
        <xdr:cNvSpPr/>
      </xdr:nvSpPr>
      <xdr:spPr>
        <a:xfrm>
          <a:off x="6921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160020</xdr:rowOff>
    </xdr:from>
    <xdr:ext cx="378460" cy="259080"/>
    <xdr:sp macro="" textlink="">
      <xdr:nvSpPr>
        <xdr:cNvPr id="318" name="テキスト ボックス 317"/>
        <xdr:cNvSpPr txBox="1"/>
      </xdr:nvSpPr>
      <xdr:spPr>
        <a:xfrm>
          <a:off x="6783070" y="6332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0" name="テキスト ボックス 329"/>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2" name="テキスト ボックス 33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4" name="テキスト ボックス 333"/>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6" name="テキスト ボックス 33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8" name="テキスト ボックス 337"/>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8445"/>
    <xdr:sp macro="" textlink="">
      <xdr:nvSpPr>
        <xdr:cNvPr id="340" name="テキスト ボックス 339"/>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136525</xdr:rowOff>
    </xdr:from>
    <xdr:to xmlns:xdr="http://schemas.openxmlformats.org/drawingml/2006/spreadsheetDrawing">
      <xdr:col>54</xdr:col>
      <xdr:colOff>189865</xdr:colOff>
      <xdr:row>59</xdr:row>
      <xdr:rowOff>40640</xdr:rowOff>
    </xdr:to>
    <xdr:cxnSp macro="">
      <xdr:nvCxnSpPr>
        <xdr:cNvPr id="342" name="直線コネクタ 341"/>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378460" cy="258445"/>
    <xdr:sp macro="" textlink="">
      <xdr:nvSpPr>
        <xdr:cNvPr id="343" name="農林水産業費最小値テキスト"/>
        <xdr:cNvSpPr txBox="1"/>
      </xdr:nvSpPr>
      <xdr:spPr>
        <a:xfrm>
          <a:off x="10528300" y="101593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4" name="直線コネクタ 343"/>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83185</xdr:rowOff>
    </xdr:from>
    <xdr:ext cx="534670" cy="259080"/>
    <xdr:sp macro="" textlink="">
      <xdr:nvSpPr>
        <xdr:cNvPr id="345" name="農林水産業費最大値テキスト"/>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136525</xdr:rowOff>
    </xdr:from>
    <xdr:to xmlns:xdr="http://schemas.openxmlformats.org/drawingml/2006/spreadsheetDrawing">
      <xdr:col>55</xdr:col>
      <xdr:colOff>88900</xdr:colOff>
      <xdr:row>50</xdr:row>
      <xdr:rowOff>136525</xdr:rowOff>
    </xdr:to>
    <xdr:cxnSp macro="">
      <xdr:nvCxnSpPr>
        <xdr:cNvPr id="346" name="直線コネクタ 345"/>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37465</xdr:rowOff>
    </xdr:from>
    <xdr:to xmlns:xdr="http://schemas.openxmlformats.org/drawingml/2006/spreadsheetDrawing">
      <xdr:col>55</xdr:col>
      <xdr:colOff>0</xdr:colOff>
      <xdr:row>56</xdr:row>
      <xdr:rowOff>135255</xdr:rowOff>
    </xdr:to>
    <xdr:cxnSp macro="">
      <xdr:nvCxnSpPr>
        <xdr:cNvPr id="347" name="直線コネクタ 346"/>
        <xdr:cNvCxnSpPr/>
      </xdr:nvCxnSpPr>
      <xdr:spPr>
        <a:xfrm flipV="1">
          <a:off x="9639300" y="963866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469900" cy="259080"/>
    <xdr:sp macro="" textlink="">
      <xdr:nvSpPr>
        <xdr:cNvPr id="348" name="農林水産業費平均値テキスト"/>
        <xdr:cNvSpPr txBox="1"/>
      </xdr:nvSpPr>
      <xdr:spPr>
        <a:xfrm>
          <a:off x="10528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106045</xdr:rowOff>
    </xdr:from>
    <xdr:to xmlns:xdr="http://schemas.openxmlformats.org/drawingml/2006/spreadsheetDrawing">
      <xdr:col>55</xdr:col>
      <xdr:colOff>50800</xdr:colOff>
      <xdr:row>58</xdr:row>
      <xdr:rowOff>36195</xdr:rowOff>
    </xdr:to>
    <xdr:sp macro="" textlink="">
      <xdr:nvSpPr>
        <xdr:cNvPr id="349" name="フローチャート: 判断 348"/>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135255</xdr:rowOff>
    </xdr:from>
    <xdr:to xmlns:xdr="http://schemas.openxmlformats.org/drawingml/2006/spreadsheetDrawing">
      <xdr:col>50</xdr:col>
      <xdr:colOff>114300</xdr:colOff>
      <xdr:row>57</xdr:row>
      <xdr:rowOff>38100</xdr:rowOff>
    </xdr:to>
    <xdr:cxnSp macro="">
      <xdr:nvCxnSpPr>
        <xdr:cNvPr id="350" name="直線コネクタ 349"/>
        <xdr:cNvCxnSpPr/>
      </xdr:nvCxnSpPr>
      <xdr:spPr>
        <a:xfrm flipV="1">
          <a:off x="8750300" y="973645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96520</xdr:rowOff>
    </xdr:from>
    <xdr:to xmlns:xdr="http://schemas.openxmlformats.org/drawingml/2006/spreadsheetDrawing">
      <xdr:col>50</xdr:col>
      <xdr:colOff>165100</xdr:colOff>
      <xdr:row>58</xdr:row>
      <xdr:rowOff>26670</xdr:rowOff>
    </xdr:to>
    <xdr:sp macro="" textlink="">
      <xdr:nvSpPr>
        <xdr:cNvPr id="351" name="フローチャート: 判断 350"/>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17780</xdr:rowOff>
    </xdr:from>
    <xdr:ext cx="469265" cy="258445"/>
    <xdr:sp macro="" textlink="">
      <xdr:nvSpPr>
        <xdr:cNvPr id="352" name="テキスト ボックス 351"/>
        <xdr:cNvSpPr txBox="1"/>
      </xdr:nvSpPr>
      <xdr:spPr>
        <a:xfrm>
          <a:off x="9404350" y="9961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132080</xdr:rowOff>
    </xdr:from>
    <xdr:to xmlns:xdr="http://schemas.openxmlformats.org/drawingml/2006/spreadsheetDrawing">
      <xdr:col>45</xdr:col>
      <xdr:colOff>177800</xdr:colOff>
      <xdr:row>57</xdr:row>
      <xdr:rowOff>38100</xdr:rowOff>
    </xdr:to>
    <xdr:cxnSp macro="">
      <xdr:nvCxnSpPr>
        <xdr:cNvPr id="353" name="直線コネクタ 352"/>
        <xdr:cNvCxnSpPr/>
      </xdr:nvCxnSpPr>
      <xdr:spPr>
        <a:xfrm>
          <a:off x="7861300" y="973328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98425</xdr:rowOff>
    </xdr:from>
    <xdr:to xmlns:xdr="http://schemas.openxmlformats.org/drawingml/2006/spreadsheetDrawing">
      <xdr:col>46</xdr:col>
      <xdr:colOff>38100</xdr:colOff>
      <xdr:row>58</xdr:row>
      <xdr:rowOff>29210</xdr:rowOff>
    </xdr:to>
    <xdr:sp macro="" textlink="">
      <xdr:nvSpPr>
        <xdr:cNvPr id="354" name="フローチャート: 判断 353"/>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19685</xdr:rowOff>
    </xdr:from>
    <xdr:ext cx="469265" cy="258445"/>
    <xdr:sp macro="" textlink="">
      <xdr:nvSpPr>
        <xdr:cNvPr id="355" name="テキスト ボックス 354"/>
        <xdr:cNvSpPr txBox="1"/>
      </xdr:nvSpPr>
      <xdr:spPr>
        <a:xfrm>
          <a:off x="8515350" y="9963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132080</xdr:rowOff>
    </xdr:from>
    <xdr:to xmlns:xdr="http://schemas.openxmlformats.org/drawingml/2006/spreadsheetDrawing">
      <xdr:col>41</xdr:col>
      <xdr:colOff>50800</xdr:colOff>
      <xdr:row>57</xdr:row>
      <xdr:rowOff>55245</xdr:rowOff>
    </xdr:to>
    <xdr:cxnSp macro="">
      <xdr:nvCxnSpPr>
        <xdr:cNvPr id="356" name="直線コネクタ 355"/>
        <xdr:cNvCxnSpPr/>
      </xdr:nvCxnSpPr>
      <xdr:spPr>
        <a:xfrm flipV="1">
          <a:off x="6972300" y="973328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90805</xdr:rowOff>
    </xdr:from>
    <xdr:to xmlns:xdr="http://schemas.openxmlformats.org/drawingml/2006/spreadsheetDrawing">
      <xdr:col>41</xdr:col>
      <xdr:colOff>101600</xdr:colOff>
      <xdr:row>58</xdr:row>
      <xdr:rowOff>20955</xdr:rowOff>
    </xdr:to>
    <xdr:sp macro="" textlink="">
      <xdr:nvSpPr>
        <xdr:cNvPr id="357" name="フローチャート: 判断 356"/>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12065</xdr:rowOff>
    </xdr:from>
    <xdr:ext cx="469265" cy="259080"/>
    <xdr:sp macro="" textlink="">
      <xdr:nvSpPr>
        <xdr:cNvPr id="358" name="テキスト ボックス 357"/>
        <xdr:cNvSpPr txBox="1"/>
      </xdr:nvSpPr>
      <xdr:spPr>
        <a:xfrm>
          <a:off x="7626350" y="9956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111760</xdr:rowOff>
    </xdr:from>
    <xdr:to xmlns:xdr="http://schemas.openxmlformats.org/drawingml/2006/spreadsheetDrawing">
      <xdr:col>36</xdr:col>
      <xdr:colOff>165100</xdr:colOff>
      <xdr:row>58</xdr:row>
      <xdr:rowOff>41910</xdr:rowOff>
    </xdr:to>
    <xdr:sp macro="" textlink="">
      <xdr:nvSpPr>
        <xdr:cNvPr id="359" name="フローチャート: 判断 358"/>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33020</xdr:rowOff>
    </xdr:from>
    <xdr:ext cx="469265" cy="259080"/>
    <xdr:sp macro="" textlink="">
      <xdr:nvSpPr>
        <xdr:cNvPr id="360" name="テキスト ボックス 359"/>
        <xdr:cNvSpPr txBox="1"/>
      </xdr:nvSpPr>
      <xdr:spPr>
        <a:xfrm>
          <a:off x="6737350" y="9977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158115</xdr:rowOff>
    </xdr:from>
    <xdr:to xmlns:xdr="http://schemas.openxmlformats.org/drawingml/2006/spreadsheetDrawing">
      <xdr:col>55</xdr:col>
      <xdr:colOff>50800</xdr:colOff>
      <xdr:row>56</xdr:row>
      <xdr:rowOff>88265</xdr:rowOff>
    </xdr:to>
    <xdr:sp macro="" textlink="">
      <xdr:nvSpPr>
        <xdr:cNvPr id="366" name="楕円 365"/>
        <xdr:cNvSpPr/>
      </xdr:nvSpPr>
      <xdr:spPr>
        <a:xfrm>
          <a:off x="10426700" y="95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9525</xdr:rowOff>
    </xdr:from>
    <xdr:ext cx="534670" cy="258445"/>
    <xdr:sp macro="" textlink="">
      <xdr:nvSpPr>
        <xdr:cNvPr id="367" name="農林水産業費該当値テキスト"/>
        <xdr:cNvSpPr txBox="1"/>
      </xdr:nvSpPr>
      <xdr:spPr>
        <a:xfrm>
          <a:off x="10528300" y="9439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84455</xdr:rowOff>
    </xdr:from>
    <xdr:to xmlns:xdr="http://schemas.openxmlformats.org/drawingml/2006/spreadsheetDrawing">
      <xdr:col>50</xdr:col>
      <xdr:colOff>165100</xdr:colOff>
      <xdr:row>57</xdr:row>
      <xdr:rowOff>14605</xdr:rowOff>
    </xdr:to>
    <xdr:sp macro="" textlink="">
      <xdr:nvSpPr>
        <xdr:cNvPr id="368" name="楕円 367"/>
        <xdr:cNvSpPr/>
      </xdr:nvSpPr>
      <xdr:spPr>
        <a:xfrm>
          <a:off x="9588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31115</xdr:rowOff>
    </xdr:from>
    <xdr:ext cx="534035" cy="258445"/>
    <xdr:sp macro="" textlink="">
      <xdr:nvSpPr>
        <xdr:cNvPr id="369" name="テキスト ボックス 368"/>
        <xdr:cNvSpPr txBox="1"/>
      </xdr:nvSpPr>
      <xdr:spPr>
        <a:xfrm>
          <a:off x="9371965" y="9460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158750</xdr:rowOff>
    </xdr:from>
    <xdr:to xmlns:xdr="http://schemas.openxmlformats.org/drawingml/2006/spreadsheetDrawing">
      <xdr:col>46</xdr:col>
      <xdr:colOff>38100</xdr:colOff>
      <xdr:row>57</xdr:row>
      <xdr:rowOff>88900</xdr:rowOff>
    </xdr:to>
    <xdr:sp macro="" textlink="">
      <xdr:nvSpPr>
        <xdr:cNvPr id="370" name="楕円 369"/>
        <xdr:cNvSpPr/>
      </xdr:nvSpPr>
      <xdr:spPr>
        <a:xfrm>
          <a:off x="8699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105410</xdr:rowOff>
    </xdr:from>
    <xdr:ext cx="469265" cy="259080"/>
    <xdr:sp macro="" textlink="">
      <xdr:nvSpPr>
        <xdr:cNvPr id="371" name="テキスト ボックス 370"/>
        <xdr:cNvSpPr txBox="1"/>
      </xdr:nvSpPr>
      <xdr:spPr>
        <a:xfrm>
          <a:off x="8515350" y="9535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80645</xdr:rowOff>
    </xdr:from>
    <xdr:to xmlns:xdr="http://schemas.openxmlformats.org/drawingml/2006/spreadsheetDrawing">
      <xdr:col>41</xdr:col>
      <xdr:colOff>101600</xdr:colOff>
      <xdr:row>57</xdr:row>
      <xdr:rowOff>10795</xdr:rowOff>
    </xdr:to>
    <xdr:sp macro="" textlink="">
      <xdr:nvSpPr>
        <xdr:cNvPr id="372" name="楕円 371"/>
        <xdr:cNvSpPr/>
      </xdr:nvSpPr>
      <xdr:spPr>
        <a:xfrm>
          <a:off x="7810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27305</xdr:rowOff>
    </xdr:from>
    <xdr:ext cx="534035" cy="259080"/>
    <xdr:sp macro="" textlink="">
      <xdr:nvSpPr>
        <xdr:cNvPr id="373" name="テキスト ボックス 372"/>
        <xdr:cNvSpPr txBox="1"/>
      </xdr:nvSpPr>
      <xdr:spPr>
        <a:xfrm>
          <a:off x="7593965" y="9457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4445</xdr:rowOff>
    </xdr:from>
    <xdr:to xmlns:xdr="http://schemas.openxmlformats.org/drawingml/2006/spreadsheetDrawing">
      <xdr:col>36</xdr:col>
      <xdr:colOff>165100</xdr:colOff>
      <xdr:row>57</xdr:row>
      <xdr:rowOff>106045</xdr:rowOff>
    </xdr:to>
    <xdr:sp macro="" textlink="">
      <xdr:nvSpPr>
        <xdr:cNvPr id="374" name="楕円 373"/>
        <xdr:cNvSpPr/>
      </xdr:nvSpPr>
      <xdr:spPr>
        <a:xfrm>
          <a:off x="6921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122555</xdr:rowOff>
    </xdr:from>
    <xdr:ext cx="469265" cy="258445"/>
    <xdr:sp macro="" textlink="">
      <xdr:nvSpPr>
        <xdr:cNvPr id="375" name="テキスト ボックス 374"/>
        <xdr:cNvSpPr txBox="1"/>
      </xdr:nvSpPr>
      <xdr:spPr>
        <a:xfrm>
          <a:off x="6737350" y="9552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7" name="テキスト ボックス 396"/>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xdr:rowOff>
    </xdr:from>
    <xdr:to xmlns:xdr="http://schemas.openxmlformats.org/drawingml/2006/spreadsheetDrawing">
      <xdr:col>54</xdr:col>
      <xdr:colOff>189865</xdr:colOff>
      <xdr:row>79</xdr:row>
      <xdr:rowOff>15240</xdr:rowOff>
    </xdr:to>
    <xdr:cxnSp macro="">
      <xdr:nvCxnSpPr>
        <xdr:cNvPr id="399" name="直線コネクタ 398"/>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19050</xdr:rowOff>
    </xdr:from>
    <xdr:ext cx="378460" cy="258445"/>
    <xdr:sp macro="" textlink="">
      <xdr:nvSpPr>
        <xdr:cNvPr id="400" name="商工費最小値テキスト"/>
        <xdr:cNvSpPr txBox="1"/>
      </xdr:nvSpPr>
      <xdr:spPr>
        <a:xfrm>
          <a:off x="10528300" y="13563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401" name="直線コネクタ 400"/>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127000</xdr:rowOff>
    </xdr:from>
    <xdr:ext cx="534670" cy="259080"/>
    <xdr:sp macro="" textlink="">
      <xdr:nvSpPr>
        <xdr:cNvPr id="402" name="商工費最大値テキスト"/>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8890</xdr:rowOff>
    </xdr:from>
    <xdr:to xmlns:xdr="http://schemas.openxmlformats.org/drawingml/2006/spreadsheetDrawing">
      <xdr:col>55</xdr:col>
      <xdr:colOff>88900</xdr:colOff>
      <xdr:row>70</xdr:row>
      <xdr:rowOff>8890</xdr:rowOff>
    </xdr:to>
    <xdr:cxnSp macro="">
      <xdr:nvCxnSpPr>
        <xdr:cNvPr id="403" name="直線コネクタ 402"/>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139700</xdr:rowOff>
    </xdr:from>
    <xdr:to xmlns:xdr="http://schemas.openxmlformats.org/drawingml/2006/spreadsheetDrawing">
      <xdr:col>55</xdr:col>
      <xdr:colOff>0</xdr:colOff>
      <xdr:row>76</xdr:row>
      <xdr:rowOff>48895</xdr:rowOff>
    </xdr:to>
    <xdr:cxnSp macro="">
      <xdr:nvCxnSpPr>
        <xdr:cNvPr id="404" name="直線コネクタ 403"/>
        <xdr:cNvCxnSpPr/>
      </xdr:nvCxnSpPr>
      <xdr:spPr>
        <a:xfrm flipV="1">
          <a:off x="9639300" y="1299845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469900" cy="259080"/>
    <xdr:sp macro="" textlink="">
      <xdr:nvSpPr>
        <xdr:cNvPr id="405" name="商工費平均値テキスト"/>
        <xdr:cNvSpPr txBox="1"/>
      </xdr:nvSpPr>
      <xdr:spPr>
        <a:xfrm>
          <a:off x="10528300" y="1321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06" name="フローチャート: 判断 405"/>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48895</xdr:rowOff>
    </xdr:from>
    <xdr:to xmlns:xdr="http://schemas.openxmlformats.org/drawingml/2006/spreadsheetDrawing">
      <xdr:col>50</xdr:col>
      <xdr:colOff>114300</xdr:colOff>
      <xdr:row>77</xdr:row>
      <xdr:rowOff>635</xdr:rowOff>
    </xdr:to>
    <xdr:cxnSp macro="">
      <xdr:nvCxnSpPr>
        <xdr:cNvPr id="407" name="直線コネクタ 406"/>
        <xdr:cNvCxnSpPr/>
      </xdr:nvCxnSpPr>
      <xdr:spPr>
        <a:xfrm flipV="1">
          <a:off x="8750300" y="13079095"/>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29210</xdr:rowOff>
    </xdr:from>
    <xdr:to xmlns:xdr="http://schemas.openxmlformats.org/drawingml/2006/spreadsheetDrawing">
      <xdr:col>50</xdr:col>
      <xdr:colOff>165100</xdr:colOff>
      <xdr:row>77</xdr:row>
      <xdr:rowOff>130175</xdr:rowOff>
    </xdr:to>
    <xdr:sp macro="" textlink="">
      <xdr:nvSpPr>
        <xdr:cNvPr id="408" name="フローチャート: 判断 407"/>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121285</xdr:rowOff>
    </xdr:from>
    <xdr:ext cx="469265" cy="258445"/>
    <xdr:sp macro="" textlink="">
      <xdr:nvSpPr>
        <xdr:cNvPr id="409" name="テキスト ボックス 408"/>
        <xdr:cNvSpPr txBox="1"/>
      </xdr:nvSpPr>
      <xdr:spPr>
        <a:xfrm>
          <a:off x="9404350" y="13322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635</xdr:rowOff>
    </xdr:from>
    <xdr:to xmlns:xdr="http://schemas.openxmlformats.org/drawingml/2006/spreadsheetDrawing">
      <xdr:col>45</xdr:col>
      <xdr:colOff>177800</xdr:colOff>
      <xdr:row>77</xdr:row>
      <xdr:rowOff>40640</xdr:rowOff>
    </xdr:to>
    <xdr:cxnSp macro="">
      <xdr:nvCxnSpPr>
        <xdr:cNvPr id="410" name="直線コネクタ 409"/>
        <xdr:cNvCxnSpPr/>
      </xdr:nvCxnSpPr>
      <xdr:spPr>
        <a:xfrm flipV="1">
          <a:off x="7861300" y="132022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128270</xdr:rowOff>
    </xdr:from>
    <xdr:to xmlns:xdr="http://schemas.openxmlformats.org/drawingml/2006/spreadsheetDrawing">
      <xdr:col>46</xdr:col>
      <xdr:colOff>38100</xdr:colOff>
      <xdr:row>77</xdr:row>
      <xdr:rowOff>58420</xdr:rowOff>
    </xdr:to>
    <xdr:sp macro="" textlink="">
      <xdr:nvSpPr>
        <xdr:cNvPr id="411" name="フローチャート: 判断 410"/>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49530</xdr:rowOff>
    </xdr:from>
    <xdr:ext cx="469265" cy="259080"/>
    <xdr:sp macro="" textlink="">
      <xdr:nvSpPr>
        <xdr:cNvPr id="412" name="テキスト ボックス 411"/>
        <xdr:cNvSpPr txBox="1"/>
      </xdr:nvSpPr>
      <xdr:spPr>
        <a:xfrm>
          <a:off x="8515350" y="13251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76200</xdr:rowOff>
    </xdr:from>
    <xdr:to xmlns:xdr="http://schemas.openxmlformats.org/drawingml/2006/spreadsheetDrawing">
      <xdr:col>41</xdr:col>
      <xdr:colOff>50800</xdr:colOff>
      <xdr:row>77</xdr:row>
      <xdr:rowOff>40640</xdr:rowOff>
    </xdr:to>
    <xdr:cxnSp macro="">
      <xdr:nvCxnSpPr>
        <xdr:cNvPr id="413" name="直線コネクタ 412"/>
        <xdr:cNvCxnSpPr/>
      </xdr:nvCxnSpPr>
      <xdr:spPr>
        <a:xfrm>
          <a:off x="6972300" y="1310640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14" name="フローチャート: 判断 413"/>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76200</xdr:rowOff>
    </xdr:from>
    <xdr:ext cx="469265" cy="258445"/>
    <xdr:sp macro="" textlink="">
      <xdr:nvSpPr>
        <xdr:cNvPr id="415" name="テキスト ボックス 414"/>
        <xdr:cNvSpPr txBox="1"/>
      </xdr:nvSpPr>
      <xdr:spPr>
        <a:xfrm>
          <a:off x="7626350" y="12934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48260</xdr:rowOff>
    </xdr:from>
    <xdr:to xmlns:xdr="http://schemas.openxmlformats.org/drawingml/2006/spreadsheetDrawing">
      <xdr:col>36</xdr:col>
      <xdr:colOff>165100</xdr:colOff>
      <xdr:row>76</xdr:row>
      <xdr:rowOff>149860</xdr:rowOff>
    </xdr:to>
    <xdr:sp macro="" textlink="">
      <xdr:nvSpPr>
        <xdr:cNvPr id="416" name="フローチャート: 判断 415"/>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140970</xdr:rowOff>
    </xdr:from>
    <xdr:ext cx="534035" cy="259080"/>
    <xdr:sp macro="" textlink="">
      <xdr:nvSpPr>
        <xdr:cNvPr id="417" name="テキスト ボックス 416"/>
        <xdr:cNvSpPr txBox="1"/>
      </xdr:nvSpPr>
      <xdr:spPr>
        <a:xfrm>
          <a:off x="6704965" y="13171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88900</xdr:rowOff>
    </xdr:from>
    <xdr:to xmlns:xdr="http://schemas.openxmlformats.org/drawingml/2006/spreadsheetDrawing">
      <xdr:col>55</xdr:col>
      <xdr:colOff>50800</xdr:colOff>
      <xdr:row>76</xdr:row>
      <xdr:rowOff>19050</xdr:rowOff>
    </xdr:to>
    <xdr:sp macro="" textlink="">
      <xdr:nvSpPr>
        <xdr:cNvPr id="423" name="楕円 422"/>
        <xdr:cNvSpPr/>
      </xdr:nvSpPr>
      <xdr:spPr>
        <a:xfrm>
          <a:off x="10426700" y="129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111760</xdr:rowOff>
    </xdr:from>
    <xdr:ext cx="534670" cy="258445"/>
    <xdr:sp macro="" textlink="">
      <xdr:nvSpPr>
        <xdr:cNvPr id="424" name="商工費該当値テキスト"/>
        <xdr:cNvSpPr txBox="1"/>
      </xdr:nvSpPr>
      <xdr:spPr>
        <a:xfrm>
          <a:off x="10528300" y="12799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169545</xdr:rowOff>
    </xdr:from>
    <xdr:to xmlns:xdr="http://schemas.openxmlformats.org/drawingml/2006/spreadsheetDrawing">
      <xdr:col>50</xdr:col>
      <xdr:colOff>165100</xdr:colOff>
      <xdr:row>76</xdr:row>
      <xdr:rowOff>99695</xdr:rowOff>
    </xdr:to>
    <xdr:sp macro="" textlink="">
      <xdr:nvSpPr>
        <xdr:cNvPr id="425" name="楕円 424"/>
        <xdr:cNvSpPr/>
      </xdr:nvSpPr>
      <xdr:spPr>
        <a:xfrm>
          <a:off x="9588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116205</xdr:rowOff>
    </xdr:from>
    <xdr:ext cx="534035" cy="259080"/>
    <xdr:sp macro="" textlink="">
      <xdr:nvSpPr>
        <xdr:cNvPr id="426" name="テキスト ボックス 425"/>
        <xdr:cNvSpPr txBox="1"/>
      </xdr:nvSpPr>
      <xdr:spPr>
        <a:xfrm>
          <a:off x="9371965" y="12803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121285</xdr:rowOff>
    </xdr:from>
    <xdr:to xmlns:xdr="http://schemas.openxmlformats.org/drawingml/2006/spreadsheetDrawing">
      <xdr:col>46</xdr:col>
      <xdr:colOff>38100</xdr:colOff>
      <xdr:row>77</xdr:row>
      <xdr:rowOff>52070</xdr:rowOff>
    </xdr:to>
    <xdr:sp macro="" textlink="">
      <xdr:nvSpPr>
        <xdr:cNvPr id="427" name="楕円 426"/>
        <xdr:cNvSpPr/>
      </xdr:nvSpPr>
      <xdr:spPr>
        <a:xfrm>
          <a:off x="86995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67945</xdr:rowOff>
    </xdr:from>
    <xdr:ext cx="534035" cy="258445"/>
    <xdr:sp macro="" textlink="">
      <xdr:nvSpPr>
        <xdr:cNvPr id="428" name="テキスト ボックス 427"/>
        <xdr:cNvSpPr txBox="1"/>
      </xdr:nvSpPr>
      <xdr:spPr>
        <a:xfrm>
          <a:off x="8482965" y="12926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161290</xdr:rowOff>
    </xdr:from>
    <xdr:to xmlns:xdr="http://schemas.openxmlformats.org/drawingml/2006/spreadsheetDrawing">
      <xdr:col>41</xdr:col>
      <xdr:colOff>101600</xdr:colOff>
      <xdr:row>77</xdr:row>
      <xdr:rowOff>91440</xdr:rowOff>
    </xdr:to>
    <xdr:sp macro="" textlink="">
      <xdr:nvSpPr>
        <xdr:cNvPr id="429" name="楕円 428"/>
        <xdr:cNvSpPr/>
      </xdr:nvSpPr>
      <xdr:spPr>
        <a:xfrm>
          <a:off x="7810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82550</xdr:rowOff>
    </xdr:from>
    <xdr:ext cx="469265" cy="259080"/>
    <xdr:sp macro="" textlink="">
      <xdr:nvSpPr>
        <xdr:cNvPr id="430" name="テキスト ボックス 429"/>
        <xdr:cNvSpPr txBox="1"/>
      </xdr:nvSpPr>
      <xdr:spPr>
        <a:xfrm>
          <a:off x="7626350" y="13284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25400</xdr:rowOff>
    </xdr:from>
    <xdr:to xmlns:xdr="http://schemas.openxmlformats.org/drawingml/2006/spreadsheetDrawing">
      <xdr:col>36</xdr:col>
      <xdr:colOff>165100</xdr:colOff>
      <xdr:row>76</xdr:row>
      <xdr:rowOff>127000</xdr:rowOff>
    </xdr:to>
    <xdr:sp macro="" textlink="">
      <xdr:nvSpPr>
        <xdr:cNvPr id="431" name="楕円 430"/>
        <xdr:cNvSpPr/>
      </xdr:nvSpPr>
      <xdr:spPr>
        <a:xfrm>
          <a:off x="6921500" y="1305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143510</xdr:rowOff>
    </xdr:from>
    <xdr:ext cx="534035" cy="258445"/>
    <xdr:sp macro="" textlink="">
      <xdr:nvSpPr>
        <xdr:cNvPr id="432" name="テキスト ボックス 431"/>
        <xdr:cNvSpPr txBox="1"/>
      </xdr:nvSpPr>
      <xdr:spPr>
        <a:xfrm>
          <a:off x="6704965" y="12830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3" name="テキスト ボックス 442"/>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5" name="テキスト ボックス 444"/>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49" name="テキスト ボックス 448"/>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3" name="テキスト ボックス 452"/>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138430</xdr:rowOff>
    </xdr:from>
    <xdr:to xmlns:xdr="http://schemas.openxmlformats.org/drawingml/2006/spreadsheetDrawing">
      <xdr:col>54</xdr:col>
      <xdr:colOff>189865</xdr:colOff>
      <xdr:row>99</xdr:row>
      <xdr:rowOff>104775</xdr:rowOff>
    </xdr:to>
    <xdr:cxnSp macro="">
      <xdr:nvCxnSpPr>
        <xdr:cNvPr id="457" name="直線コネクタ 456"/>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34670" cy="258445"/>
    <xdr:sp macro="" textlink="">
      <xdr:nvSpPr>
        <xdr:cNvPr id="458" name="土木費最小値テキスト"/>
        <xdr:cNvSpPr txBox="1"/>
      </xdr:nvSpPr>
      <xdr:spPr>
        <a:xfrm>
          <a:off x="10528300" y="170827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9" name="直線コネクタ 458"/>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85090</xdr:rowOff>
    </xdr:from>
    <xdr:ext cx="534670" cy="259080"/>
    <xdr:sp macro="" textlink="">
      <xdr:nvSpPr>
        <xdr:cNvPr id="460" name="土木費最大値テキスト"/>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138430</xdr:rowOff>
    </xdr:from>
    <xdr:to xmlns:xdr="http://schemas.openxmlformats.org/drawingml/2006/spreadsheetDrawing">
      <xdr:col>55</xdr:col>
      <xdr:colOff>88900</xdr:colOff>
      <xdr:row>90</xdr:row>
      <xdr:rowOff>138430</xdr:rowOff>
    </xdr:to>
    <xdr:cxnSp macro="">
      <xdr:nvCxnSpPr>
        <xdr:cNvPr id="461" name="直線コネクタ 460"/>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73660</xdr:rowOff>
    </xdr:from>
    <xdr:to xmlns:xdr="http://schemas.openxmlformats.org/drawingml/2006/spreadsheetDrawing">
      <xdr:col>55</xdr:col>
      <xdr:colOff>0</xdr:colOff>
      <xdr:row>94</xdr:row>
      <xdr:rowOff>146685</xdr:rowOff>
    </xdr:to>
    <xdr:cxnSp macro="">
      <xdr:nvCxnSpPr>
        <xdr:cNvPr id="462" name="直線コネクタ 461"/>
        <xdr:cNvCxnSpPr/>
      </xdr:nvCxnSpPr>
      <xdr:spPr>
        <a:xfrm flipV="1">
          <a:off x="9639300" y="1618996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34670" cy="258445"/>
    <xdr:sp macro="" textlink="">
      <xdr:nvSpPr>
        <xdr:cNvPr id="463" name="土木費平均値テキスト"/>
        <xdr:cNvSpPr txBox="1"/>
      </xdr:nvSpPr>
      <xdr:spPr>
        <a:xfrm>
          <a:off x="10528300" y="16525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4" name="フローチャート: 判断 463"/>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146685</xdr:rowOff>
    </xdr:from>
    <xdr:to xmlns:xdr="http://schemas.openxmlformats.org/drawingml/2006/spreadsheetDrawing">
      <xdr:col>50</xdr:col>
      <xdr:colOff>114300</xdr:colOff>
      <xdr:row>94</xdr:row>
      <xdr:rowOff>148590</xdr:rowOff>
    </xdr:to>
    <xdr:cxnSp macro="">
      <xdr:nvCxnSpPr>
        <xdr:cNvPr id="465" name="直線コネクタ 464"/>
        <xdr:cNvCxnSpPr/>
      </xdr:nvCxnSpPr>
      <xdr:spPr>
        <a:xfrm flipV="1">
          <a:off x="8750300" y="162629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6" name="フローチャート: 判断 465"/>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34290</xdr:rowOff>
    </xdr:from>
    <xdr:ext cx="534035" cy="259080"/>
    <xdr:sp macro="" textlink="">
      <xdr:nvSpPr>
        <xdr:cNvPr id="467" name="テキスト ボックス 466"/>
        <xdr:cNvSpPr txBox="1"/>
      </xdr:nvSpPr>
      <xdr:spPr>
        <a:xfrm>
          <a:off x="9371965" y="16664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148590</xdr:rowOff>
    </xdr:from>
    <xdr:to xmlns:xdr="http://schemas.openxmlformats.org/drawingml/2006/spreadsheetDrawing">
      <xdr:col>45</xdr:col>
      <xdr:colOff>177800</xdr:colOff>
      <xdr:row>95</xdr:row>
      <xdr:rowOff>75565</xdr:rowOff>
    </xdr:to>
    <xdr:cxnSp macro="">
      <xdr:nvCxnSpPr>
        <xdr:cNvPr id="468" name="直線コネクタ 467"/>
        <xdr:cNvCxnSpPr/>
      </xdr:nvCxnSpPr>
      <xdr:spPr>
        <a:xfrm flipV="1">
          <a:off x="7861300" y="162648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9" name="フローチャート: 判断 468"/>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31750</xdr:rowOff>
    </xdr:from>
    <xdr:ext cx="534035" cy="258445"/>
    <xdr:sp macro="" textlink="">
      <xdr:nvSpPr>
        <xdr:cNvPr id="470" name="テキスト ボックス 469"/>
        <xdr:cNvSpPr txBox="1"/>
      </xdr:nvSpPr>
      <xdr:spPr>
        <a:xfrm>
          <a:off x="8482965" y="16662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69850</xdr:rowOff>
    </xdr:from>
    <xdr:to xmlns:xdr="http://schemas.openxmlformats.org/drawingml/2006/spreadsheetDrawing">
      <xdr:col>41</xdr:col>
      <xdr:colOff>50800</xdr:colOff>
      <xdr:row>95</xdr:row>
      <xdr:rowOff>75565</xdr:rowOff>
    </xdr:to>
    <xdr:cxnSp macro="">
      <xdr:nvCxnSpPr>
        <xdr:cNvPr id="471" name="直線コネクタ 470"/>
        <xdr:cNvCxnSpPr/>
      </xdr:nvCxnSpPr>
      <xdr:spPr>
        <a:xfrm>
          <a:off x="6972300" y="1618615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2" name="フローチャート: 判断 471"/>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41275</xdr:rowOff>
    </xdr:from>
    <xdr:ext cx="534035" cy="258445"/>
    <xdr:sp macro="" textlink="">
      <xdr:nvSpPr>
        <xdr:cNvPr id="473" name="テキスト ボックス 472"/>
        <xdr:cNvSpPr txBox="1"/>
      </xdr:nvSpPr>
      <xdr:spPr>
        <a:xfrm>
          <a:off x="7593965" y="16671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74" name="フローチャート: 判断 473"/>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70485</xdr:rowOff>
    </xdr:from>
    <xdr:ext cx="534035" cy="259080"/>
    <xdr:sp macro="" textlink="">
      <xdr:nvSpPr>
        <xdr:cNvPr id="475" name="テキスト ボックス 474"/>
        <xdr:cNvSpPr txBox="1"/>
      </xdr:nvSpPr>
      <xdr:spPr>
        <a:xfrm>
          <a:off x="6704965" y="16701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22860</xdr:rowOff>
    </xdr:from>
    <xdr:to xmlns:xdr="http://schemas.openxmlformats.org/drawingml/2006/spreadsheetDrawing">
      <xdr:col>55</xdr:col>
      <xdr:colOff>50800</xdr:colOff>
      <xdr:row>94</xdr:row>
      <xdr:rowOff>124460</xdr:rowOff>
    </xdr:to>
    <xdr:sp macro="" textlink="">
      <xdr:nvSpPr>
        <xdr:cNvPr id="481" name="楕円 480"/>
        <xdr:cNvSpPr/>
      </xdr:nvSpPr>
      <xdr:spPr>
        <a:xfrm>
          <a:off x="10426700" y="161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45720</xdr:rowOff>
    </xdr:from>
    <xdr:ext cx="534670" cy="259080"/>
    <xdr:sp macro="" textlink="">
      <xdr:nvSpPr>
        <xdr:cNvPr id="482" name="土木費該当値テキスト"/>
        <xdr:cNvSpPr txBox="1"/>
      </xdr:nvSpPr>
      <xdr:spPr>
        <a:xfrm>
          <a:off x="10528300" y="1599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95885</xdr:rowOff>
    </xdr:from>
    <xdr:to xmlns:xdr="http://schemas.openxmlformats.org/drawingml/2006/spreadsheetDrawing">
      <xdr:col>50</xdr:col>
      <xdr:colOff>165100</xdr:colOff>
      <xdr:row>95</xdr:row>
      <xdr:rowOff>26035</xdr:rowOff>
    </xdr:to>
    <xdr:sp macro="" textlink="">
      <xdr:nvSpPr>
        <xdr:cNvPr id="483" name="楕円 482"/>
        <xdr:cNvSpPr/>
      </xdr:nvSpPr>
      <xdr:spPr>
        <a:xfrm>
          <a:off x="9588500" y="162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42545</xdr:rowOff>
    </xdr:from>
    <xdr:ext cx="534035" cy="258445"/>
    <xdr:sp macro="" textlink="">
      <xdr:nvSpPr>
        <xdr:cNvPr id="484" name="テキスト ボックス 483"/>
        <xdr:cNvSpPr txBox="1"/>
      </xdr:nvSpPr>
      <xdr:spPr>
        <a:xfrm>
          <a:off x="9371965" y="15987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97790</xdr:rowOff>
    </xdr:from>
    <xdr:to xmlns:xdr="http://schemas.openxmlformats.org/drawingml/2006/spreadsheetDrawing">
      <xdr:col>46</xdr:col>
      <xdr:colOff>38100</xdr:colOff>
      <xdr:row>95</xdr:row>
      <xdr:rowOff>27940</xdr:rowOff>
    </xdr:to>
    <xdr:sp macro="" textlink="">
      <xdr:nvSpPr>
        <xdr:cNvPr id="485" name="楕円 484"/>
        <xdr:cNvSpPr/>
      </xdr:nvSpPr>
      <xdr:spPr>
        <a:xfrm>
          <a:off x="8699500" y="162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44450</xdr:rowOff>
    </xdr:from>
    <xdr:ext cx="534035" cy="259080"/>
    <xdr:sp macro="" textlink="">
      <xdr:nvSpPr>
        <xdr:cNvPr id="486" name="テキスト ボックス 485"/>
        <xdr:cNvSpPr txBox="1"/>
      </xdr:nvSpPr>
      <xdr:spPr>
        <a:xfrm>
          <a:off x="8482965" y="15989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24765</xdr:rowOff>
    </xdr:from>
    <xdr:to xmlns:xdr="http://schemas.openxmlformats.org/drawingml/2006/spreadsheetDrawing">
      <xdr:col>41</xdr:col>
      <xdr:colOff>101600</xdr:colOff>
      <xdr:row>95</xdr:row>
      <xdr:rowOff>126365</xdr:rowOff>
    </xdr:to>
    <xdr:sp macro="" textlink="">
      <xdr:nvSpPr>
        <xdr:cNvPr id="487" name="楕円 486"/>
        <xdr:cNvSpPr/>
      </xdr:nvSpPr>
      <xdr:spPr>
        <a:xfrm>
          <a:off x="7810500" y="1631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143510</xdr:rowOff>
    </xdr:from>
    <xdr:ext cx="534035" cy="258445"/>
    <xdr:sp macro="" textlink="">
      <xdr:nvSpPr>
        <xdr:cNvPr id="488" name="テキスト ボックス 487"/>
        <xdr:cNvSpPr txBox="1"/>
      </xdr:nvSpPr>
      <xdr:spPr>
        <a:xfrm>
          <a:off x="7593965"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19050</xdr:rowOff>
    </xdr:from>
    <xdr:to xmlns:xdr="http://schemas.openxmlformats.org/drawingml/2006/spreadsheetDrawing">
      <xdr:col>36</xdr:col>
      <xdr:colOff>165100</xdr:colOff>
      <xdr:row>94</xdr:row>
      <xdr:rowOff>120650</xdr:rowOff>
    </xdr:to>
    <xdr:sp macro="" textlink="">
      <xdr:nvSpPr>
        <xdr:cNvPr id="489" name="楕円 488"/>
        <xdr:cNvSpPr/>
      </xdr:nvSpPr>
      <xdr:spPr>
        <a:xfrm>
          <a:off x="6921500" y="161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137160</xdr:rowOff>
    </xdr:from>
    <xdr:ext cx="534035" cy="259080"/>
    <xdr:sp macro="" textlink="">
      <xdr:nvSpPr>
        <xdr:cNvPr id="490" name="テキスト ボックス 489"/>
        <xdr:cNvSpPr txBox="1"/>
      </xdr:nvSpPr>
      <xdr:spPr>
        <a:xfrm>
          <a:off x="6704965" y="15910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2" name="テキスト ボックス 501"/>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6" name="テキスト ボックス 505"/>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2" name="テキスト ボックス 511"/>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80010</xdr:rowOff>
    </xdr:from>
    <xdr:to xmlns:xdr="http://schemas.openxmlformats.org/drawingml/2006/spreadsheetDrawing">
      <xdr:col>85</xdr:col>
      <xdr:colOff>126365</xdr:colOff>
      <xdr:row>38</xdr:row>
      <xdr:rowOff>24130</xdr:rowOff>
    </xdr:to>
    <xdr:cxnSp macro="">
      <xdr:nvCxnSpPr>
        <xdr:cNvPr id="514" name="直線コネクタ 513"/>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27940</xdr:rowOff>
    </xdr:from>
    <xdr:ext cx="534670" cy="259080"/>
    <xdr:sp macro="" textlink="">
      <xdr:nvSpPr>
        <xdr:cNvPr id="515" name="消防費最小値テキスト"/>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24130</xdr:rowOff>
    </xdr:from>
    <xdr:to xmlns:xdr="http://schemas.openxmlformats.org/drawingml/2006/spreadsheetDrawing">
      <xdr:col>86</xdr:col>
      <xdr:colOff>25400</xdr:colOff>
      <xdr:row>38</xdr:row>
      <xdr:rowOff>24130</xdr:rowOff>
    </xdr:to>
    <xdr:cxnSp macro="">
      <xdr:nvCxnSpPr>
        <xdr:cNvPr id="516" name="直線コネクタ 515"/>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26670</xdr:rowOff>
    </xdr:from>
    <xdr:ext cx="534670" cy="259080"/>
    <xdr:sp macro="" textlink="">
      <xdr:nvSpPr>
        <xdr:cNvPr id="517" name="消防費最大値テキスト"/>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80010</xdr:rowOff>
    </xdr:from>
    <xdr:to xmlns:xdr="http://schemas.openxmlformats.org/drawingml/2006/spreadsheetDrawing">
      <xdr:col>86</xdr:col>
      <xdr:colOff>25400</xdr:colOff>
      <xdr:row>31</xdr:row>
      <xdr:rowOff>80010</xdr:rowOff>
    </xdr:to>
    <xdr:cxnSp macro="">
      <xdr:nvCxnSpPr>
        <xdr:cNvPr id="518" name="直線コネクタ 517"/>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47625</xdr:rowOff>
    </xdr:from>
    <xdr:to xmlns:xdr="http://schemas.openxmlformats.org/drawingml/2006/spreadsheetDrawing">
      <xdr:col>85</xdr:col>
      <xdr:colOff>127000</xdr:colOff>
      <xdr:row>37</xdr:row>
      <xdr:rowOff>92075</xdr:rowOff>
    </xdr:to>
    <xdr:cxnSp macro="">
      <xdr:nvCxnSpPr>
        <xdr:cNvPr id="519" name="直線コネクタ 518"/>
        <xdr:cNvCxnSpPr/>
      </xdr:nvCxnSpPr>
      <xdr:spPr>
        <a:xfrm flipV="1">
          <a:off x="15481300" y="639127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14605</xdr:rowOff>
    </xdr:from>
    <xdr:ext cx="534670" cy="259080"/>
    <xdr:sp macro="" textlink="">
      <xdr:nvSpPr>
        <xdr:cNvPr id="520" name="消防費平均値テキスト"/>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163195</xdr:rowOff>
    </xdr:from>
    <xdr:to xmlns:xdr="http://schemas.openxmlformats.org/drawingml/2006/spreadsheetDrawing">
      <xdr:col>85</xdr:col>
      <xdr:colOff>177800</xdr:colOff>
      <xdr:row>37</xdr:row>
      <xdr:rowOff>93345</xdr:rowOff>
    </xdr:to>
    <xdr:sp macro="" textlink="">
      <xdr:nvSpPr>
        <xdr:cNvPr id="521" name="フローチャート: 判断 520"/>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92075</xdr:rowOff>
    </xdr:from>
    <xdr:to xmlns:xdr="http://schemas.openxmlformats.org/drawingml/2006/spreadsheetDrawing">
      <xdr:col>81</xdr:col>
      <xdr:colOff>50800</xdr:colOff>
      <xdr:row>37</xdr:row>
      <xdr:rowOff>109855</xdr:rowOff>
    </xdr:to>
    <xdr:cxnSp macro="">
      <xdr:nvCxnSpPr>
        <xdr:cNvPr id="522" name="直線コネクタ 521"/>
        <xdr:cNvCxnSpPr/>
      </xdr:nvCxnSpPr>
      <xdr:spPr>
        <a:xfrm flipV="1">
          <a:off x="14592300" y="643572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32385</xdr:rowOff>
    </xdr:from>
    <xdr:to xmlns:xdr="http://schemas.openxmlformats.org/drawingml/2006/spreadsheetDrawing">
      <xdr:col>81</xdr:col>
      <xdr:colOff>101600</xdr:colOff>
      <xdr:row>37</xdr:row>
      <xdr:rowOff>133985</xdr:rowOff>
    </xdr:to>
    <xdr:sp macro="" textlink="">
      <xdr:nvSpPr>
        <xdr:cNvPr id="523" name="フローチャート: 判断 522"/>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150495</xdr:rowOff>
    </xdr:from>
    <xdr:ext cx="534035" cy="259080"/>
    <xdr:sp macro="" textlink="">
      <xdr:nvSpPr>
        <xdr:cNvPr id="524" name="テキスト ボックス 523"/>
        <xdr:cNvSpPr txBox="1"/>
      </xdr:nvSpPr>
      <xdr:spPr>
        <a:xfrm>
          <a:off x="15213965" y="6151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109855</xdr:rowOff>
    </xdr:from>
    <xdr:to xmlns:xdr="http://schemas.openxmlformats.org/drawingml/2006/spreadsheetDrawing">
      <xdr:col>76</xdr:col>
      <xdr:colOff>114300</xdr:colOff>
      <xdr:row>37</xdr:row>
      <xdr:rowOff>123825</xdr:rowOff>
    </xdr:to>
    <xdr:cxnSp macro="">
      <xdr:nvCxnSpPr>
        <xdr:cNvPr id="525" name="直線コネクタ 524"/>
        <xdr:cNvCxnSpPr/>
      </xdr:nvCxnSpPr>
      <xdr:spPr>
        <a:xfrm flipV="1">
          <a:off x="13703300" y="64535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151130</xdr:rowOff>
    </xdr:to>
    <xdr:sp macro="" textlink="">
      <xdr:nvSpPr>
        <xdr:cNvPr id="526" name="フローチャート: 判断 525"/>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167640</xdr:rowOff>
    </xdr:from>
    <xdr:ext cx="534035" cy="258445"/>
    <xdr:sp macro="" textlink="">
      <xdr:nvSpPr>
        <xdr:cNvPr id="527" name="テキスト ボックス 526"/>
        <xdr:cNvSpPr txBox="1"/>
      </xdr:nvSpPr>
      <xdr:spPr>
        <a:xfrm>
          <a:off x="14324965" y="616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115570</xdr:rowOff>
    </xdr:from>
    <xdr:to xmlns:xdr="http://schemas.openxmlformats.org/drawingml/2006/spreadsheetDrawing">
      <xdr:col>71</xdr:col>
      <xdr:colOff>177800</xdr:colOff>
      <xdr:row>37</xdr:row>
      <xdr:rowOff>123825</xdr:rowOff>
    </xdr:to>
    <xdr:cxnSp macro="">
      <xdr:nvCxnSpPr>
        <xdr:cNvPr id="528" name="直線コネクタ 527"/>
        <xdr:cNvCxnSpPr/>
      </xdr:nvCxnSpPr>
      <xdr:spPr>
        <a:xfrm>
          <a:off x="12814300" y="645922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53340</xdr:rowOff>
    </xdr:from>
    <xdr:to xmlns:xdr="http://schemas.openxmlformats.org/drawingml/2006/spreadsheetDrawing">
      <xdr:col>72</xdr:col>
      <xdr:colOff>38100</xdr:colOff>
      <xdr:row>37</xdr:row>
      <xdr:rowOff>154940</xdr:rowOff>
    </xdr:to>
    <xdr:sp macro="" textlink="">
      <xdr:nvSpPr>
        <xdr:cNvPr id="529" name="フローチャート: 判断 528"/>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171450</xdr:rowOff>
    </xdr:from>
    <xdr:ext cx="534035" cy="259080"/>
    <xdr:sp macro="" textlink="">
      <xdr:nvSpPr>
        <xdr:cNvPr id="530" name="テキスト ボックス 529"/>
        <xdr:cNvSpPr txBox="1"/>
      </xdr:nvSpPr>
      <xdr:spPr>
        <a:xfrm>
          <a:off x="13435965" y="6172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44450</xdr:rowOff>
    </xdr:from>
    <xdr:to xmlns:xdr="http://schemas.openxmlformats.org/drawingml/2006/spreadsheetDrawing">
      <xdr:col>67</xdr:col>
      <xdr:colOff>101600</xdr:colOff>
      <xdr:row>37</xdr:row>
      <xdr:rowOff>146050</xdr:rowOff>
    </xdr:to>
    <xdr:sp macro="" textlink="">
      <xdr:nvSpPr>
        <xdr:cNvPr id="531" name="フローチャート: 判断 530"/>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162560</xdr:rowOff>
    </xdr:from>
    <xdr:ext cx="534035" cy="259080"/>
    <xdr:sp macro="" textlink="">
      <xdr:nvSpPr>
        <xdr:cNvPr id="532" name="テキスト ボックス 531"/>
        <xdr:cNvSpPr txBox="1"/>
      </xdr:nvSpPr>
      <xdr:spPr>
        <a:xfrm>
          <a:off x="12546965" y="6163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168275</xdr:rowOff>
    </xdr:from>
    <xdr:to xmlns:xdr="http://schemas.openxmlformats.org/drawingml/2006/spreadsheetDrawing">
      <xdr:col>85</xdr:col>
      <xdr:colOff>177800</xdr:colOff>
      <xdr:row>37</xdr:row>
      <xdr:rowOff>98425</xdr:rowOff>
    </xdr:to>
    <xdr:sp macro="" textlink="">
      <xdr:nvSpPr>
        <xdr:cNvPr id="538" name="楕円 537"/>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146685</xdr:rowOff>
    </xdr:from>
    <xdr:ext cx="534670" cy="258445"/>
    <xdr:sp macro="" textlink="">
      <xdr:nvSpPr>
        <xdr:cNvPr id="539" name="消防費該当値テキスト"/>
        <xdr:cNvSpPr txBox="1"/>
      </xdr:nvSpPr>
      <xdr:spPr>
        <a:xfrm>
          <a:off x="16370300" y="6318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41275</xdr:rowOff>
    </xdr:from>
    <xdr:to xmlns:xdr="http://schemas.openxmlformats.org/drawingml/2006/spreadsheetDrawing">
      <xdr:col>81</xdr:col>
      <xdr:colOff>101600</xdr:colOff>
      <xdr:row>37</xdr:row>
      <xdr:rowOff>143510</xdr:rowOff>
    </xdr:to>
    <xdr:sp macro="" textlink="">
      <xdr:nvSpPr>
        <xdr:cNvPr id="540" name="楕円 539"/>
        <xdr:cNvSpPr/>
      </xdr:nvSpPr>
      <xdr:spPr>
        <a:xfrm>
          <a:off x="154305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133985</xdr:rowOff>
    </xdr:from>
    <xdr:ext cx="534035" cy="258445"/>
    <xdr:sp macro="" textlink="">
      <xdr:nvSpPr>
        <xdr:cNvPr id="541" name="テキスト ボックス 540"/>
        <xdr:cNvSpPr txBox="1"/>
      </xdr:nvSpPr>
      <xdr:spPr>
        <a:xfrm>
          <a:off x="15213965" y="6477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59055</xdr:rowOff>
    </xdr:from>
    <xdr:to xmlns:xdr="http://schemas.openxmlformats.org/drawingml/2006/spreadsheetDrawing">
      <xdr:col>76</xdr:col>
      <xdr:colOff>165100</xdr:colOff>
      <xdr:row>37</xdr:row>
      <xdr:rowOff>160655</xdr:rowOff>
    </xdr:to>
    <xdr:sp macro="" textlink="">
      <xdr:nvSpPr>
        <xdr:cNvPr id="542" name="楕円 541"/>
        <xdr:cNvSpPr/>
      </xdr:nvSpPr>
      <xdr:spPr>
        <a:xfrm>
          <a:off x="14541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151765</xdr:rowOff>
    </xdr:from>
    <xdr:ext cx="534035" cy="259080"/>
    <xdr:sp macro="" textlink="">
      <xdr:nvSpPr>
        <xdr:cNvPr id="543" name="テキスト ボックス 542"/>
        <xdr:cNvSpPr txBox="1"/>
      </xdr:nvSpPr>
      <xdr:spPr>
        <a:xfrm>
          <a:off x="14324965" y="649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73025</xdr:rowOff>
    </xdr:from>
    <xdr:to xmlns:xdr="http://schemas.openxmlformats.org/drawingml/2006/spreadsheetDrawing">
      <xdr:col>72</xdr:col>
      <xdr:colOff>38100</xdr:colOff>
      <xdr:row>38</xdr:row>
      <xdr:rowOff>3175</xdr:rowOff>
    </xdr:to>
    <xdr:sp macro="" textlink="">
      <xdr:nvSpPr>
        <xdr:cNvPr id="544" name="楕円 543"/>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166370</xdr:rowOff>
    </xdr:from>
    <xdr:ext cx="534035" cy="258445"/>
    <xdr:sp macro="" textlink="">
      <xdr:nvSpPr>
        <xdr:cNvPr id="545" name="テキスト ボックス 544"/>
        <xdr:cNvSpPr txBox="1"/>
      </xdr:nvSpPr>
      <xdr:spPr>
        <a:xfrm>
          <a:off x="13435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64770</xdr:rowOff>
    </xdr:from>
    <xdr:to xmlns:xdr="http://schemas.openxmlformats.org/drawingml/2006/spreadsheetDrawing">
      <xdr:col>67</xdr:col>
      <xdr:colOff>101600</xdr:colOff>
      <xdr:row>37</xdr:row>
      <xdr:rowOff>166370</xdr:rowOff>
    </xdr:to>
    <xdr:sp macro="" textlink="">
      <xdr:nvSpPr>
        <xdr:cNvPr id="546" name="楕円 545"/>
        <xdr:cNvSpPr/>
      </xdr:nvSpPr>
      <xdr:spPr>
        <a:xfrm>
          <a:off x="12763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157480</xdr:rowOff>
    </xdr:from>
    <xdr:ext cx="534035" cy="258445"/>
    <xdr:sp macro="" textlink="">
      <xdr:nvSpPr>
        <xdr:cNvPr id="547" name="テキスト ボックス 546"/>
        <xdr:cNvSpPr txBox="1"/>
      </xdr:nvSpPr>
      <xdr:spPr>
        <a:xfrm>
          <a:off x="12546965" y="6501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58" name="テキスト ボックス 557"/>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0" name="テキスト ボックス 559"/>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64" name="テキスト ボックス 563"/>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6" name="テキスト ボックス 56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8" name="テキスト ボックス 56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48895</xdr:rowOff>
    </xdr:from>
    <xdr:to xmlns:xdr="http://schemas.openxmlformats.org/drawingml/2006/spreadsheetDrawing">
      <xdr:col>85</xdr:col>
      <xdr:colOff>126365</xdr:colOff>
      <xdr:row>59</xdr:row>
      <xdr:rowOff>44450</xdr:rowOff>
    </xdr:to>
    <xdr:cxnSp macro="">
      <xdr:nvCxnSpPr>
        <xdr:cNvPr id="572" name="直線コネクタ 571"/>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48260</xdr:rowOff>
    </xdr:from>
    <xdr:ext cx="534670" cy="259080"/>
    <xdr:sp macro="" textlink="">
      <xdr:nvSpPr>
        <xdr:cNvPr id="573" name="教育費最小値テキスト"/>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4" name="直線コネクタ 573"/>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167005</xdr:rowOff>
    </xdr:from>
    <xdr:ext cx="598805" cy="258445"/>
    <xdr:sp macro="" textlink="">
      <xdr:nvSpPr>
        <xdr:cNvPr id="575" name="教育費最大値テキスト"/>
        <xdr:cNvSpPr txBox="1"/>
      </xdr:nvSpPr>
      <xdr:spPr>
        <a:xfrm>
          <a:off x="16370300" y="8568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48895</xdr:rowOff>
    </xdr:from>
    <xdr:to xmlns:xdr="http://schemas.openxmlformats.org/drawingml/2006/spreadsheetDrawing">
      <xdr:col>86</xdr:col>
      <xdr:colOff>25400</xdr:colOff>
      <xdr:row>51</xdr:row>
      <xdr:rowOff>48895</xdr:rowOff>
    </xdr:to>
    <xdr:cxnSp macro="">
      <xdr:nvCxnSpPr>
        <xdr:cNvPr id="576" name="直線コネクタ 575"/>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115570</xdr:rowOff>
    </xdr:from>
    <xdr:to xmlns:xdr="http://schemas.openxmlformats.org/drawingml/2006/spreadsheetDrawing">
      <xdr:col>85</xdr:col>
      <xdr:colOff>127000</xdr:colOff>
      <xdr:row>55</xdr:row>
      <xdr:rowOff>154940</xdr:rowOff>
    </xdr:to>
    <xdr:cxnSp macro="">
      <xdr:nvCxnSpPr>
        <xdr:cNvPr id="577" name="直線コネクタ 576"/>
        <xdr:cNvCxnSpPr/>
      </xdr:nvCxnSpPr>
      <xdr:spPr>
        <a:xfrm>
          <a:off x="15481300" y="954532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159385</xdr:rowOff>
    </xdr:from>
    <xdr:ext cx="534670" cy="258445"/>
    <xdr:sp macro="" textlink="">
      <xdr:nvSpPr>
        <xdr:cNvPr id="578" name="教育費平均値テキスト"/>
        <xdr:cNvSpPr txBox="1"/>
      </xdr:nvSpPr>
      <xdr:spPr>
        <a:xfrm>
          <a:off x="16370300" y="9760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9525</xdr:rowOff>
    </xdr:from>
    <xdr:to xmlns:xdr="http://schemas.openxmlformats.org/drawingml/2006/spreadsheetDrawing">
      <xdr:col>85</xdr:col>
      <xdr:colOff>177800</xdr:colOff>
      <xdr:row>57</xdr:row>
      <xdr:rowOff>111125</xdr:rowOff>
    </xdr:to>
    <xdr:sp macro="" textlink="">
      <xdr:nvSpPr>
        <xdr:cNvPr id="579" name="フローチャート: 判断 578"/>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115570</xdr:rowOff>
    </xdr:from>
    <xdr:to xmlns:xdr="http://schemas.openxmlformats.org/drawingml/2006/spreadsheetDrawing">
      <xdr:col>81</xdr:col>
      <xdr:colOff>50800</xdr:colOff>
      <xdr:row>56</xdr:row>
      <xdr:rowOff>128270</xdr:rowOff>
    </xdr:to>
    <xdr:cxnSp macro="">
      <xdr:nvCxnSpPr>
        <xdr:cNvPr id="580" name="直線コネクタ 579"/>
        <xdr:cNvCxnSpPr/>
      </xdr:nvCxnSpPr>
      <xdr:spPr>
        <a:xfrm flipV="1">
          <a:off x="14592300" y="954532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58420</xdr:rowOff>
    </xdr:from>
    <xdr:to xmlns:xdr="http://schemas.openxmlformats.org/drawingml/2006/spreadsheetDrawing">
      <xdr:col>81</xdr:col>
      <xdr:colOff>101600</xdr:colOff>
      <xdr:row>57</xdr:row>
      <xdr:rowOff>160020</xdr:rowOff>
    </xdr:to>
    <xdr:sp macro="" textlink="">
      <xdr:nvSpPr>
        <xdr:cNvPr id="581" name="フローチャート: 判断 580"/>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151130</xdr:rowOff>
    </xdr:from>
    <xdr:ext cx="534035" cy="259080"/>
    <xdr:sp macro="" textlink="">
      <xdr:nvSpPr>
        <xdr:cNvPr id="582" name="テキスト ボックス 581"/>
        <xdr:cNvSpPr txBox="1"/>
      </xdr:nvSpPr>
      <xdr:spPr>
        <a:xfrm>
          <a:off x="15213965" y="9923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128270</xdr:rowOff>
    </xdr:from>
    <xdr:to xmlns:xdr="http://schemas.openxmlformats.org/drawingml/2006/spreadsheetDrawing">
      <xdr:col>76</xdr:col>
      <xdr:colOff>114300</xdr:colOff>
      <xdr:row>57</xdr:row>
      <xdr:rowOff>135255</xdr:rowOff>
    </xdr:to>
    <xdr:cxnSp macro="">
      <xdr:nvCxnSpPr>
        <xdr:cNvPr id="583" name="直線コネクタ 582"/>
        <xdr:cNvCxnSpPr/>
      </xdr:nvCxnSpPr>
      <xdr:spPr>
        <a:xfrm flipV="1">
          <a:off x="13703300" y="972947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84" name="フローチャート: 判断 583"/>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24765</xdr:rowOff>
    </xdr:from>
    <xdr:ext cx="534035" cy="259080"/>
    <xdr:sp macro="" textlink="">
      <xdr:nvSpPr>
        <xdr:cNvPr id="585" name="テキスト ボックス 584"/>
        <xdr:cNvSpPr txBox="1"/>
      </xdr:nvSpPr>
      <xdr:spPr>
        <a:xfrm>
          <a:off x="14324965" y="9968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133985</xdr:rowOff>
    </xdr:from>
    <xdr:to xmlns:xdr="http://schemas.openxmlformats.org/drawingml/2006/spreadsheetDrawing">
      <xdr:col>71</xdr:col>
      <xdr:colOff>177800</xdr:colOff>
      <xdr:row>57</xdr:row>
      <xdr:rowOff>135255</xdr:rowOff>
    </xdr:to>
    <xdr:cxnSp macro="">
      <xdr:nvCxnSpPr>
        <xdr:cNvPr id="586" name="直線コネクタ 585"/>
        <xdr:cNvCxnSpPr/>
      </xdr:nvCxnSpPr>
      <xdr:spPr>
        <a:xfrm>
          <a:off x="12814300" y="973518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118745</xdr:rowOff>
    </xdr:from>
    <xdr:to xmlns:xdr="http://schemas.openxmlformats.org/drawingml/2006/spreadsheetDrawing">
      <xdr:col>72</xdr:col>
      <xdr:colOff>38100</xdr:colOff>
      <xdr:row>58</xdr:row>
      <xdr:rowOff>48895</xdr:rowOff>
    </xdr:to>
    <xdr:sp macro="" textlink="">
      <xdr:nvSpPr>
        <xdr:cNvPr id="587" name="フローチャート: 判断 586"/>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40640</xdr:rowOff>
    </xdr:from>
    <xdr:ext cx="534035" cy="258445"/>
    <xdr:sp macro="" textlink="">
      <xdr:nvSpPr>
        <xdr:cNvPr id="588" name="テキスト ボックス 587"/>
        <xdr:cNvSpPr txBox="1"/>
      </xdr:nvSpPr>
      <xdr:spPr>
        <a:xfrm>
          <a:off x="13435965" y="9984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47625</xdr:rowOff>
    </xdr:from>
    <xdr:to xmlns:xdr="http://schemas.openxmlformats.org/drawingml/2006/spreadsheetDrawing">
      <xdr:col>67</xdr:col>
      <xdr:colOff>101600</xdr:colOff>
      <xdr:row>57</xdr:row>
      <xdr:rowOff>149225</xdr:rowOff>
    </xdr:to>
    <xdr:sp macro="" textlink="">
      <xdr:nvSpPr>
        <xdr:cNvPr id="589" name="フローチャート: 判断 588"/>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140335</xdr:rowOff>
    </xdr:from>
    <xdr:ext cx="534035" cy="259080"/>
    <xdr:sp macro="" textlink="">
      <xdr:nvSpPr>
        <xdr:cNvPr id="590" name="テキスト ボックス 589"/>
        <xdr:cNvSpPr txBox="1"/>
      </xdr:nvSpPr>
      <xdr:spPr>
        <a:xfrm>
          <a:off x="12546965" y="9912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104140</xdr:rowOff>
    </xdr:from>
    <xdr:to xmlns:xdr="http://schemas.openxmlformats.org/drawingml/2006/spreadsheetDrawing">
      <xdr:col>85</xdr:col>
      <xdr:colOff>177800</xdr:colOff>
      <xdr:row>56</xdr:row>
      <xdr:rowOff>34290</xdr:rowOff>
    </xdr:to>
    <xdr:sp macro="" textlink="">
      <xdr:nvSpPr>
        <xdr:cNvPr id="596" name="楕円 595"/>
        <xdr:cNvSpPr/>
      </xdr:nvSpPr>
      <xdr:spPr>
        <a:xfrm>
          <a:off x="162687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127000</xdr:rowOff>
    </xdr:from>
    <xdr:ext cx="534670" cy="259080"/>
    <xdr:sp macro="" textlink="">
      <xdr:nvSpPr>
        <xdr:cNvPr id="597" name="教育費該当値テキスト"/>
        <xdr:cNvSpPr txBox="1"/>
      </xdr:nvSpPr>
      <xdr:spPr>
        <a:xfrm>
          <a:off x="16370300" y="9385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64770</xdr:rowOff>
    </xdr:from>
    <xdr:to xmlns:xdr="http://schemas.openxmlformats.org/drawingml/2006/spreadsheetDrawing">
      <xdr:col>81</xdr:col>
      <xdr:colOff>101600</xdr:colOff>
      <xdr:row>55</xdr:row>
      <xdr:rowOff>166370</xdr:rowOff>
    </xdr:to>
    <xdr:sp macro="" textlink="">
      <xdr:nvSpPr>
        <xdr:cNvPr id="598" name="楕円 597"/>
        <xdr:cNvSpPr/>
      </xdr:nvSpPr>
      <xdr:spPr>
        <a:xfrm>
          <a:off x="154305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11430</xdr:rowOff>
    </xdr:from>
    <xdr:ext cx="534035" cy="259080"/>
    <xdr:sp macro="" textlink="">
      <xdr:nvSpPr>
        <xdr:cNvPr id="599" name="テキスト ボックス 598"/>
        <xdr:cNvSpPr txBox="1"/>
      </xdr:nvSpPr>
      <xdr:spPr>
        <a:xfrm>
          <a:off x="15213965" y="9269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77470</xdr:rowOff>
    </xdr:from>
    <xdr:to xmlns:xdr="http://schemas.openxmlformats.org/drawingml/2006/spreadsheetDrawing">
      <xdr:col>76</xdr:col>
      <xdr:colOff>165100</xdr:colOff>
      <xdr:row>57</xdr:row>
      <xdr:rowOff>7620</xdr:rowOff>
    </xdr:to>
    <xdr:sp macro="" textlink="">
      <xdr:nvSpPr>
        <xdr:cNvPr id="600" name="楕円 599"/>
        <xdr:cNvSpPr/>
      </xdr:nvSpPr>
      <xdr:spPr>
        <a:xfrm>
          <a:off x="14541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24130</xdr:rowOff>
    </xdr:from>
    <xdr:ext cx="534035" cy="259080"/>
    <xdr:sp macro="" textlink="">
      <xdr:nvSpPr>
        <xdr:cNvPr id="601" name="テキスト ボックス 600"/>
        <xdr:cNvSpPr txBox="1"/>
      </xdr:nvSpPr>
      <xdr:spPr>
        <a:xfrm>
          <a:off x="14324965" y="9453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84455</xdr:rowOff>
    </xdr:from>
    <xdr:to xmlns:xdr="http://schemas.openxmlformats.org/drawingml/2006/spreadsheetDrawing">
      <xdr:col>72</xdr:col>
      <xdr:colOff>38100</xdr:colOff>
      <xdr:row>58</xdr:row>
      <xdr:rowOff>14605</xdr:rowOff>
    </xdr:to>
    <xdr:sp macro="" textlink="">
      <xdr:nvSpPr>
        <xdr:cNvPr id="602" name="楕円 601"/>
        <xdr:cNvSpPr/>
      </xdr:nvSpPr>
      <xdr:spPr>
        <a:xfrm>
          <a:off x="13652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31115</xdr:rowOff>
    </xdr:from>
    <xdr:ext cx="534035" cy="258445"/>
    <xdr:sp macro="" textlink="">
      <xdr:nvSpPr>
        <xdr:cNvPr id="603" name="テキスト ボックス 602"/>
        <xdr:cNvSpPr txBox="1"/>
      </xdr:nvSpPr>
      <xdr:spPr>
        <a:xfrm>
          <a:off x="13435965" y="9632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83185</xdr:rowOff>
    </xdr:from>
    <xdr:to xmlns:xdr="http://schemas.openxmlformats.org/drawingml/2006/spreadsheetDrawing">
      <xdr:col>67</xdr:col>
      <xdr:colOff>101600</xdr:colOff>
      <xdr:row>57</xdr:row>
      <xdr:rowOff>13335</xdr:rowOff>
    </xdr:to>
    <xdr:sp macro="" textlink="">
      <xdr:nvSpPr>
        <xdr:cNvPr id="604" name="楕円 603"/>
        <xdr:cNvSpPr/>
      </xdr:nvSpPr>
      <xdr:spPr>
        <a:xfrm>
          <a:off x="12763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29845</xdr:rowOff>
    </xdr:from>
    <xdr:ext cx="534035" cy="258445"/>
    <xdr:sp macro="" textlink="">
      <xdr:nvSpPr>
        <xdr:cNvPr id="605" name="テキスト ボックス 604"/>
        <xdr:cNvSpPr txBox="1"/>
      </xdr:nvSpPr>
      <xdr:spPr>
        <a:xfrm>
          <a:off x="12546965" y="9459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7" name="テキスト ボックス 616"/>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9" name="テキスト ボックス 618"/>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3" name="テキスト ボックス 622"/>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25" name="テキスト ボックス 624"/>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7" name="テキスト ボックス 626"/>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9" name="テキスト ボックス 628"/>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31115</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135890</xdr:rowOff>
    </xdr:from>
    <xdr:ext cx="249555" cy="259080"/>
    <xdr:sp macro="" textlink="">
      <xdr:nvSpPr>
        <xdr:cNvPr id="632" name="災害復旧費最小値テキスト"/>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149225</xdr:rowOff>
    </xdr:from>
    <xdr:ext cx="598805" cy="259080"/>
    <xdr:sp macro="" textlink="">
      <xdr:nvSpPr>
        <xdr:cNvPr id="634" name="災害復旧費最大値テキスト"/>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31115</xdr:rowOff>
    </xdr:from>
    <xdr:to xmlns:xdr="http://schemas.openxmlformats.org/drawingml/2006/spreadsheetDrawing">
      <xdr:col>86</xdr:col>
      <xdr:colOff>25400</xdr:colOff>
      <xdr:row>71</xdr:row>
      <xdr:rowOff>31115</xdr:rowOff>
    </xdr:to>
    <xdr:cxnSp macro="">
      <xdr:nvCxnSpPr>
        <xdr:cNvPr id="635" name="直線コネクタ 634"/>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97790</xdr:rowOff>
    </xdr:from>
    <xdr:to xmlns:xdr="http://schemas.openxmlformats.org/drawingml/2006/spreadsheetDrawing">
      <xdr:col>85</xdr:col>
      <xdr:colOff>127000</xdr:colOff>
      <xdr:row>79</xdr:row>
      <xdr:rowOff>99060</xdr:rowOff>
    </xdr:to>
    <xdr:cxnSp macro="">
      <xdr:nvCxnSpPr>
        <xdr:cNvPr id="636" name="直線コネクタ 635"/>
        <xdr:cNvCxnSpPr/>
      </xdr:nvCxnSpPr>
      <xdr:spPr>
        <a:xfrm>
          <a:off x="15481300" y="136423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53340</xdr:rowOff>
    </xdr:from>
    <xdr:ext cx="469900" cy="258445"/>
    <xdr:sp macro="" textlink="">
      <xdr:nvSpPr>
        <xdr:cNvPr id="637" name="災害復旧費平均値テキスト"/>
        <xdr:cNvSpPr txBox="1"/>
      </xdr:nvSpPr>
      <xdr:spPr>
        <a:xfrm>
          <a:off x="16370300" y="134264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30480</xdr:rowOff>
    </xdr:from>
    <xdr:to xmlns:xdr="http://schemas.openxmlformats.org/drawingml/2006/spreadsheetDrawing">
      <xdr:col>85</xdr:col>
      <xdr:colOff>177800</xdr:colOff>
      <xdr:row>79</xdr:row>
      <xdr:rowOff>132080</xdr:rowOff>
    </xdr:to>
    <xdr:sp macro="" textlink="">
      <xdr:nvSpPr>
        <xdr:cNvPr id="638" name="フローチャート: 判断 637"/>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97790</xdr:rowOff>
    </xdr:from>
    <xdr:to xmlns:xdr="http://schemas.openxmlformats.org/drawingml/2006/spreadsheetDrawing">
      <xdr:col>81</xdr:col>
      <xdr:colOff>50800</xdr:colOff>
      <xdr:row>79</xdr:row>
      <xdr:rowOff>99060</xdr:rowOff>
    </xdr:to>
    <xdr:cxnSp macro="">
      <xdr:nvCxnSpPr>
        <xdr:cNvPr id="639" name="直線コネクタ 638"/>
        <xdr:cNvCxnSpPr/>
      </xdr:nvCxnSpPr>
      <xdr:spPr>
        <a:xfrm flipV="1">
          <a:off x="14592300" y="136423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37465</xdr:rowOff>
    </xdr:from>
    <xdr:to xmlns:xdr="http://schemas.openxmlformats.org/drawingml/2006/spreadsheetDrawing">
      <xdr:col>81</xdr:col>
      <xdr:colOff>101600</xdr:colOff>
      <xdr:row>79</xdr:row>
      <xdr:rowOff>139065</xdr:rowOff>
    </xdr:to>
    <xdr:sp macro="" textlink="">
      <xdr:nvSpPr>
        <xdr:cNvPr id="640" name="フローチャート: 判断 639"/>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155575</xdr:rowOff>
    </xdr:from>
    <xdr:ext cx="378460" cy="258445"/>
    <xdr:sp macro="" textlink="">
      <xdr:nvSpPr>
        <xdr:cNvPr id="641" name="テキスト ボックス 640"/>
        <xdr:cNvSpPr txBox="1"/>
      </xdr:nvSpPr>
      <xdr:spPr>
        <a:xfrm>
          <a:off x="15292070" y="13357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93345</xdr:rowOff>
    </xdr:from>
    <xdr:to xmlns:xdr="http://schemas.openxmlformats.org/drawingml/2006/spreadsheetDrawing">
      <xdr:col>76</xdr:col>
      <xdr:colOff>114300</xdr:colOff>
      <xdr:row>79</xdr:row>
      <xdr:rowOff>99060</xdr:rowOff>
    </xdr:to>
    <xdr:cxnSp macro="">
      <xdr:nvCxnSpPr>
        <xdr:cNvPr id="642" name="直線コネクタ 641"/>
        <xdr:cNvCxnSpPr/>
      </xdr:nvCxnSpPr>
      <xdr:spPr>
        <a:xfrm>
          <a:off x="13703300" y="136378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36830</xdr:rowOff>
    </xdr:from>
    <xdr:to xmlns:xdr="http://schemas.openxmlformats.org/drawingml/2006/spreadsheetDrawing">
      <xdr:col>76</xdr:col>
      <xdr:colOff>165100</xdr:colOff>
      <xdr:row>79</xdr:row>
      <xdr:rowOff>138430</xdr:rowOff>
    </xdr:to>
    <xdr:sp macro="" textlink="">
      <xdr:nvSpPr>
        <xdr:cNvPr id="643" name="フローチャート: 判断 642"/>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154940</xdr:rowOff>
    </xdr:from>
    <xdr:ext cx="469265" cy="258445"/>
    <xdr:sp macro="" textlink="">
      <xdr:nvSpPr>
        <xdr:cNvPr id="644" name="テキスト ボックス 643"/>
        <xdr:cNvSpPr txBox="1"/>
      </xdr:nvSpPr>
      <xdr:spPr>
        <a:xfrm>
          <a:off x="14357350" y="13356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93345</xdr:rowOff>
    </xdr:from>
    <xdr:to xmlns:xdr="http://schemas.openxmlformats.org/drawingml/2006/spreadsheetDrawing">
      <xdr:col>71</xdr:col>
      <xdr:colOff>177800</xdr:colOff>
      <xdr:row>79</xdr:row>
      <xdr:rowOff>93980</xdr:rowOff>
    </xdr:to>
    <xdr:cxnSp macro="">
      <xdr:nvCxnSpPr>
        <xdr:cNvPr id="645" name="直線コネクタ 644"/>
        <xdr:cNvCxnSpPr/>
      </xdr:nvCxnSpPr>
      <xdr:spPr>
        <a:xfrm flipV="1">
          <a:off x="12814300" y="13637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36195</xdr:rowOff>
    </xdr:from>
    <xdr:to xmlns:xdr="http://schemas.openxmlformats.org/drawingml/2006/spreadsheetDrawing">
      <xdr:col>72</xdr:col>
      <xdr:colOff>38100</xdr:colOff>
      <xdr:row>79</xdr:row>
      <xdr:rowOff>137795</xdr:rowOff>
    </xdr:to>
    <xdr:sp macro="" textlink="">
      <xdr:nvSpPr>
        <xdr:cNvPr id="646" name="フローチャート: 判断 645"/>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154940</xdr:rowOff>
    </xdr:from>
    <xdr:ext cx="469265" cy="258445"/>
    <xdr:sp macro="" textlink="">
      <xdr:nvSpPr>
        <xdr:cNvPr id="647" name="テキスト ボックス 646"/>
        <xdr:cNvSpPr txBox="1"/>
      </xdr:nvSpPr>
      <xdr:spPr>
        <a:xfrm>
          <a:off x="13468350" y="13356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37465</xdr:rowOff>
    </xdr:from>
    <xdr:to xmlns:xdr="http://schemas.openxmlformats.org/drawingml/2006/spreadsheetDrawing">
      <xdr:col>67</xdr:col>
      <xdr:colOff>101600</xdr:colOff>
      <xdr:row>79</xdr:row>
      <xdr:rowOff>139065</xdr:rowOff>
    </xdr:to>
    <xdr:sp macro="" textlink="">
      <xdr:nvSpPr>
        <xdr:cNvPr id="648" name="フローチャート: 判断 647"/>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77</xdr:row>
      <xdr:rowOff>155575</xdr:rowOff>
    </xdr:from>
    <xdr:ext cx="378460" cy="258445"/>
    <xdr:sp macro="" textlink="">
      <xdr:nvSpPr>
        <xdr:cNvPr id="649" name="テキスト ボックス 648"/>
        <xdr:cNvSpPr txBox="1"/>
      </xdr:nvSpPr>
      <xdr:spPr>
        <a:xfrm>
          <a:off x="12625070" y="13357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5" name="楕円 654"/>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8890</xdr:rowOff>
    </xdr:from>
    <xdr:ext cx="249555" cy="258445"/>
    <xdr:sp macro="" textlink="">
      <xdr:nvSpPr>
        <xdr:cNvPr id="656" name="災害復旧費該当値テキスト"/>
        <xdr:cNvSpPr txBox="1"/>
      </xdr:nvSpPr>
      <xdr:spPr>
        <a:xfrm>
          <a:off x="16370300" y="13553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46990</xdr:rowOff>
    </xdr:from>
    <xdr:to xmlns:xdr="http://schemas.openxmlformats.org/drawingml/2006/spreadsheetDrawing">
      <xdr:col>81</xdr:col>
      <xdr:colOff>101600</xdr:colOff>
      <xdr:row>79</xdr:row>
      <xdr:rowOff>148590</xdr:rowOff>
    </xdr:to>
    <xdr:sp macro="" textlink="">
      <xdr:nvSpPr>
        <xdr:cNvPr id="657" name="楕円 656"/>
        <xdr:cNvSpPr/>
      </xdr:nvSpPr>
      <xdr:spPr>
        <a:xfrm>
          <a:off x="15430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139700</xdr:rowOff>
    </xdr:from>
    <xdr:ext cx="378460" cy="259080"/>
    <xdr:sp macro="" textlink="">
      <xdr:nvSpPr>
        <xdr:cNvPr id="658" name="テキスト ボックス 657"/>
        <xdr:cNvSpPr txBox="1"/>
      </xdr:nvSpPr>
      <xdr:spPr>
        <a:xfrm>
          <a:off x="15292070" y="13684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9" name="楕円 658"/>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8920" cy="259080"/>
    <xdr:sp macro="" textlink="">
      <xdr:nvSpPr>
        <xdr:cNvPr id="660" name="テキスト ボックス 659"/>
        <xdr:cNvSpPr txBox="1"/>
      </xdr:nvSpPr>
      <xdr:spPr>
        <a:xfrm>
          <a:off x="14467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42545</xdr:rowOff>
    </xdr:from>
    <xdr:to xmlns:xdr="http://schemas.openxmlformats.org/drawingml/2006/spreadsheetDrawing">
      <xdr:col>72</xdr:col>
      <xdr:colOff>38100</xdr:colOff>
      <xdr:row>79</xdr:row>
      <xdr:rowOff>144145</xdr:rowOff>
    </xdr:to>
    <xdr:sp macro="" textlink="">
      <xdr:nvSpPr>
        <xdr:cNvPr id="661" name="楕円 660"/>
        <xdr:cNvSpPr/>
      </xdr:nvSpPr>
      <xdr:spPr>
        <a:xfrm>
          <a:off x="13652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135255</xdr:rowOff>
    </xdr:from>
    <xdr:ext cx="378460" cy="258445"/>
    <xdr:sp macro="" textlink="">
      <xdr:nvSpPr>
        <xdr:cNvPr id="662" name="テキスト ボックス 661"/>
        <xdr:cNvSpPr txBox="1"/>
      </xdr:nvSpPr>
      <xdr:spPr>
        <a:xfrm>
          <a:off x="13514070" y="136798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43180</xdr:rowOff>
    </xdr:from>
    <xdr:to xmlns:xdr="http://schemas.openxmlformats.org/drawingml/2006/spreadsheetDrawing">
      <xdr:col>67</xdr:col>
      <xdr:colOff>101600</xdr:colOff>
      <xdr:row>79</xdr:row>
      <xdr:rowOff>144780</xdr:rowOff>
    </xdr:to>
    <xdr:sp macro="" textlink="">
      <xdr:nvSpPr>
        <xdr:cNvPr id="663" name="楕円 662"/>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135890</xdr:rowOff>
    </xdr:from>
    <xdr:ext cx="378460" cy="259080"/>
    <xdr:sp macro="" textlink="">
      <xdr:nvSpPr>
        <xdr:cNvPr id="664" name="テキスト ボックス 663"/>
        <xdr:cNvSpPr txBox="1"/>
      </xdr:nvSpPr>
      <xdr:spPr>
        <a:xfrm>
          <a:off x="12625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3" name="テキスト ボックス 67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6" name="テキスト ボックス 675"/>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80" name="テキスト ボックス 679"/>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4" name="テキスト ボックス 683"/>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6" name="テキスト ボックス 685"/>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90805</xdr:rowOff>
    </xdr:from>
    <xdr:to xmlns:xdr="http://schemas.openxmlformats.org/drawingml/2006/spreadsheetDrawing">
      <xdr:col>85</xdr:col>
      <xdr:colOff>126365</xdr:colOff>
      <xdr:row>98</xdr:row>
      <xdr:rowOff>83185</xdr:rowOff>
    </xdr:to>
    <xdr:cxnSp macro="">
      <xdr:nvCxnSpPr>
        <xdr:cNvPr id="688" name="直線コネクタ 687"/>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86995</xdr:rowOff>
    </xdr:from>
    <xdr:ext cx="534670" cy="258445"/>
    <xdr:sp macro="" textlink="">
      <xdr:nvSpPr>
        <xdr:cNvPr id="689" name="公債費最小値テキスト"/>
        <xdr:cNvSpPr txBox="1"/>
      </xdr:nvSpPr>
      <xdr:spPr>
        <a:xfrm>
          <a:off x="16370300" y="16889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90" name="直線コネクタ 689"/>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37465</xdr:rowOff>
    </xdr:from>
    <xdr:ext cx="598805" cy="259080"/>
    <xdr:sp macro="" textlink="">
      <xdr:nvSpPr>
        <xdr:cNvPr id="691" name="公債費最大値テキスト"/>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90805</xdr:rowOff>
    </xdr:from>
    <xdr:to xmlns:xdr="http://schemas.openxmlformats.org/drawingml/2006/spreadsheetDrawing">
      <xdr:col>86</xdr:col>
      <xdr:colOff>25400</xdr:colOff>
      <xdr:row>90</xdr:row>
      <xdr:rowOff>90805</xdr:rowOff>
    </xdr:to>
    <xdr:cxnSp macro="">
      <xdr:nvCxnSpPr>
        <xdr:cNvPr id="692" name="直線コネクタ 691"/>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127635</xdr:rowOff>
    </xdr:from>
    <xdr:to xmlns:xdr="http://schemas.openxmlformats.org/drawingml/2006/spreadsheetDrawing">
      <xdr:col>85</xdr:col>
      <xdr:colOff>127000</xdr:colOff>
      <xdr:row>96</xdr:row>
      <xdr:rowOff>145415</xdr:rowOff>
    </xdr:to>
    <xdr:cxnSp macro="">
      <xdr:nvCxnSpPr>
        <xdr:cNvPr id="693" name="直線コネクタ 692"/>
        <xdr:cNvCxnSpPr/>
      </xdr:nvCxnSpPr>
      <xdr:spPr>
        <a:xfrm>
          <a:off x="15481300" y="165868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83185</xdr:rowOff>
    </xdr:from>
    <xdr:ext cx="534670" cy="259080"/>
    <xdr:sp macro="" textlink="">
      <xdr:nvSpPr>
        <xdr:cNvPr id="694" name="公債費平均値テキスト"/>
        <xdr:cNvSpPr txBox="1"/>
      </xdr:nvSpPr>
      <xdr:spPr>
        <a:xfrm>
          <a:off x="16370300" y="16370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177800</xdr:colOff>
      <xdr:row>96</xdr:row>
      <xdr:rowOff>161925</xdr:rowOff>
    </xdr:to>
    <xdr:sp macro="" textlink="">
      <xdr:nvSpPr>
        <xdr:cNvPr id="695" name="フローチャート: 判断 694"/>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114935</xdr:rowOff>
    </xdr:from>
    <xdr:to xmlns:xdr="http://schemas.openxmlformats.org/drawingml/2006/spreadsheetDrawing">
      <xdr:col>81</xdr:col>
      <xdr:colOff>50800</xdr:colOff>
      <xdr:row>96</xdr:row>
      <xdr:rowOff>127635</xdr:rowOff>
    </xdr:to>
    <xdr:cxnSp macro="">
      <xdr:nvCxnSpPr>
        <xdr:cNvPr id="696" name="直線コネクタ 695"/>
        <xdr:cNvCxnSpPr/>
      </xdr:nvCxnSpPr>
      <xdr:spPr>
        <a:xfrm>
          <a:off x="14592300" y="165741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7" name="フローチャート: 判断 696"/>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2540</xdr:rowOff>
    </xdr:from>
    <xdr:ext cx="534035" cy="259080"/>
    <xdr:sp macro="" textlink="">
      <xdr:nvSpPr>
        <xdr:cNvPr id="698" name="テキスト ボックス 697"/>
        <xdr:cNvSpPr txBox="1"/>
      </xdr:nvSpPr>
      <xdr:spPr>
        <a:xfrm>
          <a:off x="15213965" y="16290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114935</xdr:rowOff>
    </xdr:from>
    <xdr:to xmlns:xdr="http://schemas.openxmlformats.org/drawingml/2006/spreadsheetDrawing">
      <xdr:col>76</xdr:col>
      <xdr:colOff>114300</xdr:colOff>
      <xdr:row>96</xdr:row>
      <xdr:rowOff>128270</xdr:rowOff>
    </xdr:to>
    <xdr:cxnSp macro="">
      <xdr:nvCxnSpPr>
        <xdr:cNvPr id="699" name="直線コネクタ 698"/>
        <xdr:cNvCxnSpPr/>
      </xdr:nvCxnSpPr>
      <xdr:spPr>
        <a:xfrm flipV="1">
          <a:off x="13703300" y="165741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700" name="フローチャート: 判断 699"/>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167005</xdr:rowOff>
    </xdr:from>
    <xdr:ext cx="534035" cy="258445"/>
    <xdr:sp macro="" textlink="">
      <xdr:nvSpPr>
        <xdr:cNvPr id="701" name="テキスト ボックス 700"/>
        <xdr:cNvSpPr txBox="1"/>
      </xdr:nvSpPr>
      <xdr:spPr>
        <a:xfrm>
          <a:off x="14324965" y="16283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128270</xdr:rowOff>
    </xdr:from>
    <xdr:to xmlns:xdr="http://schemas.openxmlformats.org/drawingml/2006/spreadsheetDrawing">
      <xdr:col>71</xdr:col>
      <xdr:colOff>177800</xdr:colOff>
      <xdr:row>96</xdr:row>
      <xdr:rowOff>136525</xdr:rowOff>
    </xdr:to>
    <xdr:cxnSp macro="">
      <xdr:nvCxnSpPr>
        <xdr:cNvPr id="702" name="直線コネクタ 701"/>
        <xdr:cNvCxnSpPr/>
      </xdr:nvCxnSpPr>
      <xdr:spPr>
        <a:xfrm flipV="1">
          <a:off x="12814300" y="165874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3" name="フローチャート: 判断 702"/>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34035" cy="258445"/>
    <xdr:sp macro="" textlink="">
      <xdr:nvSpPr>
        <xdr:cNvPr id="704" name="テキスト ボックス 703"/>
        <xdr:cNvSpPr txBox="1"/>
      </xdr:nvSpPr>
      <xdr:spPr>
        <a:xfrm>
          <a:off x="13435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5" name="フローチャート: 判断 704"/>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167640</xdr:rowOff>
    </xdr:from>
    <xdr:ext cx="534035" cy="258445"/>
    <xdr:sp macro="" textlink="">
      <xdr:nvSpPr>
        <xdr:cNvPr id="706" name="テキスト ボックス 705"/>
        <xdr:cNvSpPr txBox="1"/>
      </xdr:nvSpPr>
      <xdr:spPr>
        <a:xfrm>
          <a:off x="12546965" y="1628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94615</xdr:rowOff>
    </xdr:from>
    <xdr:to xmlns:xdr="http://schemas.openxmlformats.org/drawingml/2006/spreadsheetDrawing">
      <xdr:col>85</xdr:col>
      <xdr:colOff>177800</xdr:colOff>
      <xdr:row>97</xdr:row>
      <xdr:rowOff>24765</xdr:rowOff>
    </xdr:to>
    <xdr:sp macro="" textlink="">
      <xdr:nvSpPr>
        <xdr:cNvPr id="712" name="楕円 711"/>
        <xdr:cNvSpPr/>
      </xdr:nvSpPr>
      <xdr:spPr>
        <a:xfrm>
          <a:off x="162687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73025</xdr:rowOff>
    </xdr:from>
    <xdr:ext cx="534670" cy="259080"/>
    <xdr:sp macro="" textlink="">
      <xdr:nvSpPr>
        <xdr:cNvPr id="713" name="公債費該当値テキスト"/>
        <xdr:cNvSpPr txBox="1"/>
      </xdr:nvSpPr>
      <xdr:spPr>
        <a:xfrm>
          <a:off x="16370300" y="16532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76835</xdr:rowOff>
    </xdr:from>
    <xdr:to xmlns:xdr="http://schemas.openxmlformats.org/drawingml/2006/spreadsheetDrawing">
      <xdr:col>81</xdr:col>
      <xdr:colOff>101600</xdr:colOff>
      <xdr:row>97</xdr:row>
      <xdr:rowOff>6985</xdr:rowOff>
    </xdr:to>
    <xdr:sp macro="" textlink="">
      <xdr:nvSpPr>
        <xdr:cNvPr id="714" name="楕円 713"/>
        <xdr:cNvSpPr/>
      </xdr:nvSpPr>
      <xdr:spPr>
        <a:xfrm>
          <a:off x="15430500" y="165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169545</xdr:rowOff>
    </xdr:from>
    <xdr:ext cx="534035" cy="258445"/>
    <xdr:sp macro="" textlink="">
      <xdr:nvSpPr>
        <xdr:cNvPr id="715" name="テキスト ボックス 714"/>
        <xdr:cNvSpPr txBox="1"/>
      </xdr:nvSpPr>
      <xdr:spPr>
        <a:xfrm>
          <a:off x="15213965" y="1662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64135</xdr:rowOff>
    </xdr:from>
    <xdr:to xmlns:xdr="http://schemas.openxmlformats.org/drawingml/2006/spreadsheetDrawing">
      <xdr:col>76</xdr:col>
      <xdr:colOff>165100</xdr:colOff>
      <xdr:row>96</xdr:row>
      <xdr:rowOff>166370</xdr:rowOff>
    </xdr:to>
    <xdr:sp macro="" textlink="">
      <xdr:nvSpPr>
        <xdr:cNvPr id="716" name="楕円 715"/>
        <xdr:cNvSpPr/>
      </xdr:nvSpPr>
      <xdr:spPr>
        <a:xfrm>
          <a:off x="14541500" y="16523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156845</xdr:rowOff>
    </xdr:from>
    <xdr:ext cx="534035" cy="258445"/>
    <xdr:sp macro="" textlink="">
      <xdr:nvSpPr>
        <xdr:cNvPr id="717" name="テキスト ボックス 716"/>
        <xdr:cNvSpPr txBox="1"/>
      </xdr:nvSpPr>
      <xdr:spPr>
        <a:xfrm>
          <a:off x="14324965" y="16616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77470</xdr:rowOff>
    </xdr:from>
    <xdr:to xmlns:xdr="http://schemas.openxmlformats.org/drawingml/2006/spreadsheetDrawing">
      <xdr:col>72</xdr:col>
      <xdr:colOff>38100</xdr:colOff>
      <xdr:row>97</xdr:row>
      <xdr:rowOff>7620</xdr:rowOff>
    </xdr:to>
    <xdr:sp macro="" textlink="">
      <xdr:nvSpPr>
        <xdr:cNvPr id="718" name="楕円 717"/>
        <xdr:cNvSpPr/>
      </xdr:nvSpPr>
      <xdr:spPr>
        <a:xfrm>
          <a:off x="13652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170180</xdr:rowOff>
    </xdr:from>
    <xdr:ext cx="534035" cy="259080"/>
    <xdr:sp macro="" textlink="">
      <xdr:nvSpPr>
        <xdr:cNvPr id="719" name="テキスト ボックス 718"/>
        <xdr:cNvSpPr txBox="1"/>
      </xdr:nvSpPr>
      <xdr:spPr>
        <a:xfrm>
          <a:off x="13435965" y="16629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86360</xdr:rowOff>
    </xdr:from>
    <xdr:to xmlns:xdr="http://schemas.openxmlformats.org/drawingml/2006/spreadsheetDrawing">
      <xdr:col>67</xdr:col>
      <xdr:colOff>101600</xdr:colOff>
      <xdr:row>97</xdr:row>
      <xdr:rowOff>15875</xdr:rowOff>
    </xdr:to>
    <xdr:sp macro="" textlink="">
      <xdr:nvSpPr>
        <xdr:cNvPr id="720" name="楕円 719"/>
        <xdr:cNvSpPr/>
      </xdr:nvSpPr>
      <xdr:spPr>
        <a:xfrm>
          <a:off x="127635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6985</xdr:rowOff>
    </xdr:from>
    <xdr:ext cx="534035" cy="258445"/>
    <xdr:sp macro="" textlink="">
      <xdr:nvSpPr>
        <xdr:cNvPr id="721" name="テキスト ボックス 720"/>
        <xdr:cNvSpPr txBox="1"/>
      </xdr:nvSpPr>
      <xdr:spPr>
        <a:xfrm>
          <a:off x="12546965" y="16637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0" name="テキスト ボックス 729"/>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33" name="テキスト ボックス 732"/>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5" name="テキスト ボックス 734"/>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7" name="テキスト ボックス 736"/>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9" name="テキスト ボックス 738"/>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1" name="テキスト ボックス 74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104140</xdr:rowOff>
    </xdr:from>
    <xdr:to xmlns:xdr="http://schemas.openxmlformats.org/drawingml/2006/spreadsheetDrawing">
      <xdr:col>116</xdr:col>
      <xdr:colOff>62865</xdr:colOff>
      <xdr:row>38</xdr:row>
      <xdr:rowOff>139700</xdr:rowOff>
    </xdr:to>
    <xdr:cxnSp macro="">
      <xdr:nvCxnSpPr>
        <xdr:cNvPr id="743" name="直線コネクタ 742"/>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58445"/>
    <xdr:sp macro="" textlink="">
      <xdr:nvSpPr>
        <xdr:cNvPr id="744" name="諸支出金最小値テキスト"/>
        <xdr:cNvSpPr txBox="1"/>
      </xdr:nvSpPr>
      <xdr:spPr>
        <a:xfrm>
          <a:off x="22212300" y="6696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50800</xdr:rowOff>
    </xdr:from>
    <xdr:ext cx="534670" cy="259080"/>
    <xdr:sp macro="" textlink="">
      <xdr:nvSpPr>
        <xdr:cNvPr id="746" name="諸支出金最大値テキスト"/>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104140</xdr:rowOff>
    </xdr:from>
    <xdr:to xmlns:xdr="http://schemas.openxmlformats.org/drawingml/2006/spreadsheetDrawing">
      <xdr:col>116</xdr:col>
      <xdr:colOff>152400</xdr:colOff>
      <xdr:row>32</xdr:row>
      <xdr:rowOff>104140</xdr:rowOff>
    </xdr:to>
    <xdr:cxnSp macro="">
      <xdr:nvCxnSpPr>
        <xdr:cNvPr id="747" name="直線コネクタ 746"/>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78460" cy="258445"/>
    <xdr:sp macro="" textlink="">
      <xdr:nvSpPr>
        <xdr:cNvPr id="749" name="諸支出金平均値テキスト"/>
        <xdr:cNvSpPr txBox="1"/>
      </xdr:nvSpPr>
      <xdr:spPr>
        <a:xfrm>
          <a:off x="22212300" y="64420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50" name="フローチャート: 判断 749"/>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1" name="直線コネクタ 75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15875</xdr:rowOff>
    </xdr:to>
    <xdr:sp macro="" textlink="">
      <xdr:nvSpPr>
        <xdr:cNvPr id="752" name="フローチャート: 判断 751"/>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32385</xdr:rowOff>
    </xdr:from>
    <xdr:ext cx="313690" cy="258445"/>
    <xdr:sp macro="" textlink="">
      <xdr:nvSpPr>
        <xdr:cNvPr id="753" name="テキスト ボックス 752"/>
        <xdr:cNvSpPr txBox="1"/>
      </xdr:nvSpPr>
      <xdr:spPr>
        <a:xfrm>
          <a:off x="21166455" y="637603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4" name="直線コネクタ 75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755" name="フローチャート: 判断 754"/>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33655</xdr:rowOff>
    </xdr:from>
    <xdr:ext cx="313690" cy="258445"/>
    <xdr:sp macro="" textlink="">
      <xdr:nvSpPr>
        <xdr:cNvPr id="756" name="テキスト ボックス 755"/>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7" name="直線コネクタ 75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8" name="フローチャート: 判断 757"/>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27940</xdr:rowOff>
    </xdr:from>
    <xdr:ext cx="378460" cy="259080"/>
    <xdr:sp macro="" textlink="">
      <xdr:nvSpPr>
        <xdr:cNvPr id="759" name="テキスト ボックス 758"/>
        <xdr:cNvSpPr txBox="1"/>
      </xdr:nvSpPr>
      <xdr:spPr>
        <a:xfrm>
          <a:off x="19356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83185</xdr:rowOff>
    </xdr:from>
    <xdr:to xmlns:xdr="http://schemas.openxmlformats.org/drawingml/2006/spreadsheetDrawing">
      <xdr:col>98</xdr:col>
      <xdr:colOff>38100</xdr:colOff>
      <xdr:row>39</xdr:row>
      <xdr:rowOff>13335</xdr:rowOff>
    </xdr:to>
    <xdr:sp macro="" textlink="">
      <xdr:nvSpPr>
        <xdr:cNvPr id="760" name="フローチャート: 判断 759"/>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29845</xdr:rowOff>
    </xdr:from>
    <xdr:ext cx="378460" cy="258445"/>
    <xdr:sp macro="" textlink="">
      <xdr:nvSpPr>
        <xdr:cNvPr id="761" name="テキスト ボックス 760"/>
        <xdr:cNvSpPr txBox="1"/>
      </xdr:nvSpPr>
      <xdr:spPr>
        <a:xfrm>
          <a:off x="18467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58445"/>
    <xdr:sp macro="" textlink="">
      <xdr:nvSpPr>
        <xdr:cNvPr id="768" name="諸支出金該当値テキスト"/>
        <xdr:cNvSpPr txBox="1"/>
      </xdr:nvSpPr>
      <xdr:spPr>
        <a:xfrm>
          <a:off x="22212300" y="65690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0" name="テキスト ボックス 769"/>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2" name="テキスト ボックス 771"/>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4" name="テキスト ボックス 773"/>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6" name="テキスト ボックス 775"/>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5" name="テキスト ボックス 78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8" name="テキスト ボックス 787"/>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90" name="テキスト ボックス 789"/>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2" name="テキスト ボックス 801"/>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5" name="テキスト ボックス 804"/>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8" name="テキスト ボックス 807"/>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0" name="テキスト ボックス 809"/>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9" name="テキスト ボックス 818"/>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1" name="テキスト ボックス 820"/>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23" name="テキスト ボックス 822"/>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5" name="テキスト ボックス 824"/>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類似団体平均値との差が大きい費目として、総務費及び土木費が高い水準、議会費と民生費が低い水準となっている。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総務費については、</a:t>
          </a:r>
          <a:r>
            <a:rPr kumimoji="1" lang="ja-JP" altLang="en-US" sz="1100" b="0" i="0" baseline="0">
              <a:solidFill>
                <a:schemeClr val="dk1"/>
              </a:solidFill>
              <a:effectLst/>
              <a:latin typeface="+mn-lt"/>
              <a:ea typeface="+mn-ea"/>
              <a:cs typeface="+mn-cs"/>
            </a:rPr>
            <a:t>防災行政無線整備（更新）事業やふるさと納税推進事業等の増</a:t>
          </a:r>
          <a:r>
            <a:rPr kumimoji="1" lang="ja-JP" altLang="ja-JP" sz="1100">
              <a:solidFill>
                <a:schemeClr val="dk1"/>
              </a:solidFill>
              <a:effectLst/>
              <a:latin typeface="+mn-lt"/>
              <a:ea typeface="+mn-ea"/>
              <a:cs typeface="+mn-cs"/>
            </a:rPr>
            <a:t>により昨年度</a:t>
          </a:r>
          <a:r>
            <a:rPr kumimoji="1" lang="ja-JP" altLang="en-US" sz="1100">
              <a:solidFill>
                <a:schemeClr val="dk1"/>
              </a:solidFill>
              <a:effectLst/>
              <a:latin typeface="+mn-lt"/>
              <a:ea typeface="+mn-ea"/>
              <a:cs typeface="+mn-cs"/>
            </a:rPr>
            <a:t>から増加し</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引き続き類似団体平均値よりも高い水準となっている。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土木費については、財産区繰入金及び防衛関係補助金が財源となる市特有の事業があることで高い水準になっており、今後もその傾向は続くと思われる。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一方、民生費については、６５歳以上の人口割合が低いため類似団体平均よりも低水準で推移しているものの増加傾向があり、今後も増加が続くと思われる。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また、教育費については、</a:t>
          </a:r>
          <a:r>
            <a:rPr kumimoji="1" lang="ja-JP" altLang="en-US" sz="1100" b="0" i="0" baseline="0">
              <a:solidFill>
                <a:schemeClr val="dk1"/>
              </a:solidFill>
              <a:effectLst/>
              <a:latin typeface="+mn-lt"/>
              <a:ea typeface="+mn-ea"/>
              <a:cs typeface="+mn-cs"/>
            </a:rPr>
            <a:t>新図書館の整備事業が進捗していること、</a:t>
          </a:r>
          <a:r>
            <a:rPr kumimoji="1" lang="ja-JP" altLang="ja-JP" sz="1100" b="0" i="0" baseline="0">
              <a:solidFill>
                <a:schemeClr val="dk1"/>
              </a:solidFill>
              <a:effectLst/>
              <a:latin typeface="+mn-lt"/>
              <a:ea typeface="+mn-ea"/>
              <a:cs typeface="+mn-cs"/>
            </a:rPr>
            <a:t>施設の老朽化による小中学校の大規模改修が計画、実施されていることから、今後も高い水準で推移する見込みである。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上記で挙げた以外の費目については、大きな増減はなく、今後も同じような傾向が続くと思われるが、</a:t>
          </a:r>
          <a:r>
            <a:rPr lang="ja-JP" altLang="ja-JP" sz="1100" b="0" i="0" baseline="0">
              <a:solidFill>
                <a:schemeClr val="dk1"/>
              </a:solidFill>
              <a:effectLst/>
              <a:latin typeface="+mn-lt"/>
              <a:ea typeface="+mn-ea"/>
              <a:cs typeface="+mn-cs"/>
            </a:rPr>
            <a:t>事業の見直し等により、適正な財政運営を図っていく必要がある。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財政調整基金残高は、取崩額が積立額を上回り減少した。</a:t>
          </a:r>
          <a:endParaRPr kumimoji="1" lang="en-US" altLang="ja-JP" sz="1300">
            <a:latin typeface="ＭＳ ゴシック"/>
            <a:ea typeface="ＭＳ ゴシック"/>
          </a:endParaRPr>
        </a:p>
        <a:p>
          <a:r>
            <a:rPr kumimoji="1" lang="ja-JP" altLang="en-US" sz="1300">
              <a:latin typeface="ＭＳ ゴシック"/>
              <a:ea typeface="ＭＳ ゴシック"/>
            </a:rPr>
            <a:t>　実質収支額は、市税や廃道敷等土地売払収入（工業団地）などが増加したことによる歳入の増加を主な要因として増加し、引き続き高い水準を維持している。</a:t>
          </a:r>
          <a:endParaRPr kumimoji="1" lang="en-US" altLang="ja-JP" sz="1300">
            <a:latin typeface="ＭＳ ゴシック"/>
            <a:ea typeface="ＭＳ ゴシック"/>
          </a:endParaRPr>
        </a:p>
        <a:p>
          <a:r>
            <a:rPr kumimoji="1" lang="ja-JP" altLang="en-US" sz="1300">
              <a:latin typeface="ＭＳ ゴシック"/>
              <a:ea typeface="ＭＳ ゴシック"/>
            </a:rPr>
            <a:t>　実質単年度収支は、基金取崩額が増加したことに伴い、前年度に引き続きマイナスとなった。</a:t>
          </a:r>
          <a:endParaRPr kumimoji="1" lang="en-US" altLang="ja-JP" sz="1300">
            <a:latin typeface="ＭＳ ゴシック"/>
            <a:ea typeface="ＭＳ ゴシック"/>
          </a:endParaRPr>
        </a:p>
        <a:p>
          <a:pPr marL="0" marR="0" lvl="0" indent="0" defTabSz="914400" rtl="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300" b="0" i="0" baseline="0">
              <a:solidFill>
                <a:schemeClr val="dk1"/>
              </a:solidFill>
              <a:effectLst/>
              <a:latin typeface="ＭＳ Ｐゴシック"/>
              <a:ea typeface="ＭＳ Ｐゴシック"/>
              <a:cs typeface="+mn-cs"/>
            </a:rPr>
            <a:t>今後も引き続き、財源確保とあわせ、事業等の抜本的な見直しによる歳出削減を図り、財政調整基金の残高確保に努める必要がある。</a:t>
          </a:r>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base" latinLnBrk="0" hangingPunct="1"/>
          <a:r>
            <a:rPr lang="ja-JP" altLang="en-US" sz="1300" b="0" i="0" baseline="0">
              <a:solidFill>
                <a:schemeClr val="dk1"/>
              </a:solidFill>
              <a:effectLst/>
              <a:latin typeface="ＭＳ Ｐゴシック"/>
              <a:ea typeface="ＭＳ Ｐゴシック"/>
              <a:cs typeface="+mn-cs"/>
            </a:rPr>
            <a:t>　</a:t>
          </a:r>
          <a:r>
            <a:rPr lang="ja-JP" altLang="ja-JP" sz="1300" b="0" i="0" baseline="0">
              <a:solidFill>
                <a:schemeClr val="dk1"/>
              </a:solidFill>
              <a:effectLst/>
              <a:latin typeface="ＭＳ Ｐゴシック"/>
              <a:ea typeface="ＭＳ Ｐゴシック"/>
              <a:cs typeface="+mn-cs"/>
            </a:rPr>
            <a:t>前年度に続き、すべての会計で黒字を維持している。</a:t>
          </a:r>
          <a:endParaRPr lang="en-US" altLang="ja-JP" sz="1300" b="0" i="0" baseline="0">
            <a:solidFill>
              <a:schemeClr val="dk1"/>
            </a:solidFill>
            <a:effectLst/>
            <a:latin typeface="ＭＳ Ｐゴシック"/>
            <a:ea typeface="ＭＳ Ｐゴシック"/>
            <a:cs typeface="+mn-cs"/>
          </a:endParaRPr>
        </a:p>
        <a:p>
          <a:pPr rtl="0" eaLnBrk="1" fontAlgn="base" latinLnBrk="0" hangingPunct="1"/>
          <a:r>
            <a:rPr lang="ja-JP" altLang="en-US" sz="1300" b="0" i="0" baseline="0">
              <a:solidFill>
                <a:schemeClr val="dk1"/>
              </a:solidFill>
              <a:effectLst/>
              <a:latin typeface="ＭＳ Ｐゴシック"/>
              <a:ea typeface="ＭＳ Ｐゴシック"/>
              <a:cs typeface="+mn-cs"/>
            </a:rPr>
            <a:t>　標準財政規模比を前年度と比較すると、工業用水道事業会計を除くすべての会計で黒字幅が増加しており、特に一般会計の増加幅が大きい。</a:t>
          </a:r>
          <a:endParaRPr lang="en-US" altLang="ja-JP" sz="1300" b="0" i="0" baseline="0">
            <a:solidFill>
              <a:schemeClr val="dk1"/>
            </a:solidFill>
            <a:effectLst/>
            <a:latin typeface="ＭＳ Ｐゴシック"/>
            <a:ea typeface="ＭＳ Ｐゴシック"/>
            <a:cs typeface="+mn-cs"/>
          </a:endParaRPr>
        </a:p>
        <a:p>
          <a:pPr rtl="0" eaLnBrk="1" fontAlgn="base" latinLnBrk="0" hangingPunct="1"/>
          <a:r>
            <a:rPr lang="ja-JP" altLang="en-US" sz="1300" b="0" i="0" baseline="0">
              <a:solidFill>
                <a:schemeClr val="dk1"/>
              </a:solidFill>
              <a:effectLst/>
              <a:latin typeface="ＭＳ Ｐゴシック"/>
              <a:ea typeface="ＭＳ Ｐゴシック"/>
              <a:cs typeface="+mn-cs"/>
            </a:rPr>
            <a:t>　一般会計においては、市税や廃道敷等土地売払収入（工業団地）などの歳入が増となったことが、黒字幅を増加させた要因である。</a:t>
          </a:r>
          <a:endParaRPr lang="en-US" altLang="ja-JP" sz="1300" b="0" i="0" baseline="0">
            <a:solidFill>
              <a:schemeClr val="dk1"/>
            </a:solidFill>
            <a:effectLst/>
            <a:latin typeface="ＭＳ Ｐゴシック"/>
            <a:ea typeface="ＭＳ Ｐゴシック"/>
            <a:cs typeface="+mn-cs"/>
          </a:endParaRPr>
        </a:p>
        <a:p>
          <a:pPr rtl="0" eaLnBrk="1" fontAlgn="base" latinLnBrk="0" hangingPunct="1"/>
          <a:r>
            <a:rPr lang="ja-JP" altLang="en-US" sz="1300" b="0" i="0" baseline="0">
              <a:solidFill>
                <a:schemeClr val="dk1"/>
              </a:solidFill>
              <a:effectLst/>
              <a:latin typeface="ＭＳ Ｐゴシック"/>
              <a:ea typeface="ＭＳ Ｐゴシック"/>
              <a:cs typeface="+mn-cs"/>
            </a:rPr>
            <a:t>　工業用水道事業会計については、売上債権の増加、未払い債務の減少等により現金預金が減少したことが黒字幅を減少させた要因である。</a:t>
          </a:r>
          <a:endParaRPr lang="en-US" altLang="ja-JP" sz="1300" b="0" i="0" baseline="0">
            <a:solidFill>
              <a:schemeClr val="dk1"/>
            </a:solidFill>
            <a:effectLst/>
            <a:latin typeface="ＭＳ Ｐゴシック"/>
            <a:ea typeface="ＭＳ Ｐゴシック"/>
            <a:cs typeface="+mn-cs"/>
          </a:endParaRPr>
        </a:p>
        <a:p>
          <a:pPr rtl="0" eaLnBrk="1" fontAlgn="base" latinLnBrk="0" hangingPunct="1"/>
          <a:r>
            <a:rPr lang="ja-JP" altLang="en-US" sz="1300" b="0" i="0" baseline="0">
              <a:solidFill>
                <a:schemeClr val="dk1"/>
              </a:solidFill>
              <a:effectLst/>
              <a:latin typeface="ＭＳ Ｐゴシック"/>
              <a:ea typeface="ＭＳ Ｐゴシック"/>
              <a:cs typeface="+mn-cs"/>
            </a:rPr>
            <a:t>　いずれの会計も黒字ではあるものの、特に介護保険特別会計、国民健康保険特別会計及び公共下水道事業会計は、一般会計からの繰出金も大きいため、個別会計内においても効率的な財政運営を図っていく必要がある。</a:t>
          </a:r>
          <a:endParaRPr lang="ja-JP" altLang="ja-JP" sz="1300">
            <a:effectLst/>
            <a:latin typeface="ＭＳ Ｐゴシック"/>
            <a:ea typeface="ＭＳ Ｐゴシック"/>
          </a:endParaRPr>
        </a:p>
        <a:p>
          <a:pPr rtl="0" eaLnBrk="1" fontAlgn="base" latinLnBrk="0" hangingPunct="1"/>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47559365</v>
      </c>
      <c r="BO4" s="216"/>
      <c r="BP4" s="216"/>
      <c r="BQ4" s="216"/>
      <c r="BR4" s="216"/>
      <c r="BS4" s="216"/>
      <c r="BT4" s="216"/>
      <c r="BU4" s="219"/>
      <c r="BV4" s="213">
        <v>44636357</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15.1</v>
      </c>
      <c r="CU4" s="237"/>
      <c r="CV4" s="237"/>
      <c r="CW4" s="237"/>
      <c r="CX4" s="237"/>
      <c r="CY4" s="237"/>
      <c r="CZ4" s="237"/>
      <c r="DA4" s="245"/>
      <c r="DB4" s="229">
        <v>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70</v>
      </c>
      <c r="AV5" s="139"/>
      <c r="AW5" s="139"/>
      <c r="AX5" s="139"/>
      <c r="AY5" s="190" t="s">
        <v>142</v>
      </c>
      <c r="AZ5" s="198"/>
      <c r="BA5" s="198"/>
      <c r="BB5" s="198"/>
      <c r="BC5" s="198"/>
      <c r="BD5" s="198"/>
      <c r="BE5" s="198"/>
      <c r="BF5" s="198"/>
      <c r="BG5" s="198"/>
      <c r="BH5" s="198"/>
      <c r="BI5" s="198"/>
      <c r="BJ5" s="198"/>
      <c r="BK5" s="198"/>
      <c r="BL5" s="198"/>
      <c r="BM5" s="209"/>
      <c r="BN5" s="214">
        <v>44117984</v>
      </c>
      <c r="BO5" s="217"/>
      <c r="BP5" s="217"/>
      <c r="BQ5" s="217"/>
      <c r="BR5" s="217"/>
      <c r="BS5" s="217"/>
      <c r="BT5" s="217"/>
      <c r="BU5" s="220"/>
      <c r="BV5" s="214">
        <v>42387447</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84.9</v>
      </c>
      <c r="CU5" s="238"/>
      <c r="CV5" s="238"/>
      <c r="CW5" s="238"/>
      <c r="CX5" s="238"/>
      <c r="CY5" s="238"/>
      <c r="CZ5" s="238"/>
      <c r="DA5" s="246"/>
      <c r="DB5" s="230">
        <v>85.4</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129</v>
      </c>
      <c r="AD6" s="153"/>
      <c r="AE6" s="153"/>
      <c r="AF6" s="153"/>
      <c r="AG6" s="153"/>
      <c r="AH6" s="153"/>
      <c r="AI6" s="153"/>
      <c r="AJ6" s="153"/>
      <c r="AK6" s="153"/>
      <c r="AL6" s="167"/>
      <c r="AM6" s="175" t="s">
        <v>74</v>
      </c>
      <c r="AN6" s="58"/>
      <c r="AO6" s="58"/>
      <c r="AP6" s="58"/>
      <c r="AQ6" s="58"/>
      <c r="AR6" s="58"/>
      <c r="AS6" s="58"/>
      <c r="AT6" s="63"/>
      <c r="AU6" s="182" t="s">
        <v>161</v>
      </c>
      <c r="AV6" s="139"/>
      <c r="AW6" s="139"/>
      <c r="AX6" s="139"/>
      <c r="AY6" s="190" t="s">
        <v>164</v>
      </c>
      <c r="AZ6" s="198"/>
      <c r="BA6" s="198"/>
      <c r="BB6" s="198"/>
      <c r="BC6" s="198"/>
      <c r="BD6" s="198"/>
      <c r="BE6" s="198"/>
      <c r="BF6" s="198"/>
      <c r="BG6" s="198"/>
      <c r="BH6" s="198"/>
      <c r="BI6" s="198"/>
      <c r="BJ6" s="198"/>
      <c r="BK6" s="198"/>
      <c r="BL6" s="198"/>
      <c r="BM6" s="209"/>
      <c r="BN6" s="214">
        <v>3441381</v>
      </c>
      <c r="BO6" s="217"/>
      <c r="BP6" s="217"/>
      <c r="BQ6" s="217"/>
      <c r="BR6" s="217"/>
      <c r="BS6" s="217"/>
      <c r="BT6" s="217"/>
      <c r="BU6" s="220"/>
      <c r="BV6" s="214">
        <v>2248910</v>
      </c>
      <c r="BW6" s="217"/>
      <c r="BX6" s="217"/>
      <c r="BY6" s="217"/>
      <c r="BZ6" s="217"/>
      <c r="CA6" s="217"/>
      <c r="CB6" s="217"/>
      <c r="CC6" s="220"/>
      <c r="CD6" s="192" t="s">
        <v>165</v>
      </c>
      <c r="CE6" s="111"/>
      <c r="CF6" s="111"/>
      <c r="CG6" s="111"/>
      <c r="CH6" s="111"/>
      <c r="CI6" s="111"/>
      <c r="CJ6" s="111"/>
      <c r="CK6" s="111"/>
      <c r="CL6" s="111"/>
      <c r="CM6" s="111"/>
      <c r="CN6" s="111"/>
      <c r="CO6" s="111"/>
      <c r="CP6" s="111"/>
      <c r="CQ6" s="111"/>
      <c r="CR6" s="111"/>
      <c r="CS6" s="211"/>
      <c r="CT6" s="231">
        <v>84.9</v>
      </c>
      <c r="CU6" s="239"/>
      <c r="CV6" s="239"/>
      <c r="CW6" s="239"/>
      <c r="CX6" s="239"/>
      <c r="CY6" s="239"/>
      <c r="CZ6" s="239"/>
      <c r="DA6" s="247"/>
      <c r="DB6" s="231">
        <v>85.4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70</v>
      </c>
      <c r="AV7" s="139"/>
      <c r="AW7" s="139"/>
      <c r="AX7" s="139"/>
      <c r="AY7" s="190" t="s">
        <v>166</v>
      </c>
      <c r="AZ7" s="198"/>
      <c r="BA7" s="198"/>
      <c r="BB7" s="198"/>
      <c r="BC7" s="198"/>
      <c r="BD7" s="198"/>
      <c r="BE7" s="198"/>
      <c r="BF7" s="198"/>
      <c r="BG7" s="198"/>
      <c r="BH7" s="198"/>
      <c r="BI7" s="198"/>
      <c r="BJ7" s="198"/>
      <c r="BK7" s="198"/>
      <c r="BL7" s="198"/>
      <c r="BM7" s="209"/>
      <c r="BN7" s="214">
        <v>534146</v>
      </c>
      <c r="BO7" s="217"/>
      <c r="BP7" s="217"/>
      <c r="BQ7" s="217"/>
      <c r="BR7" s="217"/>
      <c r="BS7" s="217"/>
      <c r="BT7" s="217"/>
      <c r="BU7" s="220"/>
      <c r="BV7" s="214">
        <v>336988</v>
      </c>
      <c r="BW7" s="217"/>
      <c r="BX7" s="217"/>
      <c r="BY7" s="217"/>
      <c r="BZ7" s="217"/>
      <c r="CA7" s="217"/>
      <c r="CB7" s="217"/>
      <c r="CC7" s="220"/>
      <c r="CD7" s="192" t="s">
        <v>167</v>
      </c>
      <c r="CE7" s="111"/>
      <c r="CF7" s="111"/>
      <c r="CG7" s="111"/>
      <c r="CH7" s="111"/>
      <c r="CI7" s="111"/>
      <c r="CJ7" s="111"/>
      <c r="CK7" s="111"/>
      <c r="CL7" s="111"/>
      <c r="CM7" s="111"/>
      <c r="CN7" s="111"/>
      <c r="CO7" s="111"/>
      <c r="CP7" s="111"/>
      <c r="CQ7" s="111"/>
      <c r="CR7" s="111"/>
      <c r="CS7" s="211"/>
      <c r="CT7" s="214">
        <v>19294594</v>
      </c>
      <c r="CU7" s="217"/>
      <c r="CV7" s="217"/>
      <c r="CW7" s="217"/>
      <c r="CX7" s="217"/>
      <c r="CY7" s="217"/>
      <c r="CZ7" s="217"/>
      <c r="DA7" s="220"/>
      <c r="DB7" s="214">
        <v>19859413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168</v>
      </c>
      <c r="AN8" s="58"/>
      <c r="AO8" s="58"/>
      <c r="AP8" s="58"/>
      <c r="AQ8" s="58"/>
      <c r="AR8" s="58"/>
      <c r="AS8" s="58"/>
      <c r="AT8" s="63"/>
      <c r="AU8" s="182" t="s">
        <v>70</v>
      </c>
      <c r="AV8" s="139"/>
      <c r="AW8" s="139"/>
      <c r="AX8" s="139"/>
      <c r="AY8" s="190" t="s">
        <v>171</v>
      </c>
      <c r="AZ8" s="198"/>
      <c r="BA8" s="198"/>
      <c r="BB8" s="198"/>
      <c r="BC8" s="198"/>
      <c r="BD8" s="198"/>
      <c r="BE8" s="198"/>
      <c r="BF8" s="198"/>
      <c r="BG8" s="198"/>
      <c r="BH8" s="198"/>
      <c r="BI8" s="198"/>
      <c r="BJ8" s="198"/>
      <c r="BK8" s="198"/>
      <c r="BL8" s="198"/>
      <c r="BM8" s="209"/>
      <c r="BN8" s="214">
        <v>2907235</v>
      </c>
      <c r="BO8" s="217"/>
      <c r="BP8" s="217"/>
      <c r="BQ8" s="217"/>
      <c r="BR8" s="217"/>
      <c r="BS8" s="217"/>
      <c r="BT8" s="217"/>
      <c r="BU8" s="220"/>
      <c r="BV8" s="214">
        <v>1911922</v>
      </c>
      <c r="BW8" s="217"/>
      <c r="BX8" s="217"/>
      <c r="BY8" s="217"/>
      <c r="BZ8" s="217"/>
      <c r="CA8" s="217"/>
      <c r="CB8" s="217"/>
      <c r="CC8" s="220"/>
      <c r="CD8" s="192" t="s">
        <v>172</v>
      </c>
      <c r="CE8" s="111"/>
      <c r="CF8" s="111"/>
      <c r="CG8" s="111"/>
      <c r="CH8" s="111"/>
      <c r="CI8" s="111"/>
      <c r="CJ8" s="111"/>
      <c r="CK8" s="111"/>
      <c r="CL8" s="111"/>
      <c r="CM8" s="111"/>
      <c r="CN8" s="111"/>
      <c r="CO8" s="111"/>
      <c r="CP8" s="111"/>
      <c r="CQ8" s="111"/>
      <c r="CR8" s="111"/>
      <c r="CS8" s="211"/>
      <c r="CT8" s="232">
        <v>1.03</v>
      </c>
      <c r="CU8" s="240"/>
      <c r="CV8" s="240"/>
      <c r="CW8" s="240"/>
      <c r="CX8" s="240"/>
      <c r="CY8" s="240"/>
      <c r="CZ8" s="240"/>
      <c r="DA8" s="248"/>
      <c r="DB8" s="232">
        <v>1.02</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86614</v>
      </c>
      <c r="S9" s="106"/>
      <c r="T9" s="106"/>
      <c r="U9" s="106"/>
      <c r="V9" s="117"/>
      <c r="W9" s="127" t="s">
        <v>174</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161</v>
      </c>
      <c r="AV9" s="139"/>
      <c r="AW9" s="139"/>
      <c r="AX9" s="139"/>
      <c r="AY9" s="190" t="s">
        <v>71</v>
      </c>
      <c r="AZ9" s="198"/>
      <c r="BA9" s="198"/>
      <c r="BB9" s="198"/>
      <c r="BC9" s="198"/>
      <c r="BD9" s="198"/>
      <c r="BE9" s="198"/>
      <c r="BF9" s="198"/>
      <c r="BG9" s="198"/>
      <c r="BH9" s="198"/>
      <c r="BI9" s="198"/>
      <c r="BJ9" s="198"/>
      <c r="BK9" s="198"/>
      <c r="BL9" s="198"/>
      <c r="BM9" s="209"/>
      <c r="BN9" s="214">
        <v>995313</v>
      </c>
      <c r="BO9" s="217"/>
      <c r="BP9" s="217"/>
      <c r="BQ9" s="217"/>
      <c r="BR9" s="217"/>
      <c r="BS9" s="217"/>
      <c r="BT9" s="217"/>
      <c r="BU9" s="220"/>
      <c r="BV9" s="214">
        <v>-1016200</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9.4</v>
      </c>
      <c r="CU9" s="238"/>
      <c r="CV9" s="238"/>
      <c r="CW9" s="238"/>
      <c r="CX9" s="238"/>
      <c r="CY9" s="238"/>
      <c r="CZ9" s="238"/>
      <c r="DA9" s="246"/>
      <c r="DB9" s="230">
        <v>10.4</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88078</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70</v>
      </c>
      <c r="AV10" s="139"/>
      <c r="AW10" s="139"/>
      <c r="AX10" s="139"/>
      <c r="AY10" s="190" t="s">
        <v>181</v>
      </c>
      <c r="AZ10" s="198"/>
      <c r="BA10" s="198"/>
      <c r="BB10" s="198"/>
      <c r="BC10" s="198"/>
      <c r="BD10" s="198"/>
      <c r="BE10" s="198"/>
      <c r="BF10" s="198"/>
      <c r="BG10" s="198"/>
      <c r="BH10" s="198"/>
      <c r="BI10" s="198"/>
      <c r="BJ10" s="198"/>
      <c r="BK10" s="198"/>
      <c r="BL10" s="198"/>
      <c r="BM10" s="209"/>
      <c r="BN10" s="214">
        <v>920490</v>
      </c>
      <c r="BO10" s="217"/>
      <c r="BP10" s="217"/>
      <c r="BQ10" s="217"/>
      <c r="BR10" s="217"/>
      <c r="BS10" s="217"/>
      <c r="BT10" s="217"/>
      <c r="BU10" s="220"/>
      <c r="BV10" s="214">
        <v>1845826</v>
      </c>
      <c r="BW10" s="217"/>
      <c r="BX10" s="217"/>
      <c r="BY10" s="217"/>
      <c r="BZ10" s="217"/>
      <c r="CA10" s="217"/>
      <c r="CB10" s="217"/>
      <c r="CC10" s="220"/>
      <c r="CD10" s="222" t="s">
        <v>183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187</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70</v>
      </c>
      <c r="AV11" s="139"/>
      <c r="AW11" s="139"/>
      <c r="AX11" s="139"/>
      <c r="AY11" s="190" t="s">
        <v>189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140</v>
      </c>
      <c r="CE11" s="111"/>
      <c r="CF11" s="111"/>
      <c r="CG11" s="111"/>
      <c r="CH11" s="111"/>
      <c r="CI11" s="111"/>
      <c r="CJ11" s="111"/>
      <c r="CK11" s="111"/>
      <c r="CL11" s="111"/>
      <c r="CM11" s="111"/>
      <c r="CN11" s="111"/>
      <c r="CO11" s="111"/>
      <c r="CP11" s="111"/>
      <c r="CQ11" s="111"/>
      <c r="CR11" s="111"/>
      <c r="CS11" s="211"/>
      <c r="CT11" s="232" t="s">
        <v>135</v>
      </c>
      <c r="CU11" s="240"/>
      <c r="CV11" s="240"/>
      <c r="CW11" s="240"/>
      <c r="CX11" s="240"/>
      <c r="CY11" s="240"/>
      <c r="CZ11" s="240"/>
      <c r="DA11" s="248"/>
      <c r="DB11" s="232" t="s">
        <v>135</v>
      </c>
      <c r="DC11" s="240"/>
      <c r="DD11" s="240"/>
      <c r="DE11" s="240"/>
      <c r="DF11" s="240"/>
      <c r="DG11" s="240"/>
      <c r="DH11" s="240"/>
      <c r="DI11" s="248"/>
    </row>
    <row r="12" spans="1:119" ht="18.75" customHeight="1">
      <c r="A12" s="2"/>
      <c r="B12" s="11" t="s">
        <v>193</v>
      </c>
      <c r="C12" s="28"/>
      <c r="D12" s="28"/>
      <c r="E12" s="28"/>
      <c r="F12" s="28"/>
      <c r="G12" s="28"/>
      <c r="H12" s="28"/>
      <c r="I12" s="28"/>
      <c r="J12" s="28"/>
      <c r="K12" s="60"/>
      <c r="L12" s="66" t="s">
        <v>194</v>
      </c>
      <c r="M12" s="75"/>
      <c r="N12" s="75"/>
      <c r="O12" s="75"/>
      <c r="P12" s="75"/>
      <c r="Q12" s="87"/>
      <c r="R12" s="99">
        <v>83487</v>
      </c>
      <c r="S12" s="108"/>
      <c r="T12" s="108"/>
      <c r="U12" s="108"/>
      <c r="V12" s="120"/>
      <c r="W12" s="132" t="s">
        <v>8</v>
      </c>
      <c r="X12" s="139"/>
      <c r="Y12" s="139"/>
      <c r="Z12" s="139"/>
      <c r="AA12" s="139"/>
      <c r="AB12" s="144"/>
      <c r="AC12" s="148" t="s">
        <v>113</v>
      </c>
      <c r="AD12" s="155"/>
      <c r="AE12" s="155"/>
      <c r="AF12" s="155"/>
      <c r="AG12" s="158"/>
      <c r="AH12" s="148" t="s">
        <v>197</v>
      </c>
      <c r="AI12" s="155"/>
      <c r="AJ12" s="155"/>
      <c r="AK12" s="155"/>
      <c r="AL12" s="170"/>
      <c r="AM12" s="175" t="s">
        <v>198</v>
      </c>
      <c r="AN12" s="58"/>
      <c r="AO12" s="58"/>
      <c r="AP12" s="58"/>
      <c r="AQ12" s="58"/>
      <c r="AR12" s="58"/>
      <c r="AS12" s="58"/>
      <c r="AT12" s="63"/>
      <c r="AU12" s="182" t="s">
        <v>70</v>
      </c>
      <c r="AV12" s="139"/>
      <c r="AW12" s="139"/>
      <c r="AX12" s="139"/>
      <c r="AY12" s="190" t="s">
        <v>201</v>
      </c>
      <c r="AZ12" s="198"/>
      <c r="BA12" s="198"/>
      <c r="BB12" s="198"/>
      <c r="BC12" s="198"/>
      <c r="BD12" s="198"/>
      <c r="BE12" s="198"/>
      <c r="BF12" s="198"/>
      <c r="BG12" s="198"/>
      <c r="BH12" s="198"/>
      <c r="BI12" s="198"/>
      <c r="BJ12" s="198"/>
      <c r="BK12" s="198"/>
      <c r="BL12" s="198"/>
      <c r="BM12" s="209"/>
      <c r="BN12" s="214">
        <v>2705129</v>
      </c>
      <c r="BO12" s="217"/>
      <c r="BP12" s="217"/>
      <c r="BQ12" s="217"/>
      <c r="BR12" s="217"/>
      <c r="BS12" s="217"/>
      <c r="BT12" s="217"/>
      <c r="BU12" s="220"/>
      <c r="BV12" s="214">
        <v>1740000</v>
      </c>
      <c r="BW12" s="217"/>
      <c r="BX12" s="217"/>
      <c r="BY12" s="217"/>
      <c r="BZ12" s="217"/>
      <c r="CA12" s="217"/>
      <c r="CB12" s="217"/>
      <c r="CC12" s="220"/>
      <c r="CD12" s="192" t="s">
        <v>202</v>
      </c>
      <c r="CE12" s="111"/>
      <c r="CF12" s="111"/>
      <c r="CG12" s="111"/>
      <c r="CH12" s="111"/>
      <c r="CI12" s="111"/>
      <c r="CJ12" s="111"/>
      <c r="CK12" s="111"/>
      <c r="CL12" s="111"/>
      <c r="CM12" s="111"/>
      <c r="CN12" s="111"/>
      <c r="CO12" s="111"/>
      <c r="CP12" s="111"/>
      <c r="CQ12" s="111"/>
      <c r="CR12" s="111"/>
      <c r="CS12" s="211"/>
      <c r="CT12" s="232" t="s">
        <v>135</v>
      </c>
      <c r="CU12" s="240"/>
      <c r="CV12" s="240"/>
      <c r="CW12" s="240"/>
      <c r="CX12" s="240"/>
      <c r="CY12" s="240"/>
      <c r="CZ12" s="240"/>
      <c r="DA12" s="248"/>
      <c r="DB12" s="232" t="s">
        <v>135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204</v>
      </c>
      <c r="N13" s="82"/>
      <c r="O13" s="82"/>
      <c r="P13" s="82"/>
      <c r="Q13" s="88"/>
      <c r="R13" s="100">
        <v>80546</v>
      </c>
      <c r="S13" s="109"/>
      <c r="T13" s="109"/>
      <c r="U13" s="109"/>
      <c r="V13" s="121"/>
      <c r="W13" s="130" t="s">
        <v>205</v>
      </c>
      <c r="X13" s="56"/>
      <c r="Y13" s="56"/>
      <c r="Z13" s="56"/>
      <c r="AA13" s="56"/>
      <c r="AB13" s="25"/>
      <c r="AC13" s="72">
        <v>1318</v>
      </c>
      <c r="AD13" s="80"/>
      <c r="AE13" s="80"/>
      <c r="AF13" s="80"/>
      <c r="AG13" s="84"/>
      <c r="AH13" s="72">
        <v>1198</v>
      </c>
      <c r="AI13" s="80"/>
      <c r="AJ13" s="80"/>
      <c r="AK13" s="80"/>
      <c r="AL13" s="118"/>
      <c r="AM13" s="175" t="s">
        <v>207</v>
      </c>
      <c r="AN13" s="58"/>
      <c r="AO13" s="58"/>
      <c r="AP13" s="58"/>
      <c r="AQ13" s="58"/>
      <c r="AR13" s="58"/>
      <c r="AS13" s="58"/>
      <c r="AT13" s="63"/>
      <c r="AU13" s="182" t="s">
        <v>161</v>
      </c>
      <c r="AV13" s="139"/>
      <c r="AW13" s="139"/>
      <c r="AX13" s="139"/>
      <c r="AY13" s="190" t="s">
        <v>209</v>
      </c>
      <c r="AZ13" s="198"/>
      <c r="BA13" s="198"/>
      <c r="BB13" s="198"/>
      <c r="BC13" s="198"/>
      <c r="BD13" s="198"/>
      <c r="BE13" s="198"/>
      <c r="BF13" s="198"/>
      <c r="BG13" s="198"/>
      <c r="BH13" s="198"/>
      <c r="BI13" s="198"/>
      <c r="BJ13" s="198"/>
      <c r="BK13" s="198"/>
      <c r="BL13" s="198"/>
      <c r="BM13" s="209"/>
      <c r="BN13" s="214">
        <v>-789326</v>
      </c>
      <c r="BO13" s="217"/>
      <c r="BP13" s="217"/>
      <c r="BQ13" s="217"/>
      <c r="BR13" s="217"/>
      <c r="BS13" s="217"/>
      <c r="BT13" s="217"/>
      <c r="BU13" s="220"/>
      <c r="BV13" s="214">
        <v>-910374</v>
      </c>
      <c r="BW13" s="217"/>
      <c r="BX13" s="217"/>
      <c r="BY13" s="217"/>
      <c r="BZ13" s="217"/>
      <c r="CA13" s="217"/>
      <c r="CB13" s="217"/>
      <c r="CC13" s="220"/>
      <c r="CD13" s="192" t="s">
        <v>210</v>
      </c>
      <c r="CE13" s="111"/>
      <c r="CF13" s="111"/>
      <c r="CG13" s="111"/>
      <c r="CH13" s="111"/>
      <c r="CI13" s="111"/>
      <c r="CJ13" s="111"/>
      <c r="CK13" s="111"/>
      <c r="CL13" s="111"/>
      <c r="CM13" s="111"/>
      <c r="CN13" s="111"/>
      <c r="CO13" s="111"/>
      <c r="CP13" s="111"/>
      <c r="CQ13" s="111"/>
      <c r="CR13" s="111"/>
      <c r="CS13" s="211"/>
      <c r="CT13" s="230">
        <v>10.3</v>
      </c>
      <c r="CU13" s="238"/>
      <c r="CV13" s="238"/>
      <c r="CW13" s="238"/>
      <c r="CX13" s="238"/>
      <c r="CY13" s="238"/>
      <c r="CZ13" s="238"/>
      <c r="DA13" s="246"/>
      <c r="DB13" s="230">
        <v>10.4</v>
      </c>
      <c r="DC13" s="238"/>
      <c r="DD13" s="238"/>
      <c r="DE13" s="238"/>
      <c r="DF13" s="238"/>
      <c r="DG13" s="238"/>
      <c r="DH13" s="238"/>
      <c r="DI13" s="246"/>
    </row>
    <row r="14" spans="1:119" ht="18.75" customHeight="1">
      <c r="A14" s="2"/>
      <c r="B14" s="12"/>
      <c r="C14" s="29"/>
      <c r="D14" s="29"/>
      <c r="E14" s="29"/>
      <c r="F14" s="29"/>
      <c r="G14" s="29"/>
      <c r="H14" s="29"/>
      <c r="I14" s="29"/>
      <c r="J14" s="29"/>
      <c r="K14" s="61"/>
      <c r="L14" s="68" t="s">
        <v>212</v>
      </c>
      <c r="M14" s="77"/>
      <c r="N14" s="77"/>
      <c r="O14" s="77"/>
      <c r="P14" s="77"/>
      <c r="Q14" s="89"/>
      <c r="R14" s="100">
        <v>84240</v>
      </c>
      <c r="S14" s="109"/>
      <c r="T14" s="109"/>
      <c r="U14" s="109"/>
      <c r="V14" s="121"/>
      <c r="W14" s="129"/>
      <c r="X14" s="57"/>
      <c r="Y14" s="57"/>
      <c r="Z14" s="57"/>
      <c r="AA14" s="57"/>
      <c r="AB14" s="24"/>
      <c r="AC14" s="149">
        <v>3</v>
      </c>
      <c r="AD14" s="156"/>
      <c r="AE14" s="156"/>
      <c r="AF14" s="156"/>
      <c r="AG14" s="159"/>
      <c r="AH14" s="149">
        <v>2.7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215</v>
      </c>
      <c r="CE14" s="200"/>
      <c r="CF14" s="200"/>
      <c r="CG14" s="200"/>
      <c r="CH14" s="200"/>
      <c r="CI14" s="200"/>
      <c r="CJ14" s="200"/>
      <c r="CK14" s="200"/>
      <c r="CL14" s="200"/>
      <c r="CM14" s="200"/>
      <c r="CN14" s="200"/>
      <c r="CO14" s="200"/>
      <c r="CP14" s="200"/>
      <c r="CQ14" s="200"/>
      <c r="CR14" s="200"/>
      <c r="CS14" s="212"/>
      <c r="CT14" s="234">
        <v>21.3</v>
      </c>
      <c r="CU14" s="242"/>
      <c r="CV14" s="242"/>
      <c r="CW14" s="242"/>
      <c r="CX14" s="242"/>
      <c r="CY14" s="242"/>
      <c r="CZ14" s="242"/>
      <c r="DA14" s="250"/>
      <c r="DB14" s="234">
        <v>11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204</v>
      </c>
      <c r="N15" s="82"/>
      <c r="O15" s="82"/>
      <c r="P15" s="82"/>
      <c r="Q15" s="88"/>
      <c r="R15" s="100">
        <v>81609</v>
      </c>
      <c r="S15" s="109"/>
      <c r="T15" s="109"/>
      <c r="U15" s="109"/>
      <c r="V15" s="121"/>
      <c r="W15" s="130" t="s">
        <v>6</v>
      </c>
      <c r="X15" s="56"/>
      <c r="Y15" s="56"/>
      <c r="Z15" s="56"/>
      <c r="AA15" s="56"/>
      <c r="AB15" s="25"/>
      <c r="AC15" s="72">
        <v>12215</v>
      </c>
      <c r="AD15" s="80"/>
      <c r="AE15" s="80"/>
      <c r="AF15" s="80"/>
      <c r="AG15" s="84"/>
      <c r="AH15" s="72">
        <v>13167</v>
      </c>
      <c r="AI15" s="80"/>
      <c r="AJ15" s="80"/>
      <c r="AK15" s="80"/>
      <c r="AL15" s="118"/>
      <c r="AM15" s="175"/>
      <c r="AN15" s="58"/>
      <c r="AO15" s="58"/>
      <c r="AP15" s="58"/>
      <c r="AQ15" s="58"/>
      <c r="AR15" s="58"/>
      <c r="AS15" s="58"/>
      <c r="AT15" s="63"/>
      <c r="AU15" s="182"/>
      <c r="AV15" s="139"/>
      <c r="AW15" s="139"/>
      <c r="AX15" s="139"/>
      <c r="AY15" s="189" t="s">
        <v>217</v>
      </c>
      <c r="AZ15" s="197"/>
      <c r="BA15" s="197"/>
      <c r="BB15" s="197"/>
      <c r="BC15" s="197"/>
      <c r="BD15" s="197"/>
      <c r="BE15" s="197"/>
      <c r="BF15" s="197"/>
      <c r="BG15" s="197"/>
      <c r="BH15" s="197"/>
      <c r="BI15" s="197"/>
      <c r="BJ15" s="197"/>
      <c r="BK15" s="197"/>
      <c r="BL15" s="197"/>
      <c r="BM15" s="208"/>
      <c r="BN15" s="213">
        <v>15118387</v>
      </c>
      <c r="BO15" s="216"/>
      <c r="BP15" s="216"/>
      <c r="BQ15" s="216"/>
      <c r="BR15" s="216"/>
      <c r="BS15" s="216"/>
      <c r="BT15" s="216"/>
      <c r="BU15" s="219"/>
      <c r="BV15" s="213">
        <v>15546108</v>
      </c>
      <c r="BW15" s="216"/>
      <c r="BX15" s="216"/>
      <c r="BY15" s="216"/>
      <c r="BZ15" s="216"/>
      <c r="CA15" s="216"/>
      <c r="CB15" s="216"/>
      <c r="CC15" s="219"/>
      <c r="CD15" s="222" t="s">
        <v>203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222</v>
      </c>
      <c r="S16" s="110"/>
      <c r="T16" s="110"/>
      <c r="U16" s="110"/>
      <c r="V16" s="122"/>
      <c r="W16" s="129"/>
      <c r="X16" s="57"/>
      <c r="Y16" s="57"/>
      <c r="Z16" s="57"/>
      <c r="AA16" s="57"/>
      <c r="AB16" s="24"/>
      <c r="AC16" s="149">
        <v>28</v>
      </c>
      <c r="AD16" s="156"/>
      <c r="AE16" s="156"/>
      <c r="AF16" s="156"/>
      <c r="AG16" s="159"/>
      <c r="AH16" s="149">
        <v>29.2</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15040601</v>
      </c>
      <c r="BO16" s="217"/>
      <c r="BP16" s="217"/>
      <c r="BQ16" s="217"/>
      <c r="BR16" s="217"/>
      <c r="BS16" s="217"/>
      <c r="BT16" s="217"/>
      <c r="BU16" s="220"/>
      <c r="BV16" s="214">
        <v>14712240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223</v>
      </c>
      <c r="S17" s="110"/>
      <c r="T17" s="110"/>
      <c r="U17" s="110"/>
      <c r="V17" s="122"/>
      <c r="W17" s="130" t="s">
        <v>97</v>
      </c>
      <c r="X17" s="56"/>
      <c r="Y17" s="56"/>
      <c r="Z17" s="56"/>
      <c r="AA17" s="56"/>
      <c r="AB17" s="25"/>
      <c r="AC17" s="72">
        <v>30065</v>
      </c>
      <c r="AD17" s="80"/>
      <c r="AE17" s="80"/>
      <c r="AF17" s="80"/>
      <c r="AG17" s="84"/>
      <c r="AH17" s="72">
        <v>30788</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19294594</v>
      </c>
      <c r="BO17" s="217"/>
      <c r="BP17" s="217"/>
      <c r="BQ17" s="217"/>
      <c r="BR17" s="217"/>
      <c r="BS17" s="217"/>
      <c r="BT17" s="217"/>
      <c r="BU17" s="220"/>
      <c r="BV17" s="214">
        <v>19859413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194.9</v>
      </c>
      <c r="M18" s="70"/>
      <c r="N18" s="70"/>
      <c r="O18" s="70"/>
      <c r="P18" s="70"/>
      <c r="Q18" s="70"/>
      <c r="R18" s="102"/>
      <c r="S18" s="102"/>
      <c r="T18" s="102"/>
      <c r="U18" s="102"/>
      <c r="V18" s="123"/>
      <c r="W18" s="131"/>
      <c r="X18" s="138"/>
      <c r="Y18" s="138"/>
      <c r="Z18" s="138"/>
      <c r="AA18" s="138"/>
      <c r="AB18" s="26"/>
      <c r="AC18" s="150">
        <v>69</v>
      </c>
      <c r="AD18" s="157"/>
      <c r="AE18" s="157"/>
      <c r="AF18" s="157"/>
      <c r="AG18" s="160"/>
      <c r="AH18" s="150">
        <v>68.2</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17457146</v>
      </c>
      <c r="BO18" s="217"/>
      <c r="BP18" s="217"/>
      <c r="BQ18" s="217"/>
      <c r="BR18" s="217"/>
      <c r="BS18" s="217"/>
      <c r="BT18" s="217"/>
      <c r="BU18" s="220"/>
      <c r="BV18" s="214">
        <v>16747241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444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29058855</v>
      </c>
      <c r="BO19" s="217"/>
      <c r="BP19" s="217"/>
      <c r="BQ19" s="217"/>
      <c r="BR19" s="217"/>
      <c r="BS19" s="217"/>
      <c r="BT19" s="217"/>
      <c r="BU19" s="220"/>
      <c r="BV19" s="214">
        <v>27393742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33529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8</v>
      </c>
      <c r="F22" s="56"/>
      <c r="G22" s="56"/>
      <c r="H22" s="56"/>
      <c r="I22" s="56"/>
      <c r="J22" s="56"/>
      <c r="K22" s="25"/>
      <c r="L22" s="50" t="s">
        <v>238</v>
      </c>
      <c r="M22" s="56"/>
      <c r="N22" s="56"/>
      <c r="O22" s="56"/>
      <c r="P22" s="25"/>
      <c r="Q22" s="92" t="s">
        <v>240</v>
      </c>
      <c r="R22" s="104"/>
      <c r="S22" s="104"/>
      <c r="T22" s="104"/>
      <c r="U22" s="104"/>
      <c r="V22" s="125"/>
      <c r="W22" s="133" t="s">
        <v>55</v>
      </c>
      <c r="X22" s="33"/>
      <c r="Y22" s="41"/>
      <c r="Z22" s="50" t="s">
        <v>8</v>
      </c>
      <c r="AA22" s="56"/>
      <c r="AB22" s="56"/>
      <c r="AC22" s="56"/>
      <c r="AD22" s="56"/>
      <c r="AE22" s="56"/>
      <c r="AF22" s="56"/>
      <c r="AG22" s="25"/>
      <c r="AH22" s="163" t="s">
        <v>176</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20108480</v>
      </c>
      <c r="BO22" s="216"/>
      <c r="BP22" s="216"/>
      <c r="BQ22" s="216"/>
      <c r="BR22" s="216"/>
      <c r="BS22" s="216"/>
      <c r="BT22" s="216"/>
      <c r="BU22" s="219"/>
      <c r="BV22" s="213">
        <v>20629999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3160398</v>
      </c>
      <c r="BO23" s="217"/>
      <c r="BP23" s="217"/>
      <c r="BQ23" s="217"/>
      <c r="BR23" s="217"/>
      <c r="BS23" s="217"/>
      <c r="BT23" s="217"/>
      <c r="BU23" s="220"/>
      <c r="BV23" s="214">
        <v>3364839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8800</v>
      </c>
      <c r="R24" s="80"/>
      <c r="S24" s="80"/>
      <c r="T24" s="80"/>
      <c r="U24" s="80"/>
      <c r="V24" s="84"/>
      <c r="W24" s="134"/>
      <c r="X24" s="34"/>
      <c r="Y24" s="42"/>
      <c r="Z24" s="52" t="s">
        <v>248</v>
      </c>
      <c r="AA24" s="58"/>
      <c r="AB24" s="58"/>
      <c r="AC24" s="58"/>
      <c r="AD24" s="58"/>
      <c r="AE24" s="58"/>
      <c r="AF24" s="58"/>
      <c r="AG24" s="63"/>
      <c r="AH24" s="72">
        <v>574</v>
      </c>
      <c r="AI24" s="80"/>
      <c r="AJ24" s="80"/>
      <c r="AK24" s="80"/>
      <c r="AL24" s="84"/>
      <c r="AM24" s="72">
        <v>1803508</v>
      </c>
      <c r="AN24" s="80"/>
      <c r="AO24" s="80"/>
      <c r="AP24" s="80"/>
      <c r="AQ24" s="80"/>
      <c r="AR24" s="84"/>
      <c r="AS24" s="72">
        <v>3142</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18792482</v>
      </c>
      <c r="BO24" s="217"/>
      <c r="BP24" s="217"/>
      <c r="BQ24" s="217"/>
      <c r="BR24" s="217"/>
      <c r="BS24" s="217"/>
      <c r="BT24" s="217"/>
      <c r="BU24" s="220"/>
      <c r="BV24" s="214">
        <v>18832216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2</v>
      </c>
      <c r="M25" s="80"/>
      <c r="N25" s="80"/>
      <c r="O25" s="80"/>
      <c r="P25" s="84"/>
      <c r="Q25" s="72">
        <v>7000</v>
      </c>
      <c r="R25" s="80"/>
      <c r="S25" s="80"/>
      <c r="T25" s="80"/>
      <c r="U25" s="80"/>
      <c r="V25" s="84"/>
      <c r="W25" s="134"/>
      <c r="X25" s="34"/>
      <c r="Y25" s="42"/>
      <c r="Z25" s="52" t="s">
        <v>254</v>
      </c>
      <c r="AA25" s="58"/>
      <c r="AB25" s="58"/>
      <c r="AC25" s="58"/>
      <c r="AD25" s="58"/>
      <c r="AE25" s="58"/>
      <c r="AF25" s="58"/>
      <c r="AG25" s="63"/>
      <c r="AH25" s="72" t="s">
        <v>135</v>
      </c>
      <c r="AI25" s="80"/>
      <c r="AJ25" s="80"/>
      <c r="AK25" s="80"/>
      <c r="AL25" s="84"/>
      <c r="AM25" s="72" t="s">
        <v>135</v>
      </c>
      <c r="AN25" s="80"/>
      <c r="AO25" s="80"/>
      <c r="AP25" s="80"/>
      <c r="AQ25" s="80"/>
      <c r="AR25" s="84"/>
      <c r="AS25" s="72" t="s">
        <v>135</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10414560</v>
      </c>
      <c r="BO25" s="216"/>
      <c r="BP25" s="216"/>
      <c r="BQ25" s="216"/>
      <c r="BR25" s="216"/>
      <c r="BS25" s="216"/>
      <c r="BT25" s="216"/>
      <c r="BU25" s="219"/>
      <c r="BV25" s="213">
        <v>9100824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6730</v>
      </c>
      <c r="R26" s="80"/>
      <c r="S26" s="80"/>
      <c r="T26" s="80"/>
      <c r="U26" s="80"/>
      <c r="V26" s="84"/>
      <c r="W26" s="134"/>
      <c r="X26" s="34"/>
      <c r="Y26" s="42"/>
      <c r="Z26" s="52" t="s">
        <v>256</v>
      </c>
      <c r="AA26" s="143"/>
      <c r="AB26" s="143"/>
      <c r="AC26" s="143"/>
      <c r="AD26" s="143"/>
      <c r="AE26" s="143"/>
      <c r="AF26" s="143"/>
      <c r="AG26" s="161"/>
      <c r="AH26" s="72">
        <v>28</v>
      </c>
      <c r="AI26" s="80"/>
      <c r="AJ26" s="80"/>
      <c r="AK26" s="80"/>
      <c r="AL26" s="84"/>
      <c r="AM26" s="72">
        <v>104132</v>
      </c>
      <c r="AN26" s="80"/>
      <c r="AO26" s="80"/>
      <c r="AP26" s="80"/>
      <c r="AQ26" s="80"/>
      <c r="AR26" s="84"/>
      <c r="AS26" s="72">
        <v>3719</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135</v>
      </c>
      <c r="BO26" s="217"/>
      <c r="BP26" s="217"/>
      <c r="BQ26" s="217"/>
      <c r="BR26" s="217"/>
      <c r="BS26" s="217"/>
      <c r="BT26" s="217"/>
      <c r="BU26" s="220"/>
      <c r="BV26" s="214" t="s">
        <v>135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4500</v>
      </c>
      <c r="R27" s="80"/>
      <c r="S27" s="80"/>
      <c r="T27" s="80"/>
      <c r="U27" s="80"/>
      <c r="V27" s="84"/>
      <c r="W27" s="134"/>
      <c r="X27" s="34"/>
      <c r="Y27" s="42"/>
      <c r="Z27" s="52" t="s">
        <v>261</v>
      </c>
      <c r="AA27" s="58"/>
      <c r="AB27" s="58"/>
      <c r="AC27" s="58"/>
      <c r="AD27" s="58"/>
      <c r="AE27" s="58"/>
      <c r="AF27" s="58"/>
      <c r="AG27" s="63"/>
      <c r="AH27" s="72">
        <v>44</v>
      </c>
      <c r="AI27" s="80"/>
      <c r="AJ27" s="80"/>
      <c r="AK27" s="80"/>
      <c r="AL27" s="84"/>
      <c r="AM27" s="72">
        <v>142324</v>
      </c>
      <c r="AN27" s="80"/>
      <c r="AO27" s="80"/>
      <c r="AP27" s="80"/>
      <c r="AQ27" s="80"/>
      <c r="AR27" s="84"/>
      <c r="AS27" s="72">
        <v>3235</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t="s">
        <v>135</v>
      </c>
      <c r="BO27" s="218"/>
      <c r="BP27" s="218"/>
      <c r="BQ27" s="218"/>
      <c r="BR27" s="218"/>
      <c r="BS27" s="218"/>
      <c r="BT27" s="218"/>
      <c r="BU27" s="221"/>
      <c r="BV27" s="215" t="s">
        <v>135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4100</v>
      </c>
      <c r="R28" s="80"/>
      <c r="S28" s="80"/>
      <c r="T28" s="80"/>
      <c r="U28" s="80"/>
      <c r="V28" s="84"/>
      <c r="W28" s="134"/>
      <c r="X28" s="34"/>
      <c r="Y28" s="42"/>
      <c r="Z28" s="52" t="s">
        <v>35</v>
      </c>
      <c r="AA28" s="58"/>
      <c r="AB28" s="58"/>
      <c r="AC28" s="58"/>
      <c r="AD28" s="58"/>
      <c r="AE28" s="58"/>
      <c r="AF28" s="58"/>
      <c r="AG28" s="63"/>
      <c r="AH28" s="72" t="s">
        <v>135</v>
      </c>
      <c r="AI28" s="80"/>
      <c r="AJ28" s="80"/>
      <c r="AK28" s="80"/>
      <c r="AL28" s="84"/>
      <c r="AM28" s="72" t="s">
        <v>135</v>
      </c>
      <c r="AN28" s="80"/>
      <c r="AO28" s="80"/>
      <c r="AP28" s="80"/>
      <c r="AQ28" s="80"/>
      <c r="AR28" s="84"/>
      <c r="AS28" s="72" t="s">
        <v>135</v>
      </c>
      <c r="AT28" s="80"/>
      <c r="AU28" s="80"/>
      <c r="AV28" s="80"/>
      <c r="AW28" s="80"/>
      <c r="AX28" s="118"/>
      <c r="AY28" s="194" t="s">
        <v>267</v>
      </c>
      <c r="AZ28" s="201"/>
      <c r="BA28" s="201"/>
      <c r="BB28" s="204"/>
      <c r="BC28" s="189" t="s">
        <v>102</v>
      </c>
      <c r="BD28" s="197"/>
      <c r="BE28" s="197"/>
      <c r="BF28" s="197"/>
      <c r="BG28" s="197"/>
      <c r="BH28" s="197"/>
      <c r="BI28" s="197"/>
      <c r="BJ28" s="197"/>
      <c r="BK28" s="197"/>
      <c r="BL28" s="197"/>
      <c r="BM28" s="208"/>
      <c r="BN28" s="213">
        <v>1749554</v>
      </c>
      <c r="BO28" s="216"/>
      <c r="BP28" s="216"/>
      <c r="BQ28" s="216"/>
      <c r="BR28" s="216"/>
      <c r="BS28" s="216"/>
      <c r="BT28" s="216"/>
      <c r="BU28" s="219"/>
      <c r="BV28" s="213">
        <v>3534193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19</v>
      </c>
      <c r="M29" s="80"/>
      <c r="N29" s="80"/>
      <c r="O29" s="80"/>
      <c r="P29" s="84"/>
      <c r="Q29" s="72">
        <v>3830</v>
      </c>
      <c r="R29" s="80"/>
      <c r="S29" s="80"/>
      <c r="T29" s="80"/>
      <c r="U29" s="80"/>
      <c r="V29" s="84"/>
      <c r="W29" s="135"/>
      <c r="X29" s="140"/>
      <c r="Y29" s="142"/>
      <c r="Z29" s="52" t="s">
        <v>270</v>
      </c>
      <c r="AA29" s="58"/>
      <c r="AB29" s="58"/>
      <c r="AC29" s="58"/>
      <c r="AD29" s="58"/>
      <c r="AE29" s="58"/>
      <c r="AF29" s="58"/>
      <c r="AG29" s="63"/>
      <c r="AH29" s="72">
        <v>618</v>
      </c>
      <c r="AI29" s="80"/>
      <c r="AJ29" s="80"/>
      <c r="AK29" s="80"/>
      <c r="AL29" s="84"/>
      <c r="AM29" s="72">
        <v>1945832</v>
      </c>
      <c r="AN29" s="80"/>
      <c r="AO29" s="80"/>
      <c r="AP29" s="80"/>
      <c r="AQ29" s="80"/>
      <c r="AR29" s="84"/>
      <c r="AS29" s="72">
        <v>3149</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1662573</v>
      </c>
      <c r="BO29" s="217"/>
      <c r="BP29" s="217"/>
      <c r="BQ29" s="217"/>
      <c r="BR29" s="217"/>
      <c r="BS29" s="217"/>
      <c r="BT29" s="217"/>
      <c r="BU29" s="220"/>
      <c r="BV29" s="214">
        <v>2061480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100.6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5618041</v>
      </c>
      <c r="BO30" s="218"/>
      <c r="BP30" s="218"/>
      <c r="BQ30" s="218"/>
      <c r="BR30" s="218"/>
      <c r="BS30" s="218"/>
      <c r="BT30" s="218"/>
      <c r="BU30" s="221"/>
      <c r="BV30" s="215">
        <v>5338272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180</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280</v>
      </c>
      <c r="F33" s="54"/>
      <c r="G33" s="54"/>
      <c r="H33" s="54"/>
      <c r="I33" s="54"/>
      <c r="J33" s="54"/>
      <c r="K33" s="54"/>
      <c r="L33" s="54"/>
      <c r="M33" s="54"/>
      <c r="N33" s="54"/>
      <c r="O33" s="54"/>
      <c r="P33" s="54"/>
      <c r="Q33" s="54"/>
      <c r="R33" s="54"/>
      <c r="S33" s="54"/>
      <c r="T33" s="54"/>
      <c r="U33" s="37" t="s">
        <v>58</v>
      </c>
      <c r="V33" s="37"/>
      <c r="W33" s="54" t="s">
        <v>280</v>
      </c>
      <c r="X33" s="54"/>
      <c r="Y33" s="54"/>
      <c r="Z33" s="54"/>
      <c r="AA33" s="54"/>
      <c r="AB33" s="54"/>
      <c r="AC33" s="54"/>
      <c r="AD33" s="54"/>
      <c r="AE33" s="54"/>
      <c r="AF33" s="54"/>
      <c r="AG33" s="54"/>
      <c r="AH33" s="54"/>
      <c r="AI33" s="54"/>
      <c r="AJ33" s="54"/>
      <c r="AK33" s="54"/>
      <c r="AL33" s="54"/>
      <c r="AM33" s="37" t="s">
        <v>58</v>
      </c>
      <c r="AN33" s="37"/>
      <c r="AO33" s="54" t="s">
        <v>280</v>
      </c>
      <c r="AP33" s="54"/>
      <c r="AQ33" s="54"/>
      <c r="AR33" s="54"/>
      <c r="AS33" s="54"/>
      <c r="AT33" s="54"/>
      <c r="AU33" s="54"/>
      <c r="AV33" s="54"/>
      <c r="AW33" s="54"/>
      <c r="AX33" s="54"/>
      <c r="AY33" s="54"/>
      <c r="AZ33" s="54"/>
      <c r="BA33" s="54"/>
      <c r="BB33" s="54"/>
      <c r="BC33" s="54"/>
      <c r="BD33" s="37"/>
      <c r="BE33" s="54" t="s">
        <v>282</v>
      </c>
      <c r="BF33" s="54"/>
      <c r="BG33" s="54" t="s">
        <v>162</v>
      </c>
      <c r="BH33" s="54"/>
      <c r="BI33" s="54"/>
      <c r="BJ33" s="54"/>
      <c r="BK33" s="54"/>
      <c r="BL33" s="54"/>
      <c r="BM33" s="54"/>
      <c r="BN33" s="54"/>
      <c r="BO33" s="54"/>
      <c r="BP33" s="54"/>
      <c r="BQ33" s="54"/>
      <c r="BR33" s="54"/>
      <c r="BS33" s="54"/>
      <c r="BT33" s="54"/>
      <c r="BU33" s="54"/>
      <c r="BV33" s="37"/>
      <c r="BW33" s="37" t="s">
        <v>282</v>
      </c>
      <c r="BX33" s="37"/>
      <c r="BY33" s="54" t="s">
        <v>112</v>
      </c>
      <c r="BZ33" s="54"/>
      <c r="CA33" s="54"/>
      <c r="CB33" s="54"/>
      <c r="CC33" s="54"/>
      <c r="CD33" s="54"/>
      <c r="CE33" s="54"/>
      <c r="CF33" s="54"/>
      <c r="CG33" s="54"/>
      <c r="CH33" s="54"/>
      <c r="CI33" s="54"/>
      <c r="CJ33" s="54"/>
      <c r="CK33" s="54"/>
      <c r="CL33" s="54"/>
      <c r="CM33" s="54"/>
      <c r="CN33" s="54"/>
      <c r="CO33" s="37" t="s">
        <v>58</v>
      </c>
      <c r="CP33" s="37"/>
      <c r="CQ33" s="54" t="s">
        <v>283</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上水道事業会計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御殿場市・小山町広域行政組合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御殿場市土地開発公社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救急医療センター特別会計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駿東地区交通災害共済組合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御殿場総合サービス</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簡易水道事業会計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静岡県芦湖水利組合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御殿場まちづくり</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9</v>
      </c>
      <c r="AN37" s="38"/>
      <c r="AO37" s="55" t="str">
        <f>IF('各会計、関係団体の財政状況及び健全化判断比率'!B34="","",'各会計、関係団体の財政状況及び健全化判断比率'!B34)</f>
        <v>公共下水道事業会計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静岡県後期高齢者医療広域連合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駿東勤労者福祉サービスセンター</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10</v>
      </c>
      <c r="AN38" s="38"/>
      <c r="AO38" s="55" t="str">
        <f>IF('各会計、関係団体の財政状況及び健全化判断比率'!B35="","",'各会計、関係団体の財政状況及び健全化判断比率'!B35)</f>
        <v>農業集落排水事業会計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静岡県後期高齢者医療広域連合（事業会計分）</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f t="shared" si="2"/>
        <v>11</v>
      </c>
      <c r="AN39" s="38"/>
      <c r="AO39" s="55" t="str">
        <f>IF('各会計、関係団体の財政状況及び健全化判断比率'!B36="","",'各会計、関係団体の財政状況及び健全化判断比率'!B36)</f>
        <v>公設浄化槽事業会計</v>
      </c>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静岡県地方税滞納整理機構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qEcjMTxrleScJyUVApW7uL0b3JraebqZTOJ28svNUwVNpk+RK6K+7O0BoHIkMO+fGk+vANrSiNFNOtXAVXaZg==" saltValue="W1h3a9ZIjTJLN0x1nY+HY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523</v>
      </c>
      <c r="G33" s="883" t="s">
        <v>524</v>
      </c>
      <c r="H33" s="883" t="s">
        <v>525</v>
      </c>
      <c r="I33" s="883" t="s">
        <v>251</v>
      </c>
      <c r="J33" s="887" t="s">
        <v>526</v>
      </c>
      <c r="K33" s="862"/>
      <c r="L33" s="862"/>
      <c r="M33" s="862"/>
      <c r="N33" s="862"/>
      <c r="O33" s="862"/>
      <c r="P33" s="862"/>
    </row>
    <row r="34" spans="1:16" ht="39" customHeight="1">
      <c r="A34" s="862"/>
      <c r="B34" s="864"/>
      <c r="C34" s="870" t="s">
        <v>226</v>
      </c>
      <c r="D34" s="870"/>
      <c r="E34" s="875"/>
      <c r="F34" s="879">
        <v>21.66</v>
      </c>
      <c r="G34" s="884">
        <v>23.92</v>
      </c>
      <c r="H34" s="884">
        <v>24.43</v>
      </c>
      <c r="I34" s="884">
        <v>23.15</v>
      </c>
      <c r="J34" s="888">
        <v>23.41</v>
      </c>
      <c r="K34" s="862"/>
      <c r="L34" s="862"/>
      <c r="M34" s="862"/>
      <c r="N34" s="862"/>
      <c r="O34" s="862"/>
      <c r="P34" s="862"/>
    </row>
    <row r="35" spans="1:16" ht="39" customHeight="1">
      <c r="A35" s="862"/>
      <c r="B35" s="865"/>
      <c r="C35" s="871" t="s">
        <v>448</v>
      </c>
      <c r="D35" s="871"/>
      <c r="E35" s="876"/>
      <c r="F35" s="880">
        <v>9.1300000000000008</v>
      </c>
      <c r="G35" s="885">
        <v>11.42</v>
      </c>
      <c r="H35" s="885">
        <v>15.58</v>
      </c>
      <c r="I35" s="885">
        <v>9.5</v>
      </c>
      <c r="J35" s="889">
        <v>14.93</v>
      </c>
      <c r="K35" s="862"/>
      <c r="L35" s="862"/>
      <c r="M35" s="862"/>
      <c r="N35" s="862"/>
      <c r="O35" s="862"/>
      <c r="P35" s="862"/>
    </row>
    <row r="36" spans="1:16" ht="39" customHeight="1">
      <c r="A36" s="862"/>
      <c r="B36" s="865"/>
      <c r="C36" s="871" t="s">
        <v>257</v>
      </c>
      <c r="D36" s="871"/>
      <c r="E36" s="876"/>
      <c r="F36" s="880">
        <v>2.5299999999999998</v>
      </c>
      <c r="G36" s="885">
        <v>2.61</v>
      </c>
      <c r="H36" s="885">
        <v>2.67</v>
      </c>
      <c r="I36" s="885">
        <v>2.62</v>
      </c>
      <c r="J36" s="889">
        <v>2.5499999999999998</v>
      </c>
      <c r="K36" s="862"/>
      <c r="L36" s="862"/>
      <c r="M36" s="862"/>
      <c r="N36" s="862"/>
      <c r="O36" s="862"/>
      <c r="P36" s="862"/>
    </row>
    <row r="37" spans="1:16" ht="39" customHeight="1">
      <c r="A37" s="862"/>
      <c r="B37" s="865"/>
      <c r="C37" s="871" t="s">
        <v>25</v>
      </c>
      <c r="D37" s="871"/>
      <c r="E37" s="876"/>
      <c r="F37" s="880">
        <v>1.76</v>
      </c>
      <c r="G37" s="885">
        <v>2.2999999999999998</v>
      </c>
      <c r="H37" s="885">
        <v>2.5299999999999998</v>
      </c>
      <c r="I37" s="885">
        <v>2.12</v>
      </c>
      <c r="J37" s="889">
        <v>2.25</v>
      </c>
      <c r="K37" s="862"/>
      <c r="L37" s="862"/>
      <c r="M37" s="862"/>
      <c r="N37" s="862"/>
      <c r="O37" s="862"/>
      <c r="P37" s="862"/>
    </row>
    <row r="38" spans="1:16" ht="39" customHeight="1">
      <c r="A38" s="862"/>
      <c r="B38" s="865"/>
      <c r="C38" s="871" t="s">
        <v>458</v>
      </c>
      <c r="D38" s="871"/>
      <c r="E38" s="876"/>
      <c r="F38" s="880">
        <v>1.6800000000000002</v>
      </c>
      <c r="G38" s="885">
        <v>1.83</v>
      </c>
      <c r="H38" s="885">
        <v>1.29</v>
      </c>
      <c r="I38" s="885">
        <v>1.6800000000000002</v>
      </c>
      <c r="J38" s="889">
        <v>1.98</v>
      </c>
      <c r="K38" s="862"/>
      <c r="L38" s="862"/>
      <c r="M38" s="862"/>
      <c r="N38" s="862"/>
      <c r="O38" s="862"/>
      <c r="P38" s="862"/>
    </row>
    <row r="39" spans="1:16" ht="39" customHeight="1">
      <c r="A39" s="862"/>
      <c r="B39" s="865"/>
      <c r="C39" s="871" t="s">
        <v>195</v>
      </c>
      <c r="D39" s="871"/>
      <c r="E39" s="876"/>
      <c r="F39" s="880">
        <v>0.46</v>
      </c>
      <c r="G39" s="885">
        <v>0.64</v>
      </c>
      <c r="H39" s="885">
        <v>0.44</v>
      </c>
      <c r="I39" s="885">
        <v>0.55000000000000004</v>
      </c>
      <c r="J39" s="889">
        <v>0.82</v>
      </c>
      <c r="K39" s="862"/>
      <c r="L39" s="862"/>
      <c r="M39" s="862"/>
      <c r="N39" s="862"/>
      <c r="O39" s="862"/>
      <c r="P39" s="862"/>
    </row>
    <row r="40" spans="1:16" ht="39" customHeight="1">
      <c r="A40" s="862"/>
      <c r="B40" s="865"/>
      <c r="C40" s="871" t="s">
        <v>450</v>
      </c>
      <c r="D40" s="871"/>
      <c r="E40" s="876"/>
      <c r="F40" s="880">
        <v>9.e-002</v>
      </c>
      <c r="G40" s="885">
        <v>0.16</v>
      </c>
      <c r="H40" s="885">
        <v>6.e-002</v>
      </c>
      <c r="I40" s="885">
        <v>0.11</v>
      </c>
      <c r="J40" s="889">
        <v>0.13</v>
      </c>
      <c r="K40" s="862"/>
      <c r="L40" s="862"/>
      <c r="M40" s="862"/>
      <c r="N40" s="862"/>
      <c r="O40" s="862"/>
      <c r="P40" s="862"/>
    </row>
    <row r="41" spans="1:16" ht="39" customHeight="1">
      <c r="A41" s="862"/>
      <c r="B41" s="865"/>
      <c r="C41" s="871" t="s">
        <v>463</v>
      </c>
      <c r="D41" s="871"/>
      <c r="E41" s="876"/>
      <c r="F41" s="880">
        <v>1.e-002</v>
      </c>
      <c r="G41" s="885">
        <v>3.e-002</v>
      </c>
      <c r="H41" s="885">
        <v>4.e-002</v>
      </c>
      <c r="I41" s="885">
        <v>4.e-002</v>
      </c>
      <c r="J41" s="889">
        <v>8.e-002</v>
      </c>
      <c r="K41" s="862"/>
      <c r="L41" s="862"/>
      <c r="M41" s="862"/>
      <c r="N41" s="862"/>
      <c r="O41" s="862"/>
      <c r="P41" s="862"/>
    </row>
    <row r="42" spans="1:16" ht="39" customHeight="1">
      <c r="A42" s="862"/>
      <c r="B42" s="866"/>
      <c r="C42" s="871" t="s">
        <v>528</v>
      </c>
      <c r="D42" s="871"/>
      <c r="E42" s="876"/>
      <c r="F42" s="880" t="s">
        <v>135</v>
      </c>
      <c r="G42" s="885" t="s">
        <v>135</v>
      </c>
      <c r="H42" s="885" t="s">
        <v>135</v>
      </c>
      <c r="I42" s="885" t="s">
        <v>135</v>
      </c>
      <c r="J42" s="889" t="s">
        <v>135</v>
      </c>
      <c r="K42" s="862"/>
      <c r="L42" s="862"/>
      <c r="M42" s="862"/>
      <c r="N42" s="862"/>
      <c r="O42" s="862"/>
      <c r="P42" s="862"/>
    </row>
    <row r="43" spans="1:16" ht="39" customHeight="1">
      <c r="A43" s="862"/>
      <c r="B43" s="867"/>
      <c r="C43" s="872" t="s">
        <v>297</v>
      </c>
      <c r="D43" s="872"/>
      <c r="E43" s="877"/>
      <c r="F43" s="881">
        <v>0.16</v>
      </c>
      <c r="G43" s="886">
        <v>0.14000000000000001</v>
      </c>
      <c r="H43" s="886">
        <v>0.11</v>
      </c>
      <c r="I43" s="886">
        <v>0.41</v>
      </c>
      <c r="J43" s="890">
        <v>0.13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umRJ7IMvX5T0gwGGgH+lRHKJ0nke/mbhPgtC55/C3bliC5FEXIWU1dCdVuArya+xL6ogGxZLk9u8Mv3EcMbXjw==" saltValue="4PBRc9OkNBIhvj/kYZhxi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523</v>
      </c>
      <c r="L44" s="950" t="s">
        <v>524</v>
      </c>
      <c r="M44" s="950" t="s">
        <v>525</v>
      </c>
      <c r="N44" s="950" t="s">
        <v>251</v>
      </c>
      <c r="O44" s="959" t="s">
        <v>526</v>
      </c>
      <c r="P44" s="734"/>
      <c r="Q44" s="734"/>
      <c r="R44" s="734"/>
      <c r="S44" s="734"/>
      <c r="T44" s="734"/>
      <c r="U44" s="734"/>
    </row>
    <row r="45" spans="1:21" ht="30.75" customHeight="1">
      <c r="A45" s="734"/>
      <c r="B45" s="892" t="s">
        <v>24</v>
      </c>
      <c r="C45" s="906"/>
      <c r="D45" s="916"/>
      <c r="E45" s="925" t="s">
        <v>21</v>
      </c>
      <c r="F45" s="925"/>
      <c r="G45" s="925"/>
      <c r="H45" s="925"/>
      <c r="I45" s="925"/>
      <c r="J45" s="934"/>
      <c r="K45" s="942">
        <v>2915</v>
      </c>
      <c r="L45" s="951">
        <v>2940</v>
      </c>
      <c r="M45" s="951">
        <v>2982</v>
      </c>
      <c r="N45" s="951">
        <v>2859</v>
      </c>
      <c r="O45" s="960">
        <v>2717</v>
      </c>
      <c r="P45" s="734"/>
      <c r="Q45" s="734"/>
      <c r="R45" s="734"/>
      <c r="S45" s="734"/>
      <c r="T45" s="734"/>
      <c r="U45" s="734"/>
    </row>
    <row r="46" spans="1:21" ht="30.75" customHeight="1">
      <c r="A46" s="734"/>
      <c r="B46" s="893"/>
      <c r="C46" s="907"/>
      <c r="D46" s="917"/>
      <c r="E46" s="926" t="s">
        <v>28</v>
      </c>
      <c r="F46" s="926"/>
      <c r="G46" s="926"/>
      <c r="H46" s="926"/>
      <c r="I46" s="926"/>
      <c r="J46" s="935"/>
      <c r="K46" s="943" t="s">
        <v>135</v>
      </c>
      <c r="L46" s="952" t="s">
        <v>135</v>
      </c>
      <c r="M46" s="952" t="s">
        <v>135</v>
      </c>
      <c r="N46" s="952" t="s">
        <v>135</v>
      </c>
      <c r="O46" s="961" t="s">
        <v>135</v>
      </c>
      <c r="P46" s="734"/>
      <c r="Q46" s="734"/>
      <c r="R46" s="734"/>
      <c r="S46" s="734"/>
      <c r="T46" s="734"/>
      <c r="U46" s="734"/>
    </row>
    <row r="47" spans="1:21" ht="30.75" customHeight="1">
      <c r="A47" s="734"/>
      <c r="B47" s="893"/>
      <c r="C47" s="907"/>
      <c r="D47" s="917"/>
      <c r="E47" s="926" t="s">
        <v>31</v>
      </c>
      <c r="F47" s="926"/>
      <c r="G47" s="926"/>
      <c r="H47" s="926"/>
      <c r="I47" s="926"/>
      <c r="J47" s="935"/>
      <c r="K47" s="943" t="s">
        <v>135</v>
      </c>
      <c r="L47" s="952" t="s">
        <v>135</v>
      </c>
      <c r="M47" s="952" t="s">
        <v>135</v>
      </c>
      <c r="N47" s="952" t="s">
        <v>135</v>
      </c>
      <c r="O47" s="961" t="s">
        <v>135</v>
      </c>
      <c r="P47" s="734"/>
      <c r="Q47" s="734"/>
      <c r="R47" s="734"/>
      <c r="S47" s="734"/>
      <c r="T47" s="734"/>
      <c r="U47" s="734"/>
    </row>
    <row r="48" spans="1:21" ht="30.75" customHeight="1">
      <c r="A48" s="734"/>
      <c r="B48" s="893"/>
      <c r="C48" s="907"/>
      <c r="D48" s="917"/>
      <c r="E48" s="926" t="s">
        <v>37</v>
      </c>
      <c r="F48" s="926"/>
      <c r="G48" s="926"/>
      <c r="H48" s="926"/>
      <c r="I48" s="926"/>
      <c r="J48" s="935"/>
      <c r="K48" s="943">
        <v>496</v>
      </c>
      <c r="L48" s="952">
        <v>489</v>
      </c>
      <c r="M48" s="952">
        <v>500</v>
      </c>
      <c r="N48" s="952">
        <v>504</v>
      </c>
      <c r="O48" s="961">
        <v>497</v>
      </c>
      <c r="P48" s="734"/>
      <c r="Q48" s="734"/>
      <c r="R48" s="734"/>
      <c r="S48" s="734"/>
      <c r="T48" s="734"/>
      <c r="U48" s="734"/>
    </row>
    <row r="49" spans="1:21" ht="30.75" customHeight="1">
      <c r="A49" s="734"/>
      <c r="B49" s="893"/>
      <c r="C49" s="907"/>
      <c r="D49" s="917"/>
      <c r="E49" s="926" t="s">
        <v>0</v>
      </c>
      <c r="F49" s="926"/>
      <c r="G49" s="926"/>
      <c r="H49" s="926"/>
      <c r="I49" s="926"/>
      <c r="J49" s="935"/>
      <c r="K49" s="943">
        <v>196</v>
      </c>
      <c r="L49" s="952">
        <v>168</v>
      </c>
      <c r="M49" s="952">
        <v>162</v>
      </c>
      <c r="N49" s="952">
        <v>206</v>
      </c>
      <c r="O49" s="961">
        <v>157</v>
      </c>
      <c r="P49" s="734"/>
      <c r="Q49" s="734"/>
      <c r="R49" s="734"/>
      <c r="S49" s="734"/>
      <c r="T49" s="734"/>
      <c r="U49" s="734"/>
    </row>
    <row r="50" spans="1:21" ht="30.75" customHeight="1">
      <c r="A50" s="734"/>
      <c r="B50" s="893"/>
      <c r="C50" s="907"/>
      <c r="D50" s="917"/>
      <c r="E50" s="926" t="s">
        <v>39</v>
      </c>
      <c r="F50" s="926"/>
      <c r="G50" s="926"/>
      <c r="H50" s="926"/>
      <c r="I50" s="926"/>
      <c r="J50" s="935"/>
      <c r="K50" s="943">
        <v>69</v>
      </c>
      <c r="L50" s="952">
        <v>69</v>
      </c>
      <c r="M50" s="952">
        <v>69</v>
      </c>
      <c r="N50" s="952">
        <v>69</v>
      </c>
      <c r="O50" s="961">
        <v>69</v>
      </c>
      <c r="P50" s="734"/>
      <c r="Q50" s="734"/>
      <c r="R50" s="734"/>
      <c r="S50" s="734"/>
      <c r="T50" s="734"/>
      <c r="U50" s="734"/>
    </row>
    <row r="51" spans="1:21" ht="30.75" customHeight="1">
      <c r="A51" s="734"/>
      <c r="B51" s="894"/>
      <c r="C51" s="908"/>
      <c r="D51" s="918"/>
      <c r="E51" s="926" t="s">
        <v>43</v>
      </c>
      <c r="F51" s="926"/>
      <c r="G51" s="926"/>
      <c r="H51" s="926"/>
      <c r="I51" s="926"/>
      <c r="J51" s="935"/>
      <c r="K51" s="943" t="s">
        <v>135</v>
      </c>
      <c r="L51" s="952" t="s">
        <v>135</v>
      </c>
      <c r="M51" s="952" t="s">
        <v>135</v>
      </c>
      <c r="N51" s="952" t="s">
        <v>135</v>
      </c>
      <c r="O51" s="961" t="s">
        <v>135</v>
      </c>
      <c r="P51" s="734"/>
      <c r="Q51" s="734"/>
      <c r="R51" s="734"/>
      <c r="S51" s="734"/>
      <c r="T51" s="734"/>
      <c r="U51" s="734"/>
    </row>
    <row r="52" spans="1:21" ht="30.75" customHeight="1">
      <c r="A52" s="734"/>
      <c r="B52" s="895" t="s">
        <v>46</v>
      </c>
      <c r="C52" s="909"/>
      <c r="D52" s="918"/>
      <c r="E52" s="926" t="s">
        <v>47</v>
      </c>
      <c r="F52" s="926"/>
      <c r="G52" s="926"/>
      <c r="H52" s="926"/>
      <c r="I52" s="926"/>
      <c r="J52" s="935"/>
      <c r="K52" s="943">
        <v>1893</v>
      </c>
      <c r="L52" s="952">
        <v>1871</v>
      </c>
      <c r="M52" s="952">
        <v>1834</v>
      </c>
      <c r="N52" s="952">
        <v>1739</v>
      </c>
      <c r="O52" s="961">
        <v>1657</v>
      </c>
      <c r="P52" s="734"/>
      <c r="Q52" s="734"/>
      <c r="R52" s="734"/>
      <c r="S52" s="734"/>
      <c r="T52" s="734"/>
      <c r="U52" s="734"/>
    </row>
    <row r="53" spans="1:21" ht="30.75" customHeight="1">
      <c r="A53" s="734"/>
      <c r="B53" s="896" t="s">
        <v>48</v>
      </c>
      <c r="C53" s="910"/>
      <c r="D53" s="919"/>
      <c r="E53" s="927" t="s">
        <v>51</v>
      </c>
      <c r="F53" s="927"/>
      <c r="G53" s="927"/>
      <c r="H53" s="927"/>
      <c r="I53" s="927"/>
      <c r="J53" s="936"/>
      <c r="K53" s="944">
        <v>1783</v>
      </c>
      <c r="L53" s="953">
        <v>1795</v>
      </c>
      <c r="M53" s="953">
        <v>1879</v>
      </c>
      <c r="N53" s="953">
        <v>1899</v>
      </c>
      <c r="O53" s="962">
        <v>1783</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523</v>
      </c>
      <c r="L57" s="954" t="s">
        <v>524</v>
      </c>
      <c r="M57" s="954" t="s">
        <v>525</v>
      </c>
      <c r="N57" s="954" t="s">
        <v>251</v>
      </c>
      <c r="O57" s="964" t="s">
        <v>526</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RYWySqK/ygFFGDdJU1wB4JMt7GDgDP1sN06oHdEHmBokyjvKN4IVMx8Pvv3Zs7QnUA9DUd/zUsVl7maXK0G4Q==" saltValue="CpCBzar9ag0pBhwJ8KdUW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0" zoomScaleNormal="8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523</v>
      </c>
      <c r="J40" s="950" t="s">
        <v>524</v>
      </c>
      <c r="K40" s="950" t="s">
        <v>525</v>
      </c>
      <c r="L40" s="950" t="s">
        <v>251</v>
      </c>
      <c r="M40" s="990" t="s">
        <v>526</v>
      </c>
    </row>
    <row r="41" spans="2:13" ht="27.75" customHeight="1">
      <c r="B41" s="892" t="s">
        <v>33</v>
      </c>
      <c r="C41" s="906"/>
      <c r="D41" s="916"/>
      <c r="E41" s="973" t="s">
        <v>53</v>
      </c>
      <c r="F41" s="973"/>
      <c r="G41" s="973"/>
      <c r="H41" s="979"/>
      <c r="I41" s="983">
        <v>24612</v>
      </c>
      <c r="J41" s="987">
        <v>23186</v>
      </c>
      <c r="K41" s="987">
        <v>21587</v>
      </c>
      <c r="L41" s="987">
        <v>20630</v>
      </c>
      <c r="M41" s="991">
        <v>20108</v>
      </c>
    </row>
    <row r="42" spans="2:13" ht="27.75" customHeight="1">
      <c r="B42" s="893"/>
      <c r="C42" s="907"/>
      <c r="D42" s="917"/>
      <c r="E42" s="974" t="s">
        <v>72</v>
      </c>
      <c r="F42" s="974"/>
      <c r="G42" s="974"/>
      <c r="H42" s="980"/>
      <c r="I42" s="984">
        <v>1123</v>
      </c>
      <c r="J42" s="988">
        <v>1510</v>
      </c>
      <c r="K42" s="988">
        <v>1212</v>
      </c>
      <c r="L42" s="988">
        <v>1236</v>
      </c>
      <c r="M42" s="992">
        <v>318</v>
      </c>
    </row>
    <row r="43" spans="2:13" ht="27.75" customHeight="1">
      <c r="B43" s="893"/>
      <c r="C43" s="907"/>
      <c r="D43" s="917"/>
      <c r="E43" s="974" t="s">
        <v>73</v>
      </c>
      <c r="F43" s="974"/>
      <c r="G43" s="974"/>
      <c r="H43" s="980"/>
      <c r="I43" s="984">
        <v>6791</v>
      </c>
      <c r="J43" s="988">
        <v>6493</v>
      </c>
      <c r="K43" s="988">
        <v>6373</v>
      </c>
      <c r="L43" s="988">
        <v>5011</v>
      </c>
      <c r="M43" s="992">
        <v>5014</v>
      </c>
    </row>
    <row r="44" spans="2:13" ht="27.75" customHeight="1">
      <c r="B44" s="893"/>
      <c r="C44" s="907"/>
      <c r="D44" s="917"/>
      <c r="E44" s="974" t="s">
        <v>75</v>
      </c>
      <c r="F44" s="974"/>
      <c r="G44" s="974"/>
      <c r="H44" s="980"/>
      <c r="I44" s="984">
        <v>1377</v>
      </c>
      <c r="J44" s="988">
        <v>1325</v>
      </c>
      <c r="K44" s="988">
        <v>1214</v>
      </c>
      <c r="L44" s="988">
        <v>1139</v>
      </c>
      <c r="M44" s="992">
        <v>972</v>
      </c>
    </row>
    <row r="45" spans="2:13" ht="27.75" customHeight="1">
      <c r="B45" s="893"/>
      <c r="C45" s="907"/>
      <c r="D45" s="917"/>
      <c r="E45" s="974" t="s">
        <v>77</v>
      </c>
      <c r="F45" s="974"/>
      <c r="G45" s="974"/>
      <c r="H45" s="980"/>
      <c r="I45" s="984">
        <v>4160</v>
      </c>
      <c r="J45" s="988">
        <v>4158</v>
      </c>
      <c r="K45" s="988">
        <v>4314</v>
      </c>
      <c r="L45" s="988">
        <v>4487</v>
      </c>
      <c r="M45" s="992">
        <v>4728</v>
      </c>
    </row>
    <row r="46" spans="2:13" ht="27.75" customHeight="1">
      <c r="B46" s="893"/>
      <c r="C46" s="907"/>
      <c r="D46" s="918"/>
      <c r="E46" s="974" t="s">
        <v>76</v>
      </c>
      <c r="F46" s="974"/>
      <c r="G46" s="974"/>
      <c r="H46" s="980"/>
      <c r="I46" s="984" t="s">
        <v>135</v>
      </c>
      <c r="J46" s="988" t="s">
        <v>135</v>
      </c>
      <c r="K46" s="988">
        <v>623</v>
      </c>
      <c r="L46" s="988" t="s">
        <v>135</v>
      </c>
      <c r="M46" s="992" t="s">
        <v>135</v>
      </c>
    </row>
    <row r="47" spans="2:13" ht="27.75" customHeight="1">
      <c r="B47" s="893"/>
      <c r="C47" s="907"/>
      <c r="D47" s="971"/>
      <c r="E47" s="975" t="s">
        <v>79</v>
      </c>
      <c r="F47" s="978"/>
      <c r="G47" s="978"/>
      <c r="H47" s="981"/>
      <c r="I47" s="984" t="s">
        <v>135</v>
      </c>
      <c r="J47" s="988" t="s">
        <v>135</v>
      </c>
      <c r="K47" s="988" t="s">
        <v>135</v>
      </c>
      <c r="L47" s="988" t="s">
        <v>135</v>
      </c>
      <c r="M47" s="992" t="s">
        <v>135</v>
      </c>
    </row>
    <row r="48" spans="2:13" ht="27.75" customHeight="1">
      <c r="B48" s="893"/>
      <c r="C48" s="907"/>
      <c r="D48" s="917"/>
      <c r="E48" s="974" t="s">
        <v>83</v>
      </c>
      <c r="F48" s="974"/>
      <c r="G48" s="974"/>
      <c r="H48" s="980"/>
      <c r="I48" s="984" t="s">
        <v>135</v>
      </c>
      <c r="J48" s="988" t="s">
        <v>135</v>
      </c>
      <c r="K48" s="988" t="s">
        <v>135</v>
      </c>
      <c r="L48" s="988" t="s">
        <v>135</v>
      </c>
      <c r="M48" s="992" t="s">
        <v>135</v>
      </c>
    </row>
    <row r="49" spans="2:13" ht="27.75" customHeight="1">
      <c r="B49" s="894"/>
      <c r="C49" s="908"/>
      <c r="D49" s="917"/>
      <c r="E49" s="974" t="s">
        <v>89</v>
      </c>
      <c r="F49" s="974"/>
      <c r="G49" s="974"/>
      <c r="H49" s="980"/>
      <c r="I49" s="984" t="s">
        <v>135</v>
      </c>
      <c r="J49" s="988" t="s">
        <v>135</v>
      </c>
      <c r="K49" s="988" t="s">
        <v>135</v>
      </c>
      <c r="L49" s="988" t="s">
        <v>135</v>
      </c>
      <c r="M49" s="992" t="s">
        <v>135</v>
      </c>
    </row>
    <row r="50" spans="2:13" ht="27.75" customHeight="1">
      <c r="B50" s="968" t="s">
        <v>91</v>
      </c>
      <c r="C50" s="970"/>
      <c r="D50" s="972"/>
      <c r="E50" s="974" t="s">
        <v>93</v>
      </c>
      <c r="F50" s="974"/>
      <c r="G50" s="974"/>
      <c r="H50" s="980"/>
      <c r="I50" s="984">
        <v>9599</v>
      </c>
      <c r="J50" s="988">
        <v>11346</v>
      </c>
      <c r="K50" s="988">
        <v>13103</v>
      </c>
      <c r="L50" s="988">
        <v>13231</v>
      </c>
      <c r="M50" s="992">
        <v>10954</v>
      </c>
    </row>
    <row r="51" spans="2:13" ht="27.75" customHeight="1">
      <c r="B51" s="893"/>
      <c r="C51" s="907"/>
      <c r="D51" s="917"/>
      <c r="E51" s="974" t="s">
        <v>96</v>
      </c>
      <c r="F51" s="974"/>
      <c r="G51" s="974"/>
      <c r="H51" s="980"/>
      <c r="I51" s="984">
        <v>5613</v>
      </c>
      <c r="J51" s="988">
        <v>5893</v>
      </c>
      <c r="K51" s="988">
        <v>6031</v>
      </c>
      <c r="L51" s="988">
        <v>4987</v>
      </c>
      <c r="M51" s="992">
        <v>4863</v>
      </c>
    </row>
    <row r="52" spans="2:13" ht="27.75" customHeight="1">
      <c r="B52" s="894"/>
      <c r="C52" s="908"/>
      <c r="D52" s="917"/>
      <c r="E52" s="974" t="s">
        <v>41</v>
      </c>
      <c r="F52" s="974"/>
      <c r="G52" s="974"/>
      <c r="H52" s="980"/>
      <c r="I52" s="984">
        <v>14935</v>
      </c>
      <c r="J52" s="988">
        <v>14197</v>
      </c>
      <c r="K52" s="988">
        <v>13121</v>
      </c>
      <c r="L52" s="988">
        <v>12232</v>
      </c>
      <c r="M52" s="992">
        <v>11474</v>
      </c>
    </row>
    <row r="53" spans="2:13" ht="27.75" customHeight="1">
      <c r="B53" s="896" t="s">
        <v>48</v>
      </c>
      <c r="C53" s="910"/>
      <c r="D53" s="919"/>
      <c r="E53" s="976" t="s">
        <v>98</v>
      </c>
      <c r="F53" s="976"/>
      <c r="G53" s="976"/>
      <c r="H53" s="982"/>
      <c r="I53" s="985">
        <v>7916</v>
      </c>
      <c r="J53" s="989">
        <v>5236</v>
      </c>
      <c r="K53" s="989">
        <v>3070</v>
      </c>
      <c r="L53" s="989">
        <v>2053</v>
      </c>
      <c r="M53" s="993">
        <v>3850</v>
      </c>
    </row>
    <row r="54" spans="2:13" ht="27.75" customHeight="1">
      <c r="B54" s="969"/>
      <c r="C54" s="868"/>
      <c r="D54" s="868"/>
      <c r="E54" s="977"/>
      <c r="F54" s="977"/>
      <c r="G54" s="977"/>
      <c r="H54" s="977"/>
      <c r="I54" s="986"/>
      <c r="J54" s="986"/>
      <c r="K54" s="986"/>
      <c r="L54" s="986"/>
      <c r="M54" s="986"/>
    </row>
    <row r="55" spans="2:13"/>
  </sheetData>
  <sheetProtection algorithmName="SHA-512" hashValue="lT8hW//Q0x7+YEqsF8V0vFoYt3UdFlo8uvcE7595sctXSYDyHwGw9e6VLQUGCofc20BSszNa/OMz0LQuGbC/CQ==" saltValue="Pw8xCN/wDbQEsiGrkY+ML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8</v>
      </c>
      <c r="C54" s="1000"/>
      <c r="D54" s="1000"/>
      <c r="E54" s="1009" t="s">
        <v>16</v>
      </c>
      <c r="F54" s="1016" t="s">
        <v>525</v>
      </c>
      <c r="G54" s="1016" t="s">
        <v>251</v>
      </c>
      <c r="H54" s="1024" t="s">
        <v>526</v>
      </c>
    </row>
    <row r="55" spans="2:8" ht="52.5" customHeight="1">
      <c r="B55" s="995"/>
      <c r="C55" s="1001" t="s">
        <v>102</v>
      </c>
      <c r="D55" s="1001"/>
      <c r="E55" s="1010"/>
      <c r="F55" s="1017">
        <v>3428</v>
      </c>
      <c r="G55" s="1017">
        <v>3534</v>
      </c>
      <c r="H55" s="1025">
        <v>1750</v>
      </c>
    </row>
    <row r="56" spans="2:8" ht="52.5" customHeight="1">
      <c r="B56" s="996"/>
      <c r="C56" s="1002" t="s">
        <v>105</v>
      </c>
      <c r="D56" s="1002"/>
      <c r="E56" s="1011"/>
      <c r="F56" s="1018">
        <v>2261</v>
      </c>
      <c r="G56" s="1018">
        <v>2061</v>
      </c>
      <c r="H56" s="1026">
        <v>1663</v>
      </c>
    </row>
    <row r="57" spans="2:8" ht="53.25" customHeight="1">
      <c r="B57" s="996"/>
      <c r="C57" s="1003" t="s">
        <v>69</v>
      </c>
      <c r="D57" s="1003"/>
      <c r="E57" s="1012"/>
      <c r="F57" s="1019">
        <v>5137</v>
      </c>
      <c r="G57" s="1019">
        <v>5338</v>
      </c>
      <c r="H57" s="1027">
        <v>5618</v>
      </c>
    </row>
    <row r="58" spans="2:8" ht="45.75" customHeight="1">
      <c r="B58" s="997"/>
      <c r="C58" s="1004" t="s">
        <v>437</v>
      </c>
      <c r="D58" s="1007"/>
      <c r="E58" s="1013"/>
      <c r="F58" s="1020">
        <v>2116</v>
      </c>
      <c r="G58" s="1020">
        <v>2042</v>
      </c>
      <c r="H58" s="1028">
        <v>1948</v>
      </c>
    </row>
    <row r="59" spans="2:8" ht="45.75" customHeight="1">
      <c r="B59" s="997"/>
      <c r="C59" s="1004" t="s">
        <v>537</v>
      </c>
      <c r="D59" s="1007"/>
      <c r="E59" s="1013"/>
      <c r="F59" s="1020">
        <v>1585</v>
      </c>
      <c r="G59" s="1020">
        <v>1436</v>
      </c>
      <c r="H59" s="1028">
        <v>1699</v>
      </c>
    </row>
    <row r="60" spans="2:8" ht="45.75" customHeight="1">
      <c r="B60" s="997"/>
      <c r="C60" s="1004" t="s">
        <v>538</v>
      </c>
      <c r="D60" s="1007"/>
      <c r="E60" s="1013"/>
      <c r="F60" s="1020">
        <v>293</v>
      </c>
      <c r="G60" s="1020">
        <v>793</v>
      </c>
      <c r="H60" s="1028">
        <v>894</v>
      </c>
    </row>
    <row r="61" spans="2:8" ht="45.75" customHeight="1">
      <c r="B61" s="997"/>
      <c r="C61" s="1004" t="s">
        <v>520</v>
      </c>
      <c r="D61" s="1007"/>
      <c r="E61" s="1013"/>
      <c r="F61" s="1020">
        <v>400</v>
      </c>
      <c r="G61" s="1020">
        <v>300</v>
      </c>
      <c r="H61" s="1028">
        <v>300</v>
      </c>
    </row>
    <row r="62" spans="2:8" ht="45.75" customHeight="1">
      <c r="B62" s="998"/>
      <c r="C62" s="1005" t="s">
        <v>539</v>
      </c>
      <c r="D62" s="1008"/>
      <c r="E62" s="1014"/>
      <c r="F62" s="1021">
        <v>193</v>
      </c>
      <c r="G62" s="1021">
        <v>240</v>
      </c>
      <c r="H62" s="1029">
        <v>195</v>
      </c>
    </row>
    <row r="63" spans="2:8" ht="52.5" customHeight="1">
      <c r="B63" s="999"/>
      <c r="C63" s="1006" t="s">
        <v>110</v>
      </c>
      <c r="D63" s="1006"/>
      <c r="E63" s="1015"/>
      <c r="F63" s="1022">
        <v>10826</v>
      </c>
      <c r="G63" s="1022">
        <v>10934</v>
      </c>
      <c r="H63" s="1030">
        <v>9030</v>
      </c>
    </row>
    <row r="64" spans="2:8"/>
  </sheetData>
  <sheetProtection algorithmName="SHA-512" hashValue="Q9HLS77gPb4r1VZAXvGlwcngIjrIoGsqovWAhEssDtUjjwN47RvWmO5lFSmYy/8ja7u1qvymUWBzG2yun6y50w==" saltValue="/nBeXJ1r+KNYKiaPe/qQn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522</v>
      </c>
      <c r="G2" s="818"/>
      <c r="H2" s="828"/>
    </row>
    <row r="3" spans="1:8">
      <c r="A3" s="782" t="s">
        <v>483</v>
      </c>
      <c r="B3" s="767"/>
      <c r="C3" s="1039"/>
      <c r="D3" s="1042">
        <v>68425</v>
      </c>
      <c r="E3" s="1044"/>
      <c r="F3" s="1047">
        <v>45483</v>
      </c>
      <c r="G3" s="1049"/>
      <c r="H3" s="1052"/>
    </row>
    <row r="4" spans="1:8">
      <c r="A4" s="754"/>
      <c r="B4" s="766"/>
      <c r="C4" s="1040"/>
      <c r="D4" s="1043">
        <v>43604</v>
      </c>
      <c r="E4" s="1045"/>
      <c r="F4" s="1048">
        <v>24241</v>
      </c>
      <c r="G4" s="1050"/>
      <c r="H4" s="1053"/>
    </row>
    <row r="5" spans="1:8">
      <c r="A5" s="782" t="s">
        <v>314</v>
      </c>
      <c r="B5" s="767"/>
      <c r="C5" s="1039"/>
      <c r="D5" s="1042">
        <v>48916</v>
      </c>
      <c r="E5" s="1044"/>
      <c r="F5" s="1047">
        <v>45945</v>
      </c>
      <c r="G5" s="1049"/>
      <c r="H5" s="1052"/>
    </row>
    <row r="6" spans="1:8">
      <c r="A6" s="754"/>
      <c r="B6" s="766"/>
      <c r="C6" s="1040"/>
      <c r="D6" s="1043">
        <v>33019</v>
      </c>
      <c r="E6" s="1045"/>
      <c r="F6" s="1048">
        <v>25180</v>
      </c>
      <c r="G6" s="1050"/>
      <c r="H6" s="1053"/>
    </row>
    <row r="7" spans="1:8">
      <c r="A7" s="782" t="s">
        <v>133</v>
      </c>
      <c r="B7" s="767"/>
      <c r="C7" s="1039"/>
      <c r="D7" s="1042">
        <v>64010</v>
      </c>
      <c r="E7" s="1044"/>
      <c r="F7" s="1047">
        <v>44475</v>
      </c>
      <c r="G7" s="1049"/>
      <c r="H7" s="1052"/>
    </row>
    <row r="8" spans="1:8">
      <c r="A8" s="754"/>
      <c r="B8" s="766"/>
      <c r="C8" s="1040"/>
      <c r="D8" s="1043">
        <v>46090</v>
      </c>
      <c r="E8" s="1045"/>
      <c r="F8" s="1048">
        <v>24780</v>
      </c>
      <c r="G8" s="1050"/>
      <c r="H8" s="1053"/>
    </row>
    <row r="9" spans="1:8">
      <c r="A9" s="782" t="s">
        <v>518</v>
      </c>
      <c r="B9" s="767"/>
      <c r="C9" s="1039"/>
      <c r="D9" s="1042">
        <v>80838</v>
      </c>
      <c r="E9" s="1044"/>
      <c r="F9" s="1047">
        <v>45982</v>
      </c>
      <c r="G9" s="1049"/>
      <c r="H9" s="1052"/>
    </row>
    <row r="10" spans="1:8">
      <c r="A10" s="754"/>
      <c r="B10" s="766"/>
      <c r="C10" s="1040"/>
      <c r="D10" s="1043">
        <v>58314</v>
      </c>
      <c r="E10" s="1045"/>
      <c r="F10" s="1048">
        <v>25583</v>
      </c>
      <c r="G10" s="1050"/>
      <c r="H10" s="1053"/>
    </row>
    <row r="11" spans="1:8">
      <c r="A11" s="782" t="s">
        <v>519</v>
      </c>
      <c r="B11" s="767"/>
      <c r="C11" s="1039"/>
      <c r="D11" s="1042">
        <v>81073</v>
      </c>
      <c r="E11" s="1044"/>
      <c r="F11" s="1047">
        <v>50538</v>
      </c>
      <c r="G11" s="1049"/>
      <c r="H11" s="1052"/>
    </row>
    <row r="12" spans="1:8">
      <c r="A12" s="754"/>
      <c r="B12" s="766"/>
      <c r="C12" s="1041"/>
      <c r="D12" s="1043">
        <v>63774</v>
      </c>
      <c r="E12" s="1045"/>
      <c r="F12" s="1048">
        <v>29053</v>
      </c>
      <c r="G12" s="1050"/>
      <c r="H12" s="1053"/>
    </row>
    <row r="13" spans="1:8">
      <c r="A13" s="782"/>
      <c r="B13" s="767"/>
      <c r="C13" s="1039"/>
      <c r="D13" s="1042">
        <v>68652</v>
      </c>
      <c r="E13" s="1044"/>
      <c r="F13" s="1047">
        <v>46485</v>
      </c>
      <c r="G13" s="1051"/>
      <c r="H13" s="1052"/>
    </row>
    <row r="14" spans="1:8">
      <c r="A14" s="754"/>
      <c r="B14" s="766"/>
      <c r="C14" s="1040"/>
      <c r="D14" s="1043">
        <v>48960</v>
      </c>
      <c r="E14" s="1045"/>
      <c r="F14" s="1048">
        <v>25767</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9.23</v>
      </c>
      <c r="C19" s="1032">
        <f>ROUND(VALUE(SUBSTITUTE(実質収支比率等に係る経年分析!G$48,"▲","-")),2)</f>
        <v>11.59</v>
      </c>
      <c r="D19" s="1032">
        <f>ROUND(VALUE(SUBSTITUTE(実質収支比率等に係る経年分析!H$48,"▲","-")),2)</f>
        <v>15.65</v>
      </c>
      <c r="E19" s="1032">
        <f>ROUND(VALUE(SUBSTITUTE(実質収支比率等に係る経年分析!I$48,"▲","-")),2)</f>
        <v>9.6300000000000008</v>
      </c>
      <c r="F19" s="1032">
        <f>ROUND(VALUE(SUBSTITUTE(実質収支比率等に係る経年分析!J$48,"▲","-")),2)</f>
        <v>15.07</v>
      </c>
    </row>
    <row r="20" spans="1:11">
      <c r="A20" s="1032" t="s">
        <v>32</v>
      </c>
      <c r="B20" s="1032">
        <f>ROUND(VALUE(SUBSTITUTE(実質収支比率等に係る経年分析!F$47,"▲","-")),2)</f>
        <v>13.24</v>
      </c>
      <c r="C20" s="1032">
        <f>ROUND(VALUE(SUBSTITUTE(実質収支比率等に係る経年分析!G$47,"▲","-")),2)</f>
        <v>14.46</v>
      </c>
      <c r="D20" s="1032">
        <f>ROUND(VALUE(SUBSTITUTE(実質収支比率等に係る経年分析!H$47,"▲","-")),2)</f>
        <v>18.32</v>
      </c>
      <c r="E20" s="1032">
        <f>ROUND(VALUE(SUBSTITUTE(実質収支比率等に係る経年分析!I$47,"▲","-")),2)</f>
        <v>17.8</v>
      </c>
      <c r="F20" s="1032">
        <f>ROUND(VALUE(SUBSTITUTE(実質収支比率等に係る経年分析!J$47,"▲","-")),2)</f>
        <v>9.07</v>
      </c>
    </row>
    <row r="21" spans="1:11">
      <c r="A21" s="1032" t="s">
        <v>114</v>
      </c>
      <c r="B21" s="1032">
        <f>IF(ISNUMBER(VALUE(SUBSTITUTE(実質収支比率等に係る経年分析!F$49,"▲","-"))),ROUND(VALUE(SUBSTITUTE(実質収支比率等に係る経年分析!F$49,"▲","-")),2),NA())</f>
        <v>0.4</v>
      </c>
      <c r="C21" s="1032">
        <f>IF(ISNUMBER(VALUE(SUBSTITUTE(実質収支比率等に係る経年分析!G$49,"▲","-"))),ROUND(VALUE(SUBSTITUTE(実質収支比率等に係る経年分析!G$49,"▲","-")),2),NA())</f>
        <v>3.16</v>
      </c>
      <c r="D21" s="1032">
        <f>IF(ISNUMBER(VALUE(SUBSTITUTE(実質収支比率等に係る経年分析!H$49,"▲","-"))),ROUND(VALUE(SUBSTITUTE(実質収支比率等に係る経年分析!H$49,"▲","-")),2),NA())</f>
        <v>7.93</v>
      </c>
      <c r="E21" s="1032">
        <f>IF(ISNUMBER(VALUE(SUBSTITUTE(実質収支比率等に係る経年分析!I$49,"▲","-"))),ROUND(VALUE(SUBSTITUTE(実質収支比率等に係る経年分析!I$49,"▲","-")),2),NA())</f>
        <v>-4.58</v>
      </c>
      <c r="F21" s="1032">
        <f>IF(ISNUMBER(VALUE(SUBSTITUTE(実質収支比率等に係る経年分析!J$49,"▲","-"))),ROUND(VALUE(SUBSTITUTE(実質収支比率等に係る経年分析!J$49,"▲","-")),2),NA())</f>
        <v>-4.09</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115</v>
      </c>
      <c r="C26" s="1033" t="s">
        <v>67</v>
      </c>
      <c r="D26" s="1033" t="s">
        <v>115</v>
      </c>
      <c r="E26" s="1033" t="s">
        <v>67</v>
      </c>
      <c r="F26" s="1033" t="s">
        <v>115</v>
      </c>
      <c r="G26" s="1033" t="s">
        <v>67</v>
      </c>
      <c r="H26" s="1033" t="s">
        <v>115</v>
      </c>
      <c r="I26" s="1033" t="s">
        <v>67</v>
      </c>
      <c r="J26" s="1033" t="s">
        <v>115</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0.16</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0.14000000000000001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0.11</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0.41</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0.13</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農業集落排水事業会計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3.e-002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4.e-002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4.e-002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8.e-002</v>
      </c>
    </row>
    <row r="30" spans="1:11">
      <c r="A30" s="1033" t="str">
        <f>IF('連結実質赤字比率に係る赤字・黒字の構成分析'!C$40="",NA(),'連結実質赤字比率に係る赤字・黒字の構成分析'!C$40)</f>
        <v>救急医療センター特別会計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9.e-002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0.16</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6.e-002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0.11</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0.13</v>
      </c>
    </row>
    <row r="31" spans="1:11">
      <c r="A31" s="1033" t="str">
        <f>IF('連結実質赤字比率に係る赤字・黒字の構成分析'!C$39="",NA(),'連結実質赤字比率に係る赤字・黒字の構成分析'!C$39)</f>
        <v>公共下水道事業会計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0.46</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0.64</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0.44</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0.55000000000000004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0.82</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1.6800000000000002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1.83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1.29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1.6800000000000002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1.98</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1.76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2.2999999999999998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2.5299999999999998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2.12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2.25</v>
      </c>
    </row>
    <row r="34" spans="1:16">
      <c r="A34" s="1033" t="str">
        <f>IF('連結実質赤字比率に係る赤字・黒字の構成分析'!C$36="",NA(),'連結実質赤字比率に係る赤字・黒字の構成分析'!C$36)</f>
        <v>工業用水道事業会計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2.5299999999999998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2.61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2.67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2.62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2.5499999999999998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9.1300000000000008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11.42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15.58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14.93</v>
      </c>
    </row>
    <row r="36" spans="1:16">
      <c r="A36" s="1033" t="str">
        <f>IF('連結実質赤字比率に係る赤字・黒字の構成分析'!C$34="",NA(),'連結実質赤字比率に係る赤字・黒字の構成分析'!C$34)</f>
        <v>上水道事業会計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21.66</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23.92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24.43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23.15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23.41</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120</v>
      </c>
      <c r="B42" s="1034"/>
      <c r="C42" s="1034"/>
      <c r="D42" s="1034">
        <f>'実質公債費比率（分子）の構造'!K$52</f>
        <v>1893</v>
      </c>
      <c r="E42" s="1034"/>
      <c r="F42" s="1034"/>
      <c r="G42" s="1034">
        <f>'実質公債費比率（分子）の構造'!L$52</f>
        <v>1871</v>
      </c>
      <c r="H42" s="1034"/>
      <c r="I42" s="1034"/>
      <c r="J42" s="1034">
        <f>'実質公債費比率（分子）の構造'!M$52</f>
        <v>1834</v>
      </c>
      <c r="K42" s="1034"/>
      <c r="L42" s="1034"/>
      <c r="M42" s="1034">
        <f>'実質公債費比率（分子）の構造'!N$52</f>
        <v>1739</v>
      </c>
      <c r="N42" s="1034"/>
      <c r="O42" s="1034"/>
      <c r="P42" s="1034">
        <f>'実質公債費比率（分子）の構造'!O$52</f>
        <v>1657</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69</v>
      </c>
      <c r="C44" s="1034"/>
      <c r="D44" s="1034"/>
      <c r="E44" s="1034">
        <f>'実質公債費比率（分子）の構造'!L$50</f>
        <v>69</v>
      </c>
      <c r="F44" s="1034"/>
      <c r="G44" s="1034"/>
      <c r="H44" s="1034">
        <f>'実質公債費比率（分子）の構造'!M$50</f>
        <v>69</v>
      </c>
      <c r="I44" s="1034"/>
      <c r="J44" s="1034"/>
      <c r="K44" s="1034">
        <f>'実質公債費比率（分子）の構造'!N$50</f>
        <v>69</v>
      </c>
      <c r="L44" s="1034"/>
      <c r="M44" s="1034"/>
      <c r="N44" s="1034">
        <f>'実質公債費比率（分子）の構造'!O$50</f>
        <v>69</v>
      </c>
      <c r="O44" s="1034"/>
      <c r="P44" s="1034"/>
    </row>
    <row r="45" spans="1:16">
      <c r="A45" s="1034" t="s">
        <v>0</v>
      </c>
      <c r="B45" s="1034">
        <f>'実質公債費比率（分子）の構造'!K$49</f>
        <v>196</v>
      </c>
      <c r="C45" s="1034"/>
      <c r="D45" s="1034"/>
      <c r="E45" s="1034">
        <f>'実質公債費比率（分子）の構造'!L$49</f>
        <v>168</v>
      </c>
      <c r="F45" s="1034"/>
      <c r="G45" s="1034"/>
      <c r="H45" s="1034">
        <f>'実質公債費比率（分子）の構造'!M$49</f>
        <v>162</v>
      </c>
      <c r="I45" s="1034"/>
      <c r="J45" s="1034"/>
      <c r="K45" s="1034">
        <f>'実質公債費比率（分子）の構造'!N$49</f>
        <v>206</v>
      </c>
      <c r="L45" s="1034"/>
      <c r="M45" s="1034"/>
      <c r="N45" s="1034">
        <f>'実質公債費比率（分子）の構造'!O$49</f>
        <v>157</v>
      </c>
      <c r="O45" s="1034"/>
      <c r="P45" s="1034"/>
    </row>
    <row r="46" spans="1:16">
      <c r="A46" s="1034" t="s">
        <v>37</v>
      </c>
      <c r="B46" s="1034">
        <f>'実質公債費比率（分子）の構造'!K$48</f>
        <v>496</v>
      </c>
      <c r="C46" s="1034"/>
      <c r="D46" s="1034"/>
      <c r="E46" s="1034">
        <f>'実質公債費比率（分子）の構造'!L$48</f>
        <v>489</v>
      </c>
      <c r="F46" s="1034"/>
      <c r="G46" s="1034"/>
      <c r="H46" s="1034">
        <f>'実質公債費比率（分子）の構造'!M$48</f>
        <v>500</v>
      </c>
      <c r="I46" s="1034"/>
      <c r="J46" s="1034"/>
      <c r="K46" s="1034">
        <f>'実質公債費比率（分子）の構造'!N$48</f>
        <v>504</v>
      </c>
      <c r="L46" s="1034"/>
      <c r="M46" s="1034"/>
      <c r="N46" s="1034">
        <f>'実質公債費比率（分子）の構造'!O$48</f>
        <v>497</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2915</v>
      </c>
      <c r="C49" s="1034"/>
      <c r="D49" s="1034"/>
      <c r="E49" s="1034">
        <f>'実質公債費比率（分子）の構造'!L$45</f>
        <v>2940</v>
      </c>
      <c r="F49" s="1034"/>
      <c r="G49" s="1034"/>
      <c r="H49" s="1034">
        <f>'実質公債費比率（分子）の構造'!M$45</f>
        <v>2982</v>
      </c>
      <c r="I49" s="1034"/>
      <c r="J49" s="1034"/>
      <c r="K49" s="1034">
        <f>'実質公債費比率（分子）の構造'!N$45</f>
        <v>2859</v>
      </c>
      <c r="L49" s="1034"/>
      <c r="M49" s="1034"/>
      <c r="N49" s="1034">
        <f>'実質公債費比率（分子）の構造'!O$45</f>
        <v>2717</v>
      </c>
      <c r="O49" s="1034"/>
      <c r="P49" s="1034"/>
    </row>
    <row r="50" spans="1:16">
      <c r="A50" s="1034" t="s">
        <v>51</v>
      </c>
      <c r="B50" s="1034" t="e">
        <f>NA()</f>
        <v>#N/A</v>
      </c>
      <c r="C50" s="1034">
        <f>IF(ISNUMBER('実質公債費比率（分子）の構造'!K$53),'実質公債費比率（分子）の構造'!K$53,NA())</f>
        <v>1783</v>
      </c>
      <c r="D50" s="1034" t="e">
        <f>NA()</f>
        <v>#N/A</v>
      </c>
      <c r="E50" s="1034" t="e">
        <f>NA()</f>
        <v>#N/A</v>
      </c>
      <c r="F50" s="1034">
        <f>IF(ISNUMBER('実質公債費比率（分子）の構造'!L$53),'実質公債費比率（分子）の構造'!L$53,NA())</f>
        <v>1795</v>
      </c>
      <c r="G50" s="1034" t="e">
        <f>NA()</f>
        <v>#N/A</v>
      </c>
      <c r="H50" s="1034" t="e">
        <f>NA()</f>
        <v>#N/A</v>
      </c>
      <c r="I50" s="1034">
        <f>IF(ISNUMBER('実質公債費比率（分子）の構造'!M$53),'実質公債費比率（分子）の構造'!M$53,NA())</f>
        <v>1879</v>
      </c>
      <c r="J50" s="1034" t="e">
        <f>NA()</f>
        <v>#N/A</v>
      </c>
      <c r="K50" s="1034" t="e">
        <f>NA()</f>
        <v>#N/A</v>
      </c>
      <c r="L50" s="1034">
        <f>IF(ISNUMBER('実質公債費比率（分子）の構造'!N$53),'実質公債費比率（分子）の構造'!N$53,NA())</f>
        <v>1899</v>
      </c>
      <c r="M50" s="1034" t="e">
        <f>NA()</f>
        <v>#N/A</v>
      </c>
      <c r="N50" s="1034" t="e">
        <f>NA()</f>
        <v>#N/A</v>
      </c>
      <c r="O50" s="1034">
        <f>IF(ISNUMBER('実質公債費比率（分子）の構造'!O$53),'実質公債費比率（分子）の構造'!O$53,NA())</f>
        <v>1783</v>
      </c>
      <c r="P50" s="1034" t="e">
        <f>NA()</f>
        <v>#N/A</v>
      </c>
    </row>
    <row r="53" spans="1:16">
      <c r="A53" s="1031" t="s">
        <v>57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107</v>
      </c>
      <c r="C55" s="1033"/>
      <c r="D55" s="1033" t="s">
        <v>121</v>
      </c>
      <c r="E55" s="1033" t="s">
        <v>107</v>
      </c>
      <c r="F55" s="1033"/>
      <c r="G55" s="1033" t="s">
        <v>121</v>
      </c>
      <c r="H55" s="1033" t="s">
        <v>107</v>
      </c>
      <c r="I55" s="1033"/>
      <c r="J55" s="1033" t="s">
        <v>121</v>
      </c>
      <c r="K55" s="1033" t="s">
        <v>107</v>
      </c>
      <c r="L55" s="1033"/>
      <c r="M55" s="1033" t="s">
        <v>121</v>
      </c>
      <c r="N55" s="1033" t="s">
        <v>107</v>
      </c>
      <c r="O55" s="1033"/>
      <c r="P55" s="1033" t="s">
        <v>121</v>
      </c>
    </row>
    <row r="56" spans="1:16">
      <c r="A56" s="1033" t="s">
        <v>41</v>
      </c>
      <c r="B56" s="1033"/>
      <c r="C56" s="1033"/>
      <c r="D56" s="1033">
        <f>'将来負担比率（分子）の構造'!I$52</f>
        <v>14935</v>
      </c>
      <c r="E56" s="1033"/>
      <c r="F56" s="1033"/>
      <c r="G56" s="1033">
        <f>'将来負担比率（分子）の構造'!J$52</f>
        <v>14197</v>
      </c>
      <c r="H56" s="1033"/>
      <c r="I56" s="1033"/>
      <c r="J56" s="1033">
        <f>'将来負担比率（分子）の構造'!K$52</f>
        <v>13121</v>
      </c>
      <c r="K56" s="1033"/>
      <c r="L56" s="1033"/>
      <c r="M56" s="1033">
        <f>'将来負担比率（分子）の構造'!L$52</f>
        <v>12232</v>
      </c>
      <c r="N56" s="1033"/>
      <c r="O56" s="1033"/>
      <c r="P56" s="1033">
        <f>'将来負担比率（分子）の構造'!M$52</f>
        <v>11474</v>
      </c>
    </row>
    <row r="57" spans="1:16">
      <c r="A57" s="1033" t="s">
        <v>96</v>
      </c>
      <c r="B57" s="1033"/>
      <c r="C57" s="1033"/>
      <c r="D57" s="1033">
        <f>'将来負担比率（分子）の構造'!I$51</f>
        <v>5613</v>
      </c>
      <c r="E57" s="1033"/>
      <c r="F57" s="1033"/>
      <c r="G57" s="1033">
        <f>'将来負担比率（分子）の構造'!J$51</f>
        <v>5893</v>
      </c>
      <c r="H57" s="1033"/>
      <c r="I57" s="1033"/>
      <c r="J57" s="1033">
        <f>'将来負担比率（分子）の構造'!K$51</f>
        <v>6031</v>
      </c>
      <c r="K57" s="1033"/>
      <c r="L57" s="1033"/>
      <c r="M57" s="1033">
        <f>'将来負担比率（分子）の構造'!L$51</f>
        <v>4987</v>
      </c>
      <c r="N57" s="1033"/>
      <c r="O57" s="1033"/>
      <c r="P57" s="1033">
        <f>'将来負担比率（分子）の構造'!M$51</f>
        <v>4863</v>
      </c>
    </row>
    <row r="58" spans="1:16">
      <c r="A58" s="1033" t="s">
        <v>93</v>
      </c>
      <c r="B58" s="1033"/>
      <c r="C58" s="1033"/>
      <c r="D58" s="1033">
        <f>'将来負担比率（分子）の構造'!I$50</f>
        <v>9599</v>
      </c>
      <c r="E58" s="1033"/>
      <c r="F58" s="1033"/>
      <c r="G58" s="1033">
        <f>'将来負担比率（分子）の構造'!J$50</f>
        <v>11346</v>
      </c>
      <c r="H58" s="1033"/>
      <c r="I58" s="1033"/>
      <c r="J58" s="1033">
        <f>'将来負担比率（分子）の構造'!K$50</f>
        <v>13103</v>
      </c>
      <c r="K58" s="1033"/>
      <c r="L58" s="1033"/>
      <c r="M58" s="1033">
        <f>'将来負担比率（分子）の構造'!L$50</f>
        <v>13231</v>
      </c>
      <c r="N58" s="1033"/>
      <c r="O58" s="1033"/>
      <c r="P58" s="1033">
        <f>'将来負担比率（分子）の構造'!M$50</f>
        <v>10954</v>
      </c>
    </row>
    <row r="59" spans="1:16">
      <c r="A59" s="1033" t="s">
        <v>89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83</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f>'将来負担比率（分子）の構造'!K$46</f>
        <v>623</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4160</v>
      </c>
      <c r="C62" s="1033"/>
      <c r="D62" s="1033"/>
      <c r="E62" s="1033">
        <f>'将来負担比率（分子）の構造'!J$45</f>
        <v>4158</v>
      </c>
      <c r="F62" s="1033"/>
      <c r="G62" s="1033"/>
      <c r="H62" s="1033">
        <f>'将来負担比率（分子）の構造'!K$45</f>
        <v>4314</v>
      </c>
      <c r="I62" s="1033"/>
      <c r="J62" s="1033"/>
      <c r="K62" s="1033">
        <f>'将来負担比率（分子）の構造'!L$45</f>
        <v>4487</v>
      </c>
      <c r="L62" s="1033"/>
      <c r="M62" s="1033"/>
      <c r="N62" s="1033">
        <f>'将来負担比率（分子）の構造'!M$45</f>
        <v>4728</v>
      </c>
      <c r="O62" s="1033"/>
      <c r="P62" s="1033"/>
    </row>
    <row r="63" spans="1:16">
      <c r="A63" s="1033" t="s">
        <v>75</v>
      </c>
      <c r="B63" s="1033">
        <f>'将来負担比率（分子）の構造'!I$44</f>
        <v>1377</v>
      </c>
      <c r="C63" s="1033"/>
      <c r="D63" s="1033"/>
      <c r="E63" s="1033">
        <f>'将来負担比率（分子）の構造'!J$44</f>
        <v>1325</v>
      </c>
      <c r="F63" s="1033"/>
      <c r="G63" s="1033"/>
      <c r="H63" s="1033">
        <f>'将来負担比率（分子）の構造'!K$44</f>
        <v>1214</v>
      </c>
      <c r="I63" s="1033"/>
      <c r="J63" s="1033"/>
      <c r="K63" s="1033">
        <f>'将来負担比率（分子）の構造'!L$44</f>
        <v>1139</v>
      </c>
      <c r="L63" s="1033"/>
      <c r="M63" s="1033"/>
      <c r="N63" s="1033">
        <f>'将来負担比率（分子）の構造'!M$44</f>
        <v>972</v>
      </c>
      <c r="O63" s="1033"/>
      <c r="P63" s="1033"/>
    </row>
    <row r="64" spans="1:16">
      <c r="A64" s="1033" t="s">
        <v>73</v>
      </c>
      <c r="B64" s="1033">
        <f>'将来負担比率（分子）の構造'!I$43</f>
        <v>6791</v>
      </c>
      <c r="C64" s="1033"/>
      <c r="D64" s="1033"/>
      <c r="E64" s="1033">
        <f>'将来負担比率（分子）の構造'!J$43</f>
        <v>6493</v>
      </c>
      <c r="F64" s="1033"/>
      <c r="G64" s="1033"/>
      <c r="H64" s="1033">
        <f>'将来負担比率（分子）の構造'!K$43</f>
        <v>6373</v>
      </c>
      <c r="I64" s="1033"/>
      <c r="J64" s="1033"/>
      <c r="K64" s="1033">
        <f>'将来負担比率（分子）の構造'!L$43</f>
        <v>5011</v>
      </c>
      <c r="L64" s="1033"/>
      <c r="M64" s="1033"/>
      <c r="N64" s="1033">
        <f>'将来負担比率（分子）の構造'!M$43</f>
        <v>5014</v>
      </c>
      <c r="O64" s="1033"/>
      <c r="P64" s="1033"/>
    </row>
    <row r="65" spans="1:16">
      <c r="A65" s="1033" t="s">
        <v>72</v>
      </c>
      <c r="B65" s="1033">
        <f>'将来負担比率（分子）の構造'!I$42</f>
        <v>1123</v>
      </c>
      <c r="C65" s="1033"/>
      <c r="D65" s="1033"/>
      <c r="E65" s="1033">
        <f>'将来負担比率（分子）の構造'!J$42</f>
        <v>1510</v>
      </c>
      <c r="F65" s="1033"/>
      <c r="G65" s="1033"/>
      <c r="H65" s="1033">
        <f>'将来負担比率（分子）の構造'!K$42</f>
        <v>1212</v>
      </c>
      <c r="I65" s="1033"/>
      <c r="J65" s="1033"/>
      <c r="K65" s="1033">
        <f>'将来負担比率（分子）の構造'!L$42</f>
        <v>1236</v>
      </c>
      <c r="L65" s="1033"/>
      <c r="M65" s="1033"/>
      <c r="N65" s="1033">
        <f>'将来負担比率（分子）の構造'!M$42</f>
        <v>318</v>
      </c>
      <c r="O65" s="1033"/>
      <c r="P65" s="1033"/>
    </row>
    <row r="66" spans="1:16">
      <c r="A66" s="1033" t="s">
        <v>53</v>
      </c>
      <c r="B66" s="1033">
        <f>'将来負担比率（分子）の構造'!I$41</f>
        <v>24612</v>
      </c>
      <c r="C66" s="1033"/>
      <c r="D66" s="1033"/>
      <c r="E66" s="1033">
        <f>'将来負担比率（分子）の構造'!J$41</f>
        <v>23186</v>
      </c>
      <c r="F66" s="1033"/>
      <c r="G66" s="1033"/>
      <c r="H66" s="1033">
        <f>'将来負担比率（分子）の構造'!K$41</f>
        <v>21587</v>
      </c>
      <c r="I66" s="1033"/>
      <c r="J66" s="1033"/>
      <c r="K66" s="1033">
        <f>'将来負担比率（分子）の構造'!L$41</f>
        <v>20630</v>
      </c>
      <c r="L66" s="1033"/>
      <c r="M66" s="1033"/>
      <c r="N66" s="1033">
        <f>'将来負担比率（分子）の構造'!M$41</f>
        <v>20108</v>
      </c>
      <c r="O66" s="1033"/>
      <c r="P66" s="1033"/>
    </row>
    <row r="67" spans="1:16">
      <c r="A67" s="1033" t="s">
        <v>98</v>
      </c>
      <c r="B67" s="1033" t="e">
        <f>NA()</f>
        <v>#N/A</v>
      </c>
      <c r="C67" s="1033">
        <f>IF(ISNUMBER('将来負担比率（分子）の構造'!I$53),IF('将来負担比率（分子）の構造'!I$53&lt;0,0,'将来負担比率（分子）の構造'!I$53),NA())</f>
        <v>7916</v>
      </c>
      <c r="D67" s="1033" t="e">
        <f>NA()</f>
        <v>#N/A</v>
      </c>
      <c r="E67" s="1033" t="e">
        <f>NA()</f>
        <v>#N/A</v>
      </c>
      <c r="F67" s="1033">
        <f>IF(ISNUMBER('将来負担比率（分子）の構造'!J$53),IF('将来負担比率（分子）の構造'!J$53&lt;0,0,'将来負担比率（分子）の構造'!J$53),NA())</f>
        <v>5236</v>
      </c>
      <c r="G67" s="1033" t="e">
        <f>NA()</f>
        <v>#N/A</v>
      </c>
      <c r="H67" s="1033" t="e">
        <f>NA()</f>
        <v>#N/A</v>
      </c>
      <c r="I67" s="1033">
        <f>IF(ISNUMBER('将来負担比率（分子）の構造'!K$53),IF('将来負担比率（分子）の構造'!K$53&lt;0,0,'将来負担比率（分子）の構造'!K$53),NA())</f>
        <v>3070</v>
      </c>
      <c r="J67" s="1033" t="e">
        <f>NA()</f>
        <v>#N/A</v>
      </c>
      <c r="K67" s="1033" t="e">
        <f>NA()</f>
        <v>#N/A</v>
      </c>
      <c r="L67" s="1033">
        <f>IF(ISNUMBER('将来負担比率（分子）の構造'!L$53),IF('将来負担比率（分子）の構造'!L$53&lt;0,0,'将来負担比率（分子）の構造'!L$53),NA())</f>
        <v>2053</v>
      </c>
      <c r="M67" s="1033" t="e">
        <f>NA()</f>
        <v>#N/A</v>
      </c>
      <c r="N67" s="1033" t="e">
        <f>NA()</f>
        <v>#N/A</v>
      </c>
      <c r="O67" s="1033">
        <f>IF(ISNUMBER('将来負担比率（分子）の構造'!M$53),IF('将来負担比率（分子）の構造'!M$53&lt;0,0,'将来負担比率（分子）の構造'!M$53),NA())</f>
        <v>3850</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3428</v>
      </c>
      <c r="C72" s="1037">
        <f>基金残高に係る経年分析!G55</f>
        <v>3534</v>
      </c>
      <c r="D72" s="1037">
        <f>基金残高に係る経年分析!H55</f>
        <v>1750</v>
      </c>
    </row>
    <row r="73" spans="1:16">
      <c r="A73" s="1035" t="s">
        <v>124</v>
      </c>
      <c r="B73" s="1037">
        <f>基金残高に係る経年分析!F56</f>
        <v>2261</v>
      </c>
      <c r="C73" s="1037">
        <f>基金残高に係る経年分析!G56</f>
        <v>2061</v>
      </c>
      <c r="D73" s="1037">
        <f>基金残高に係る経年分析!H56</f>
        <v>1663</v>
      </c>
    </row>
    <row r="74" spans="1:16">
      <c r="A74" s="1035" t="s">
        <v>126</v>
      </c>
      <c r="B74" s="1037">
        <f>基金残高に係る経年分析!F57</f>
        <v>5137</v>
      </c>
      <c r="C74" s="1037">
        <f>基金残高に係る経年分析!G57</f>
        <v>5338</v>
      </c>
      <c r="D74" s="1037">
        <f>基金残高に係る経年分析!H57</f>
        <v>5618</v>
      </c>
    </row>
  </sheetData>
  <sheetProtection algorithmName="SHA-512" hashValue="VXEz6WE32Gae7rRRucbNzaqCS2laEwnNUoVXTdT4vyKGfd+RFwt4BbnJebkQfpxE7/Ha+pickYjtrWEw4KeiAQ==" saltValue="QMRCiIUdApOBoCCKfYpzQ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220</v>
      </c>
      <c r="AA4" s="139"/>
      <c r="AB4" s="139"/>
      <c r="AC4" s="144"/>
      <c r="AD4" s="182" t="s">
        <v>252</v>
      </c>
      <c r="AE4" s="139"/>
      <c r="AF4" s="139"/>
      <c r="AG4" s="139"/>
      <c r="AH4" s="139"/>
      <c r="AI4" s="139"/>
      <c r="AJ4" s="139"/>
      <c r="AK4" s="144"/>
      <c r="AL4" s="182" t="s">
        <v>220</v>
      </c>
      <c r="AM4" s="139"/>
      <c r="AN4" s="139"/>
      <c r="AO4" s="144"/>
      <c r="AP4" s="298" t="s">
        <v>311</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220</v>
      </c>
      <c r="BP4" s="298"/>
      <c r="BQ4" s="298"/>
      <c r="BR4" s="298"/>
      <c r="BS4" s="298" t="s">
        <v>312</v>
      </c>
      <c r="BT4" s="298"/>
      <c r="BU4" s="298"/>
      <c r="BV4" s="298"/>
      <c r="BW4" s="298"/>
      <c r="BX4" s="298"/>
      <c r="BY4" s="298"/>
      <c r="BZ4" s="298"/>
      <c r="CA4" s="298"/>
      <c r="CB4" s="298"/>
      <c r="CD4" s="182" t="s">
        <v>313</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16679856</v>
      </c>
      <c r="S5" s="276"/>
      <c r="T5" s="276"/>
      <c r="U5" s="276"/>
      <c r="V5" s="276"/>
      <c r="W5" s="276"/>
      <c r="X5" s="276"/>
      <c r="Y5" s="278"/>
      <c r="Z5" s="281">
        <v>35.1</v>
      </c>
      <c r="AA5" s="281"/>
      <c r="AB5" s="281"/>
      <c r="AC5" s="281"/>
      <c r="AD5" s="286">
        <v>16151628</v>
      </c>
      <c r="AE5" s="286"/>
      <c r="AF5" s="286"/>
      <c r="AG5" s="286"/>
      <c r="AH5" s="286"/>
      <c r="AI5" s="286"/>
      <c r="AJ5" s="286"/>
      <c r="AK5" s="286"/>
      <c r="AL5" s="291">
        <v>78.599999999999994</v>
      </c>
      <c r="AM5" s="293"/>
      <c r="AN5" s="293"/>
      <c r="AO5" s="295"/>
      <c r="AP5" s="260" t="s">
        <v>315</v>
      </c>
      <c r="AQ5" s="265"/>
      <c r="AR5" s="265"/>
      <c r="AS5" s="265"/>
      <c r="AT5" s="265"/>
      <c r="AU5" s="265"/>
      <c r="AV5" s="265"/>
      <c r="AW5" s="265"/>
      <c r="AX5" s="265"/>
      <c r="AY5" s="265"/>
      <c r="AZ5" s="265"/>
      <c r="BA5" s="265"/>
      <c r="BB5" s="265"/>
      <c r="BC5" s="265"/>
      <c r="BD5" s="265"/>
      <c r="BE5" s="265"/>
      <c r="BF5" s="268"/>
      <c r="BG5" s="274">
        <v>16110454</v>
      </c>
      <c r="BH5" s="217"/>
      <c r="BI5" s="217"/>
      <c r="BJ5" s="217"/>
      <c r="BK5" s="217"/>
      <c r="BL5" s="217"/>
      <c r="BM5" s="217"/>
      <c r="BN5" s="279"/>
      <c r="BO5" s="282">
        <v>96.6</v>
      </c>
      <c r="BP5" s="282"/>
      <c r="BQ5" s="282"/>
      <c r="BR5" s="282"/>
      <c r="BS5" s="287" t="s">
        <v>135</v>
      </c>
      <c r="BT5" s="287"/>
      <c r="BU5" s="287"/>
      <c r="BV5" s="287"/>
      <c r="BW5" s="287"/>
      <c r="BX5" s="287"/>
      <c r="BY5" s="287"/>
      <c r="BZ5" s="287"/>
      <c r="CA5" s="287"/>
      <c r="CB5" s="325"/>
      <c r="CD5" s="182" t="s">
        <v>311</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220</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298570</v>
      </c>
      <c r="S6" s="217"/>
      <c r="T6" s="217"/>
      <c r="U6" s="217"/>
      <c r="V6" s="217"/>
      <c r="W6" s="217"/>
      <c r="X6" s="217"/>
      <c r="Y6" s="279"/>
      <c r="Z6" s="282">
        <v>0.6</v>
      </c>
      <c r="AA6" s="282"/>
      <c r="AB6" s="282"/>
      <c r="AC6" s="282"/>
      <c r="AD6" s="287">
        <v>298570</v>
      </c>
      <c r="AE6" s="287"/>
      <c r="AF6" s="287"/>
      <c r="AG6" s="287"/>
      <c r="AH6" s="287"/>
      <c r="AI6" s="287"/>
      <c r="AJ6" s="287"/>
      <c r="AK6" s="287"/>
      <c r="AL6" s="283">
        <v>1.5</v>
      </c>
      <c r="AM6" s="238"/>
      <c r="AN6" s="238"/>
      <c r="AO6" s="296"/>
      <c r="AP6" s="261" t="s">
        <v>106</v>
      </c>
      <c r="AQ6" s="1"/>
      <c r="AR6" s="1"/>
      <c r="AS6" s="1"/>
      <c r="AT6" s="1"/>
      <c r="AU6" s="1"/>
      <c r="AV6" s="1"/>
      <c r="AW6" s="1"/>
      <c r="AX6" s="1"/>
      <c r="AY6" s="1"/>
      <c r="AZ6" s="1"/>
      <c r="BA6" s="1"/>
      <c r="BB6" s="1"/>
      <c r="BC6" s="1"/>
      <c r="BD6" s="1"/>
      <c r="BE6" s="1"/>
      <c r="BF6" s="269"/>
      <c r="BG6" s="274">
        <v>16110454</v>
      </c>
      <c r="BH6" s="217"/>
      <c r="BI6" s="217"/>
      <c r="BJ6" s="217"/>
      <c r="BK6" s="217"/>
      <c r="BL6" s="217"/>
      <c r="BM6" s="217"/>
      <c r="BN6" s="279"/>
      <c r="BO6" s="282">
        <v>96.6</v>
      </c>
      <c r="BP6" s="282"/>
      <c r="BQ6" s="282"/>
      <c r="BR6" s="282"/>
      <c r="BS6" s="287" t="s">
        <v>135</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232497</v>
      </c>
      <c r="CS6" s="217"/>
      <c r="CT6" s="217"/>
      <c r="CU6" s="217"/>
      <c r="CV6" s="217"/>
      <c r="CW6" s="217"/>
      <c r="CX6" s="217"/>
      <c r="CY6" s="279"/>
      <c r="CZ6" s="291">
        <v>0.5</v>
      </c>
      <c r="DA6" s="293"/>
      <c r="DB6" s="293"/>
      <c r="DC6" s="337"/>
      <c r="DD6" s="288" t="s">
        <v>135</v>
      </c>
      <c r="DE6" s="217"/>
      <c r="DF6" s="217"/>
      <c r="DG6" s="217"/>
      <c r="DH6" s="217"/>
      <c r="DI6" s="217"/>
      <c r="DJ6" s="217"/>
      <c r="DK6" s="217"/>
      <c r="DL6" s="217"/>
      <c r="DM6" s="217"/>
      <c r="DN6" s="217"/>
      <c r="DO6" s="217"/>
      <c r="DP6" s="279"/>
      <c r="DQ6" s="288">
        <v>231743</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7349</v>
      </c>
      <c r="S7" s="217"/>
      <c r="T7" s="217"/>
      <c r="U7" s="217"/>
      <c r="V7" s="217"/>
      <c r="W7" s="217"/>
      <c r="X7" s="217"/>
      <c r="Y7" s="279"/>
      <c r="Z7" s="282">
        <v>0</v>
      </c>
      <c r="AA7" s="282"/>
      <c r="AB7" s="282"/>
      <c r="AC7" s="282"/>
      <c r="AD7" s="287">
        <v>7349</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7463467</v>
      </c>
      <c r="BH7" s="217"/>
      <c r="BI7" s="217"/>
      <c r="BJ7" s="217"/>
      <c r="BK7" s="217"/>
      <c r="BL7" s="217"/>
      <c r="BM7" s="217"/>
      <c r="BN7" s="279"/>
      <c r="BO7" s="282">
        <v>44.7</v>
      </c>
      <c r="BP7" s="282"/>
      <c r="BQ7" s="282"/>
      <c r="BR7" s="282"/>
      <c r="BS7" s="287" t="s">
        <v>135</v>
      </c>
      <c r="BT7" s="287"/>
      <c r="BU7" s="287"/>
      <c r="BV7" s="287"/>
      <c r="BW7" s="287"/>
      <c r="BX7" s="287"/>
      <c r="BY7" s="287"/>
      <c r="BZ7" s="287"/>
      <c r="CA7" s="287"/>
      <c r="CB7" s="325"/>
      <c r="CD7" s="261" t="s">
        <v>326</v>
      </c>
      <c r="CE7" s="1"/>
      <c r="CF7" s="1"/>
      <c r="CG7" s="1"/>
      <c r="CH7" s="1"/>
      <c r="CI7" s="1"/>
      <c r="CJ7" s="1"/>
      <c r="CK7" s="1"/>
      <c r="CL7" s="1"/>
      <c r="CM7" s="1"/>
      <c r="CN7" s="1"/>
      <c r="CO7" s="1"/>
      <c r="CP7" s="1"/>
      <c r="CQ7" s="269"/>
      <c r="CR7" s="274">
        <v>8447690</v>
      </c>
      <c r="CS7" s="217"/>
      <c r="CT7" s="217"/>
      <c r="CU7" s="217"/>
      <c r="CV7" s="217"/>
      <c r="CW7" s="217"/>
      <c r="CX7" s="217"/>
      <c r="CY7" s="279"/>
      <c r="CZ7" s="282">
        <v>19.100000000000001</v>
      </c>
      <c r="DA7" s="282"/>
      <c r="DB7" s="282"/>
      <c r="DC7" s="282"/>
      <c r="DD7" s="288">
        <v>575328</v>
      </c>
      <c r="DE7" s="217"/>
      <c r="DF7" s="217"/>
      <c r="DG7" s="217"/>
      <c r="DH7" s="217"/>
      <c r="DI7" s="217"/>
      <c r="DJ7" s="217"/>
      <c r="DK7" s="217"/>
      <c r="DL7" s="217"/>
      <c r="DM7" s="217"/>
      <c r="DN7" s="217"/>
      <c r="DO7" s="217"/>
      <c r="DP7" s="279"/>
      <c r="DQ7" s="288">
        <v>5135472</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135043</v>
      </c>
      <c r="S8" s="217"/>
      <c r="T8" s="217"/>
      <c r="U8" s="217"/>
      <c r="V8" s="217"/>
      <c r="W8" s="217"/>
      <c r="X8" s="217"/>
      <c r="Y8" s="279"/>
      <c r="Z8" s="282">
        <v>0.3</v>
      </c>
      <c r="AA8" s="282"/>
      <c r="AB8" s="282"/>
      <c r="AC8" s="282"/>
      <c r="AD8" s="287">
        <v>135043</v>
      </c>
      <c r="AE8" s="287"/>
      <c r="AF8" s="287"/>
      <c r="AG8" s="287"/>
      <c r="AH8" s="287"/>
      <c r="AI8" s="287"/>
      <c r="AJ8" s="287"/>
      <c r="AK8" s="287"/>
      <c r="AL8" s="283">
        <v>0.7</v>
      </c>
      <c r="AM8" s="238"/>
      <c r="AN8" s="238"/>
      <c r="AO8" s="296"/>
      <c r="AP8" s="261" t="s">
        <v>108</v>
      </c>
      <c r="AQ8" s="1"/>
      <c r="AR8" s="1"/>
      <c r="AS8" s="1"/>
      <c r="AT8" s="1"/>
      <c r="AU8" s="1"/>
      <c r="AV8" s="1"/>
      <c r="AW8" s="1"/>
      <c r="AX8" s="1"/>
      <c r="AY8" s="1"/>
      <c r="AZ8" s="1"/>
      <c r="BA8" s="1"/>
      <c r="BB8" s="1"/>
      <c r="BC8" s="1"/>
      <c r="BD8" s="1"/>
      <c r="BE8" s="1"/>
      <c r="BF8" s="269"/>
      <c r="BG8" s="274">
        <v>152077</v>
      </c>
      <c r="BH8" s="217"/>
      <c r="BI8" s="217"/>
      <c r="BJ8" s="217"/>
      <c r="BK8" s="217"/>
      <c r="BL8" s="217"/>
      <c r="BM8" s="217"/>
      <c r="BN8" s="279"/>
      <c r="BO8" s="282">
        <v>0.9</v>
      </c>
      <c r="BP8" s="282"/>
      <c r="BQ8" s="282"/>
      <c r="BR8" s="282"/>
      <c r="BS8" s="287" t="s">
        <v>135</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13064665</v>
      </c>
      <c r="CS8" s="217"/>
      <c r="CT8" s="217"/>
      <c r="CU8" s="217"/>
      <c r="CV8" s="217"/>
      <c r="CW8" s="217"/>
      <c r="CX8" s="217"/>
      <c r="CY8" s="279"/>
      <c r="CZ8" s="282">
        <v>29.6</v>
      </c>
      <c r="DA8" s="282"/>
      <c r="DB8" s="282"/>
      <c r="DC8" s="282"/>
      <c r="DD8" s="288">
        <v>179677</v>
      </c>
      <c r="DE8" s="217"/>
      <c r="DF8" s="217"/>
      <c r="DG8" s="217"/>
      <c r="DH8" s="217"/>
      <c r="DI8" s="217"/>
      <c r="DJ8" s="217"/>
      <c r="DK8" s="217"/>
      <c r="DL8" s="217"/>
      <c r="DM8" s="217"/>
      <c r="DN8" s="217"/>
      <c r="DO8" s="217"/>
      <c r="DP8" s="279"/>
      <c r="DQ8" s="288">
        <v>6809838</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232613</v>
      </c>
      <c r="S9" s="217"/>
      <c r="T9" s="217"/>
      <c r="U9" s="217"/>
      <c r="V9" s="217"/>
      <c r="W9" s="217"/>
      <c r="X9" s="217"/>
      <c r="Y9" s="279"/>
      <c r="Z9" s="282">
        <v>0.5</v>
      </c>
      <c r="AA9" s="282"/>
      <c r="AB9" s="282"/>
      <c r="AC9" s="282"/>
      <c r="AD9" s="287">
        <v>232613</v>
      </c>
      <c r="AE9" s="287"/>
      <c r="AF9" s="287"/>
      <c r="AG9" s="287"/>
      <c r="AH9" s="287"/>
      <c r="AI9" s="287"/>
      <c r="AJ9" s="287"/>
      <c r="AK9" s="287"/>
      <c r="AL9" s="283">
        <v>1.1000000000000001</v>
      </c>
      <c r="AM9" s="238"/>
      <c r="AN9" s="238"/>
      <c r="AO9" s="296"/>
      <c r="AP9" s="261" t="s">
        <v>331</v>
      </c>
      <c r="AQ9" s="1"/>
      <c r="AR9" s="1"/>
      <c r="AS9" s="1"/>
      <c r="AT9" s="1"/>
      <c r="AU9" s="1"/>
      <c r="AV9" s="1"/>
      <c r="AW9" s="1"/>
      <c r="AX9" s="1"/>
      <c r="AY9" s="1"/>
      <c r="AZ9" s="1"/>
      <c r="BA9" s="1"/>
      <c r="BB9" s="1"/>
      <c r="BC9" s="1"/>
      <c r="BD9" s="1"/>
      <c r="BE9" s="1"/>
      <c r="BF9" s="269"/>
      <c r="BG9" s="274">
        <v>5175014</v>
      </c>
      <c r="BH9" s="217"/>
      <c r="BI9" s="217"/>
      <c r="BJ9" s="217"/>
      <c r="BK9" s="217"/>
      <c r="BL9" s="217"/>
      <c r="BM9" s="217"/>
      <c r="BN9" s="279"/>
      <c r="BO9" s="282">
        <v>31</v>
      </c>
      <c r="BP9" s="282"/>
      <c r="BQ9" s="282"/>
      <c r="BR9" s="282"/>
      <c r="BS9" s="287" t="s">
        <v>135</v>
      </c>
      <c r="BT9" s="287"/>
      <c r="BU9" s="287"/>
      <c r="BV9" s="287"/>
      <c r="BW9" s="287"/>
      <c r="BX9" s="287"/>
      <c r="BY9" s="287"/>
      <c r="BZ9" s="287"/>
      <c r="CA9" s="287"/>
      <c r="CB9" s="325"/>
      <c r="CD9" s="261" t="s">
        <v>334</v>
      </c>
      <c r="CE9" s="1"/>
      <c r="CF9" s="1"/>
      <c r="CG9" s="1"/>
      <c r="CH9" s="1"/>
      <c r="CI9" s="1"/>
      <c r="CJ9" s="1"/>
      <c r="CK9" s="1"/>
      <c r="CL9" s="1"/>
      <c r="CM9" s="1"/>
      <c r="CN9" s="1"/>
      <c r="CO9" s="1"/>
      <c r="CP9" s="1"/>
      <c r="CQ9" s="269"/>
      <c r="CR9" s="274">
        <v>4023893</v>
      </c>
      <c r="CS9" s="217"/>
      <c r="CT9" s="217"/>
      <c r="CU9" s="217"/>
      <c r="CV9" s="217"/>
      <c r="CW9" s="217"/>
      <c r="CX9" s="217"/>
      <c r="CY9" s="279"/>
      <c r="CZ9" s="282">
        <v>9.1</v>
      </c>
      <c r="DA9" s="282"/>
      <c r="DB9" s="282"/>
      <c r="DC9" s="282"/>
      <c r="DD9" s="288">
        <v>37754</v>
      </c>
      <c r="DE9" s="217"/>
      <c r="DF9" s="217"/>
      <c r="DG9" s="217"/>
      <c r="DH9" s="217"/>
      <c r="DI9" s="217"/>
      <c r="DJ9" s="217"/>
      <c r="DK9" s="217"/>
      <c r="DL9" s="217"/>
      <c r="DM9" s="217"/>
      <c r="DN9" s="217"/>
      <c r="DO9" s="217"/>
      <c r="DP9" s="279"/>
      <c r="DQ9" s="288">
        <v>2221744</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135</v>
      </c>
      <c r="S10" s="217"/>
      <c r="T10" s="217"/>
      <c r="U10" s="217"/>
      <c r="V10" s="217"/>
      <c r="W10" s="217"/>
      <c r="X10" s="217"/>
      <c r="Y10" s="279"/>
      <c r="Z10" s="282" t="s">
        <v>135</v>
      </c>
      <c r="AA10" s="282"/>
      <c r="AB10" s="282"/>
      <c r="AC10" s="282"/>
      <c r="AD10" s="287" t="s">
        <v>135</v>
      </c>
      <c r="AE10" s="287"/>
      <c r="AF10" s="287"/>
      <c r="AG10" s="287"/>
      <c r="AH10" s="287"/>
      <c r="AI10" s="287"/>
      <c r="AJ10" s="287"/>
      <c r="AK10" s="287"/>
      <c r="AL10" s="283" t="s">
        <v>135</v>
      </c>
      <c r="AM10" s="238"/>
      <c r="AN10" s="238"/>
      <c r="AO10" s="296"/>
      <c r="AP10" s="261" t="s">
        <v>184</v>
      </c>
      <c r="AQ10" s="1"/>
      <c r="AR10" s="1"/>
      <c r="AS10" s="1"/>
      <c r="AT10" s="1"/>
      <c r="AU10" s="1"/>
      <c r="AV10" s="1"/>
      <c r="AW10" s="1"/>
      <c r="AX10" s="1"/>
      <c r="AY10" s="1"/>
      <c r="AZ10" s="1"/>
      <c r="BA10" s="1"/>
      <c r="BB10" s="1"/>
      <c r="BC10" s="1"/>
      <c r="BD10" s="1"/>
      <c r="BE10" s="1"/>
      <c r="BF10" s="269"/>
      <c r="BG10" s="274">
        <v>337832</v>
      </c>
      <c r="BH10" s="217"/>
      <c r="BI10" s="217"/>
      <c r="BJ10" s="217"/>
      <c r="BK10" s="217"/>
      <c r="BL10" s="217"/>
      <c r="BM10" s="217"/>
      <c r="BN10" s="279"/>
      <c r="BO10" s="282">
        <v>2</v>
      </c>
      <c r="BP10" s="282"/>
      <c r="BQ10" s="282"/>
      <c r="BR10" s="282"/>
      <c r="BS10" s="287" t="s">
        <v>135</v>
      </c>
      <c r="BT10" s="287"/>
      <c r="BU10" s="287"/>
      <c r="BV10" s="287"/>
      <c r="BW10" s="287"/>
      <c r="BX10" s="287"/>
      <c r="BY10" s="287"/>
      <c r="BZ10" s="287"/>
      <c r="CA10" s="287"/>
      <c r="CB10" s="325"/>
      <c r="CD10" s="261" t="s">
        <v>218</v>
      </c>
      <c r="CE10" s="1"/>
      <c r="CF10" s="1"/>
      <c r="CG10" s="1"/>
      <c r="CH10" s="1"/>
      <c r="CI10" s="1"/>
      <c r="CJ10" s="1"/>
      <c r="CK10" s="1"/>
      <c r="CL10" s="1"/>
      <c r="CM10" s="1"/>
      <c r="CN10" s="1"/>
      <c r="CO10" s="1"/>
      <c r="CP10" s="1"/>
      <c r="CQ10" s="269"/>
      <c r="CR10" s="274">
        <v>120089</v>
      </c>
      <c r="CS10" s="217"/>
      <c r="CT10" s="217"/>
      <c r="CU10" s="217"/>
      <c r="CV10" s="217"/>
      <c r="CW10" s="217"/>
      <c r="CX10" s="217"/>
      <c r="CY10" s="279"/>
      <c r="CZ10" s="282">
        <v>0.3</v>
      </c>
      <c r="DA10" s="282"/>
      <c r="DB10" s="282"/>
      <c r="DC10" s="282"/>
      <c r="DD10" s="288">
        <v>4873</v>
      </c>
      <c r="DE10" s="217"/>
      <c r="DF10" s="217"/>
      <c r="DG10" s="217"/>
      <c r="DH10" s="217"/>
      <c r="DI10" s="217"/>
      <c r="DJ10" s="217"/>
      <c r="DK10" s="217"/>
      <c r="DL10" s="217"/>
      <c r="DM10" s="217"/>
      <c r="DN10" s="217"/>
      <c r="DO10" s="217"/>
      <c r="DP10" s="279"/>
      <c r="DQ10" s="288">
        <v>112352</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2354001</v>
      </c>
      <c r="S11" s="217"/>
      <c r="T11" s="217"/>
      <c r="U11" s="217"/>
      <c r="V11" s="217"/>
      <c r="W11" s="217"/>
      <c r="X11" s="217"/>
      <c r="Y11" s="279"/>
      <c r="Z11" s="283">
        <v>4.9000000000000004</v>
      </c>
      <c r="AA11" s="238"/>
      <c r="AB11" s="238"/>
      <c r="AC11" s="285"/>
      <c r="AD11" s="288">
        <v>2354001</v>
      </c>
      <c r="AE11" s="217"/>
      <c r="AF11" s="217"/>
      <c r="AG11" s="217"/>
      <c r="AH11" s="217"/>
      <c r="AI11" s="217"/>
      <c r="AJ11" s="217"/>
      <c r="AK11" s="279"/>
      <c r="AL11" s="283">
        <v>11.5</v>
      </c>
      <c r="AM11" s="238"/>
      <c r="AN11" s="238"/>
      <c r="AO11" s="296"/>
      <c r="AP11" s="261" t="s">
        <v>336</v>
      </c>
      <c r="AQ11" s="1"/>
      <c r="AR11" s="1"/>
      <c r="AS11" s="1"/>
      <c r="AT11" s="1"/>
      <c r="AU11" s="1"/>
      <c r="AV11" s="1"/>
      <c r="AW11" s="1"/>
      <c r="AX11" s="1"/>
      <c r="AY11" s="1"/>
      <c r="AZ11" s="1"/>
      <c r="BA11" s="1"/>
      <c r="BB11" s="1"/>
      <c r="BC11" s="1"/>
      <c r="BD11" s="1"/>
      <c r="BE11" s="1"/>
      <c r="BF11" s="269"/>
      <c r="BG11" s="274">
        <v>1798544</v>
      </c>
      <c r="BH11" s="217"/>
      <c r="BI11" s="217"/>
      <c r="BJ11" s="217"/>
      <c r="BK11" s="217"/>
      <c r="BL11" s="217"/>
      <c r="BM11" s="217"/>
      <c r="BN11" s="279"/>
      <c r="BO11" s="282">
        <v>10.8</v>
      </c>
      <c r="BP11" s="282"/>
      <c r="BQ11" s="282"/>
      <c r="BR11" s="282"/>
      <c r="BS11" s="287" t="s">
        <v>135</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1142825</v>
      </c>
      <c r="CS11" s="217"/>
      <c r="CT11" s="217"/>
      <c r="CU11" s="217"/>
      <c r="CV11" s="217"/>
      <c r="CW11" s="217"/>
      <c r="CX11" s="217"/>
      <c r="CY11" s="279"/>
      <c r="CZ11" s="282">
        <v>2.6</v>
      </c>
      <c r="DA11" s="282"/>
      <c r="DB11" s="282"/>
      <c r="DC11" s="282"/>
      <c r="DD11" s="288">
        <v>581521</v>
      </c>
      <c r="DE11" s="217"/>
      <c r="DF11" s="217"/>
      <c r="DG11" s="217"/>
      <c r="DH11" s="217"/>
      <c r="DI11" s="217"/>
      <c r="DJ11" s="217"/>
      <c r="DK11" s="217"/>
      <c r="DL11" s="217"/>
      <c r="DM11" s="217"/>
      <c r="DN11" s="217"/>
      <c r="DO11" s="217"/>
      <c r="DP11" s="279"/>
      <c r="DQ11" s="288">
        <v>455005</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186247</v>
      </c>
      <c r="S12" s="217"/>
      <c r="T12" s="217"/>
      <c r="U12" s="217"/>
      <c r="V12" s="217"/>
      <c r="W12" s="217"/>
      <c r="X12" s="217"/>
      <c r="Y12" s="279"/>
      <c r="Z12" s="282">
        <v>0.4</v>
      </c>
      <c r="AA12" s="282"/>
      <c r="AB12" s="282"/>
      <c r="AC12" s="282"/>
      <c r="AD12" s="287">
        <v>186247</v>
      </c>
      <c r="AE12" s="287"/>
      <c r="AF12" s="287"/>
      <c r="AG12" s="287"/>
      <c r="AH12" s="287"/>
      <c r="AI12" s="287"/>
      <c r="AJ12" s="287"/>
      <c r="AK12" s="287"/>
      <c r="AL12" s="283">
        <v>0.9</v>
      </c>
      <c r="AM12" s="238"/>
      <c r="AN12" s="238"/>
      <c r="AO12" s="296"/>
      <c r="AP12" s="261" t="s">
        <v>340</v>
      </c>
      <c r="AQ12" s="1"/>
      <c r="AR12" s="1"/>
      <c r="AS12" s="1"/>
      <c r="AT12" s="1"/>
      <c r="AU12" s="1"/>
      <c r="AV12" s="1"/>
      <c r="AW12" s="1"/>
      <c r="AX12" s="1"/>
      <c r="AY12" s="1"/>
      <c r="AZ12" s="1"/>
      <c r="BA12" s="1"/>
      <c r="BB12" s="1"/>
      <c r="BC12" s="1"/>
      <c r="BD12" s="1"/>
      <c r="BE12" s="1"/>
      <c r="BF12" s="269"/>
      <c r="BG12" s="274">
        <v>7521393</v>
      </c>
      <c r="BH12" s="217"/>
      <c r="BI12" s="217"/>
      <c r="BJ12" s="217"/>
      <c r="BK12" s="217"/>
      <c r="BL12" s="217"/>
      <c r="BM12" s="217"/>
      <c r="BN12" s="279"/>
      <c r="BO12" s="282">
        <v>45.1</v>
      </c>
      <c r="BP12" s="282"/>
      <c r="BQ12" s="282"/>
      <c r="BR12" s="282"/>
      <c r="BS12" s="287" t="s">
        <v>135</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1293940</v>
      </c>
      <c r="CS12" s="217"/>
      <c r="CT12" s="217"/>
      <c r="CU12" s="217"/>
      <c r="CV12" s="217"/>
      <c r="CW12" s="217"/>
      <c r="CX12" s="217"/>
      <c r="CY12" s="279"/>
      <c r="CZ12" s="282">
        <v>2.9</v>
      </c>
      <c r="DA12" s="282"/>
      <c r="DB12" s="282"/>
      <c r="DC12" s="282"/>
      <c r="DD12" s="288">
        <v>88425</v>
      </c>
      <c r="DE12" s="217"/>
      <c r="DF12" s="217"/>
      <c r="DG12" s="217"/>
      <c r="DH12" s="217"/>
      <c r="DI12" s="217"/>
      <c r="DJ12" s="217"/>
      <c r="DK12" s="217"/>
      <c r="DL12" s="217"/>
      <c r="DM12" s="217"/>
      <c r="DN12" s="217"/>
      <c r="DO12" s="217"/>
      <c r="DP12" s="279"/>
      <c r="DQ12" s="288">
        <v>789687</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135</v>
      </c>
      <c r="S13" s="217"/>
      <c r="T13" s="217"/>
      <c r="U13" s="217"/>
      <c r="V13" s="217"/>
      <c r="W13" s="217"/>
      <c r="X13" s="217"/>
      <c r="Y13" s="279"/>
      <c r="Z13" s="282" t="s">
        <v>135</v>
      </c>
      <c r="AA13" s="282"/>
      <c r="AB13" s="282"/>
      <c r="AC13" s="282"/>
      <c r="AD13" s="287" t="s">
        <v>135</v>
      </c>
      <c r="AE13" s="287"/>
      <c r="AF13" s="287"/>
      <c r="AG13" s="287"/>
      <c r="AH13" s="287"/>
      <c r="AI13" s="287"/>
      <c r="AJ13" s="287"/>
      <c r="AK13" s="287"/>
      <c r="AL13" s="283" t="s">
        <v>135</v>
      </c>
      <c r="AM13" s="238"/>
      <c r="AN13" s="238"/>
      <c r="AO13" s="296"/>
      <c r="AP13" s="261" t="s">
        <v>344</v>
      </c>
      <c r="AQ13" s="1"/>
      <c r="AR13" s="1"/>
      <c r="AS13" s="1"/>
      <c r="AT13" s="1"/>
      <c r="AU13" s="1"/>
      <c r="AV13" s="1"/>
      <c r="AW13" s="1"/>
      <c r="AX13" s="1"/>
      <c r="AY13" s="1"/>
      <c r="AZ13" s="1"/>
      <c r="BA13" s="1"/>
      <c r="BB13" s="1"/>
      <c r="BC13" s="1"/>
      <c r="BD13" s="1"/>
      <c r="BE13" s="1"/>
      <c r="BF13" s="269"/>
      <c r="BG13" s="274">
        <v>7511572</v>
      </c>
      <c r="BH13" s="217"/>
      <c r="BI13" s="217"/>
      <c r="BJ13" s="217"/>
      <c r="BK13" s="217"/>
      <c r="BL13" s="217"/>
      <c r="BM13" s="217"/>
      <c r="BN13" s="279"/>
      <c r="BO13" s="282">
        <v>45</v>
      </c>
      <c r="BP13" s="282"/>
      <c r="BQ13" s="282"/>
      <c r="BR13" s="282"/>
      <c r="BS13" s="287" t="s">
        <v>135</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5299973</v>
      </c>
      <c r="CS13" s="217"/>
      <c r="CT13" s="217"/>
      <c r="CU13" s="217"/>
      <c r="CV13" s="217"/>
      <c r="CW13" s="217"/>
      <c r="CX13" s="217"/>
      <c r="CY13" s="279"/>
      <c r="CZ13" s="282">
        <v>12</v>
      </c>
      <c r="DA13" s="282"/>
      <c r="DB13" s="282"/>
      <c r="DC13" s="282"/>
      <c r="DD13" s="288">
        <v>3321522</v>
      </c>
      <c r="DE13" s="217"/>
      <c r="DF13" s="217"/>
      <c r="DG13" s="217"/>
      <c r="DH13" s="217"/>
      <c r="DI13" s="217"/>
      <c r="DJ13" s="217"/>
      <c r="DK13" s="217"/>
      <c r="DL13" s="217"/>
      <c r="DM13" s="217"/>
      <c r="DN13" s="217"/>
      <c r="DO13" s="217"/>
      <c r="DP13" s="279"/>
      <c r="DQ13" s="288">
        <v>2905458</v>
      </c>
      <c r="DR13" s="217"/>
      <c r="DS13" s="217"/>
      <c r="DT13" s="217"/>
      <c r="DU13" s="217"/>
      <c r="DV13" s="217"/>
      <c r="DW13" s="217"/>
      <c r="DX13" s="217"/>
      <c r="DY13" s="217"/>
      <c r="DZ13" s="217"/>
      <c r="EA13" s="217"/>
      <c r="EB13" s="217"/>
      <c r="EC13" s="326"/>
    </row>
    <row r="14" spans="2:143" ht="11.25" customHeight="1">
      <c r="B14" s="261" t="s">
        <v>316</v>
      </c>
      <c r="C14" s="1"/>
      <c r="D14" s="1"/>
      <c r="E14" s="1"/>
      <c r="F14" s="1"/>
      <c r="G14" s="1"/>
      <c r="H14" s="1"/>
      <c r="I14" s="1"/>
      <c r="J14" s="1"/>
      <c r="K14" s="1"/>
      <c r="L14" s="1"/>
      <c r="M14" s="1"/>
      <c r="N14" s="1"/>
      <c r="O14" s="1"/>
      <c r="P14" s="1"/>
      <c r="Q14" s="269"/>
      <c r="R14" s="274" t="s">
        <v>135</v>
      </c>
      <c r="S14" s="217"/>
      <c r="T14" s="217"/>
      <c r="U14" s="217"/>
      <c r="V14" s="217"/>
      <c r="W14" s="217"/>
      <c r="X14" s="217"/>
      <c r="Y14" s="279"/>
      <c r="Z14" s="282" t="s">
        <v>135</v>
      </c>
      <c r="AA14" s="282"/>
      <c r="AB14" s="282"/>
      <c r="AC14" s="282"/>
      <c r="AD14" s="287" t="s">
        <v>135</v>
      </c>
      <c r="AE14" s="287"/>
      <c r="AF14" s="287"/>
      <c r="AG14" s="287"/>
      <c r="AH14" s="287"/>
      <c r="AI14" s="287"/>
      <c r="AJ14" s="287"/>
      <c r="AK14" s="287"/>
      <c r="AL14" s="283" t="s">
        <v>135</v>
      </c>
      <c r="AM14" s="238"/>
      <c r="AN14" s="238"/>
      <c r="AO14" s="296"/>
      <c r="AP14" s="261" t="s">
        <v>208</v>
      </c>
      <c r="AQ14" s="1"/>
      <c r="AR14" s="1"/>
      <c r="AS14" s="1"/>
      <c r="AT14" s="1"/>
      <c r="AU14" s="1"/>
      <c r="AV14" s="1"/>
      <c r="AW14" s="1"/>
      <c r="AX14" s="1"/>
      <c r="AY14" s="1"/>
      <c r="AZ14" s="1"/>
      <c r="BA14" s="1"/>
      <c r="BB14" s="1"/>
      <c r="BC14" s="1"/>
      <c r="BD14" s="1"/>
      <c r="BE14" s="1"/>
      <c r="BF14" s="269"/>
      <c r="BG14" s="274">
        <v>315890</v>
      </c>
      <c r="BH14" s="217"/>
      <c r="BI14" s="217"/>
      <c r="BJ14" s="217"/>
      <c r="BK14" s="217"/>
      <c r="BL14" s="217"/>
      <c r="BM14" s="217"/>
      <c r="BN14" s="279"/>
      <c r="BO14" s="282">
        <v>1.9</v>
      </c>
      <c r="BP14" s="282"/>
      <c r="BQ14" s="282"/>
      <c r="BR14" s="282"/>
      <c r="BS14" s="287" t="s">
        <v>135</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1487891</v>
      </c>
      <c r="CS14" s="217"/>
      <c r="CT14" s="217"/>
      <c r="CU14" s="217"/>
      <c r="CV14" s="217"/>
      <c r="CW14" s="217"/>
      <c r="CX14" s="217"/>
      <c r="CY14" s="279"/>
      <c r="CZ14" s="282">
        <v>3.4</v>
      </c>
      <c r="DA14" s="282"/>
      <c r="DB14" s="282"/>
      <c r="DC14" s="282"/>
      <c r="DD14" s="288">
        <v>49076</v>
      </c>
      <c r="DE14" s="217"/>
      <c r="DF14" s="217"/>
      <c r="DG14" s="217"/>
      <c r="DH14" s="217"/>
      <c r="DI14" s="217"/>
      <c r="DJ14" s="217"/>
      <c r="DK14" s="217"/>
      <c r="DL14" s="217"/>
      <c r="DM14" s="217"/>
      <c r="DN14" s="217"/>
      <c r="DO14" s="217"/>
      <c r="DP14" s="279"/>
      <c r="DQ14" s="288">
        <v>1373614</v>
      </c>
      <c r="DR14" s="217"/>
      <c r="DS14" s="217"/>
      <c r="DT14" s="217"/>
      <c r="DU14" s="217"/>
      <c r="DV14" s="217"/>
      <c r="DW14" s="217"/>
      <c r="DX14" s="217"/>
      <c r="DY14" s="217"/>
      <c r="DZ14" s="217"/>
      <c r="EA14" s="217"/>
      <c r="EB14" s="217"/>
      <c r="EC14" s="326"/>
    </row>
    <row r="15" spans="2:143" ht="11.25" customHeight="1">
      <c r="B15" s="261" t="s">
        <v>346</v>
      </c>
      <c r="C15" s="1"/>
      <c r="D15" s="1"/>
      <c r="E15" s="1"/>
      <c r="F15" s="1"/>
      <c r="G15" s="1"/>
      <c r="H15" s="1"/>
      <c r="I15" s="1"/>
      <c r="J15" s="1"/>
      <c r="K15" s="1"/>
      <c r="L15" s="1"/>
      <c r="M15" s="1"/>
      <c r="N15" s="1"/>
      <c r="O15" s="1"/>
      <c r="P15" s="1"/>
      <c r="Q15" s="269"/>
      <c r="R15" s="274">
        <v>51589</v>
      </c>
      <c r="S15" s="217"/>
      <c r="T15" s="217"/>
      <c r="U15" s="217"/>
      <c r="V15" s="217"/>
      <c r="W15" s="217"/>
      <c r="X15" s="217"/>
      <c r="Y15" s="279"/>
      <c r="Z15" s="282">
        <v>0.1</v>
      </c>
      <c r="AA15" s="282"/>
      <c r="AB15" s="282"/>
      <c r="AC15" s="282"/>
      <c r="AD15" s="287">
        <v>51589</v>
      </c>
      <c r="AE15" s="287"/>
      <c r="AF15" s="287"/>
      <c r="AG15" s="287"/>
      <c r="AH15" s="287"/>
      <c r="AI15" s="287"/>
      <c r="AJ15" s="287"/>
      <c r="AK15" s="287"/>
      <c r="AL15" s="283">
        <v>0.3</v>
      </c>
      <c r="AM15" s="238"/>
      <c r="AN15" s="238"/>
      <c r="AO15" s="296"/>
      <c r="AP15" s="261" t="s">
        <v>347</v>
      </c>
      <c r="AQ15" s="1"/>
      <c r="AR15" s="1"/>
      <c r="AS15" s="1"/>
      <c r="AT15" s="1"/>
      <c r="AU15" s="1"/>
      <c r="AV15" s="1"/>
      <c r="AW15" s="1"/>
      <c r="AX15" s="1"/>
      <c r="AY15" s="1"/>
      <c r="AZ15" s="1"/>
      <c r="BA15" s="1"/>
      <c r="BB15" s="1"/>
      <c r="BC15" s="1"/>
      <c r="BD15" s="1"/>
      <c r="BE15" s="1"/>
      <c r="BF15" s="269"/>
      <c r="BG15" s="274">
        <v>809704</v>
      </c>
      <c r="BH15" s="217"/>
      <c r="BI15" s="217"/>
      <c r="BJ15" s="217"/>
      <c r="BK15" s="217"/>
      <c r="BL15" s="217"/>
      <c r="BM15" s="217"/>
      <c r="BN15" s="279"/>
      <c r="BO15" s="282">
        <v>4.9000000000000004</v>
      </c>
      <c r="BP15" s="282"/>
      <c r="BQ15" s="282"/>
      <c r="BR15" s="282"/>
      <c r="BS15" s="287" t="s">
        <v>135</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6287087</v>
      </c>
      <c r="CS15" s="217"/>
      <c r="CT15" s="217"/>
      <c r="CU15" s="217"/>
      <c r="CV15" s="217"/>
      <c r="CW15" s="217"/>
      <c r="CX15" s="217"/>
      <c r="CY15" s="279"/>
      <c r="CZ15" s="282">
        <v>14.3</v>
      </c>
      <c r="DA15" s="282"/>
      <c r="DB15" s="282"/>
      <c r="DC15" s="282"/>
      <c r="DD15" s="288">
        <v>1930350</v>
      </c>
      <c r="DE15" s="217"/>
      <c r="DF15" s="217"/>
      <c r="DG15" s="217"/>
      <c r="DH15" s="217"/>
      <c r="DI15" s="217"/>
      <c r="DJ15" s="217"/>
      <c r="DK15" s="217"/>
      <c r="DL15" s="217"/>
      <c r="DM15" s="217"/>
      <c r="DN15" s="217"/>
      <c r="DO15" s="217"/>
      <c r="DP15" s="279"/>
      <c r="DQ15" s="288">
        <v>2865127</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283302</v>
      </c>
      <c r="S16" s="217"/>
      <c r="T16" s="217"/>
      <c r="U16" s="217"/>
      <c r="V16" s="217"/>
      <c r="W16" s="217"/>
      <c r="X16" s="217"/>
      <c r="Y16" s="279"/>
      <c r="Z16" s="282">
        <v>0.6</v>
      </c>
      <c r="AA16" s="282"/>
      <c r="AB16" s="282"/>
      <c r="AC16" s="282"/>
      <c r="AD16" s="287">
        <v>283302</v>
      </c>
      <c r="AE16" s="287"/>
      <c r="AF16" s="287"/>
      <c r="AG16" s="287"/>
      <c r="AH16" s="287"/>
      <c r="AI16" s="287"/>
      <c r="AJ16" s="287"/>
      <c r="AK16" s="287"/>
      <c r="AL16" s="283">
        <v>1.4</v>
      </c>
      <c r="AM16" s="238"/>
      <c r="AN16" s="238"/>
      <c r="AO16" s="296"/>
      <c r="AP16" s="261" t="s">
        <v>350</v>
      </c>
      <c r="AQ16" s="1"/>
      <c r="AR16" s="1"/>
      <c r="AS16" s="1"/>
      <c r="AT16" s="1"/>
      <c r="AU16" s="1"/>
      <c r="AV16" s="1"/>
      <c r="AW16" s="1"/>
      <c r="AX16" s="1"/>
      <c r="AY16" s="1"/>
      <c r="AZ16" s="1"/>
      <c r="BA16" s="1"/>
      <c r="BB16" s="1"/>
      <c r="BC16" s="1"/>
      <c r="BD16" s="1"/>
      <c r="BE16" s="1"/>
      <c r="BF16" s="269"/>
      <c r="BG16" s="274" t="s">
        <v>135</v>
      </c>
      <c r="BH16" s="217"/>
      <c r="BI16" s="217"/>
      <c r="BJ16" s="217"/>
      <c r="BK16" s="217"/>
      <c r="BL16" s="217"/>
      <c r="BM16" s="217"/>
      <c r="BN16" s="279"/>
      <c r="BO16" s="282" t="s">
        <v>135</v>
      </c>
      <c r="BP16" s="282"/>
      <c r="BQ16" s="282"/>
      <c r="BR16" s="282"/>
      <c r="BS16" s="287" t="s">
        <v>135</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30</v>
      </c>
      <c r="CS16" s="217"/>
      <c r="CT16" s="217"/>
      <c r="CU16" s="217"/>
      <c r="CV16" s="217"/>
      <c r="CW16" s="217"/>
      <c r="CX16" s="217"/>
      <c r="CY16" s="279"/>
      <c r="CZ16" s="282">
        <v>0</v>
      </c>
      <c r="DA16" s="282"/>
      <c r="DB16" s="282"/>
      <c r="DC16" s="282"/>
      <c r="DD16" s="288" t="s">
        <v>135</v>
      </c>
      <c r="DE16" s="217"/>
      <c r="DF16" s="217"/>
      <c r="DG16" s="217"/>
      <c r="DH16" s="217"/>
      <c r="DI16" s="217"/>
      <c r="DJ16" s="217"/>
      <c r="DK16" s="217"/>
      <c r="DL16" s="217"/>
      <c r="DM16" s="217"/>
      <c r="DN16" s="217"/>
      <c r="DO16" s="217"/>
      <c r="DP16" s="279"/>
      <c r="DQ16" s="288">
        <v>30</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513247</v>
      </c>
      <c r="S17" s="217"/>
      <c r="T17" s="217"/>
      <c r="U17" s="217"/>
      <c r="V17" s="217"/>
      <c r="W17" s="217"/>
      <c r="X17" s="217"/>
      <c r="Y17" s="279"/>
      <c r="Z17" s="282">
        <v>1.1000000000000001</v>
      </c>
      <c r="AA17" s="282"/>
      <c r="AB17" s="282"/>
      <c r="AC17" s="282"/>
      <c r="AD17" s="287">
        <v>513247</v>
      </c>
      <c r="AE17" s="287"/>
      <c r="AF17" s="287"/>
      <c r="AG17" s="287"/>
      <c r="AH17" s="287"/>
      <c r="AI17" s="287"/>
      <c r="AJ17" s="287"/>
      <c r="AK17" s="287"/>
      <c r="AL17" s="283">
        <v>2.5</v>
      </c>
      <c r="AM17" s="238"/>
      <c r="AN17" s="238"/>
      <c r="AO17" s="296"/>
      <c r="AP17" s="261" t="s">
        <v>353</v>
      </c>
      <c r="AQ17" s="1"/>
      <c r="AR17" s="1"/>
      <c r="AS17" s="1"/>
      <c r="AT17" s="1"/>
      <c r="AU17" s="1"/>
      <c r="AV17" s="1"/>
      <c r="AW17" s="1"/>
      <c r="AX17" s="1"/>
      <c r="AY17" s="1"/>
      <c r="AZ17" s="1"/>
      <c r="BA17" s="1"/>
      <c r="BB17" s="1"/>
      <c r="BC17" s="1"/>
      <c r="BD17" s="1"/>
      <c r="BE17" s="1"/>
      <c r="BF17" s="269"/>
      <c r="BG17" s="274" t="s">
        <v>135</v>
      </c>
      <c r="BH17" s="217"/>
      <c r="BI17" s="217"/>
      <c r="BJ17" s="217"/>
      <c r="BK17" s="217"/>
      <c r="BL17" s="217"/>
      <c r="BM17" s="217"/>
      <c r="BN17" s="279"/>
      <c r="BO17" s="282" t="s">
        <v>135</v>
      </c>
      <c r="BP17" s="282"/>
      <c r="BQ17" s="282"/>
      <c r="BR17" s="282"/>
      <c r="BS17" s="287" t="s">
        <v>135</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2717404</v>
      </c>
      <c r="CS17" s="217"/>
      <c r="CT17" s="217"/>
      <c r="CU17" s="217"/>
      <c r="CV17" s="217"/>
      <c r="CW17" s="217"/>
      <c r="CX17" s="217"/>
      <c r="CY17" s="279"/>
      <c r="CZ17" s="282">
        <v>6.2</v>
      </c>
      <c r="DA17" s="282"/>
      <c r="DB17" s="282"/>
      <c r="DC17" s="282"/>
      <c r="DD17" s="288" t="s">
        <v>135</v>
      </c>
      <c r="DE17" s="217"/>
      <c r="DF17" s="217"/>
      <c r="DG17" s="217"/>
      <c r="DH17" s="217"/>
      <c r="DI17" s="217"/>
      <c r="DJ17" s="217"/>
      <c r="DK17" s="217"/>
      <c r="DL17" s="217"/>
      <c r="DM17" s="217"/>
      <c r="DN17" s="217"/>
      <c r="DO17" s="217"/>
      <c r="DP17" s="279"/>
      <c r="DQ17" s="288">
        <v>2717404</v>
      </c>
      <c r="DR17" s="217"/>
      <c r="DS17" s="217"/>
      <c r="DT17" s="217"/>
      <c r="DU17" s="217"/>
      <c r="DV17" s="217"/>
      <c r="DW17" s="217"/>
      <c r="DX17" s="217"/>
      <c r="DY17" s="217"/>
      <c r="DZ17" s="217"/>
      <c r="EA17" s="217"/>
      <c r="EB17" s="217"/>
      <c r="EC17" s="326"/>
    </row>
    <row r="18" spans="2:133" ht="11.25" customHeight="1">
      <c r="B18" s="261" t="s">
        <v>211</v>
      </c>
      <c r="C18" s="1"/>
      <c r="D18" s="1"/>
      <c r="E18" s="1"/>
      <c r="F18" s="1"/>
      <c r="G18" s="1"/>
      <c r="H18" s="1"/>
      <c r="I18" s="1"/>
      <c r="J18" s="1"/>
      <c r="K18" s="1"/>
      <c r="L18" s="1"/>
      <c r="M18" s="1"/>
      <c r="N18" s="1"/>
      <c r="O18" s="1"/>
      <c r="P18" s="1"/>
      <c r="Q18" s="269"/>
      <c r="R18" s="274">
        <v>79753</v>
      </c>
      <c r="S18" s="217"/>
      <c r="T18" s="217"/>
      <c r="U18" s="217"/>
      <c r="V18" s="217"/>
      <c r="W18" s="217"/>
      <c r="X18" s="217"/>
      <c r="Y18" s="279"/>
      <c r="Z18" s="282">
        <v>0.2</v>
      </c>
      <c r="AA18" s="282"/>
      <c r="AB18" s="282"/>
      <c r="AC18" s="282"/>
      <c r="AD18" s="287">
        <v>79753</v>
      </c>
      <c r="AE18" s="287"/>
      <c r="AF18" s="287"/>
      <c r="AG18" s="287"/>
      <c r="AH18" s="287"/>
      <c r="AI18" s="287"/>
      <c r="AJ18" s="287"/>
      <c r="AK18" s="287"/>
      <c r="AL18" s="283">
        <v>0.4</v>
      </c>
      <c r="AM18" s="238"/>
      <c r="AN18" s="238"/>
      <c r="AO18" s="296"/>
      <c r="AP18" s="261" t="s">
        <v>101</v>
      </c>
      <c r="AQ18" s="1"/>
      <c r="AR18" s="1"/>
      <c r="AS18" s="1"/>
      <c r="AT18" s="1"/>
      <c r="AU18" s="1"/>
      <c r="AV18" s="1"/>
      <c r="AW18" s="1"/>
      <c r="AX18" s="1"/>
      <c r="AY18" s="1"/>
      <c r="AZ18" s="1"/>
      <c r="BA18" s="1"/>
      <c r="BB18" s="1"/>
      <c r="BC18" s="1"/>
      <c r="BD18" s="1"/>
      <c r="BE18" s="1"/>
      <c r="BF18" s="269"/>
      <c r="BG18" s="274" t="s">
        <v>135</v>
      </c>
      <c r="BH18" s="217"/>
      <c r="BI18" s="217"/>
      <c r="BJ18" s="217"/>
      <c r="BK18" s="217"/>
      <c r="BL18" s="217"/>
      <c r="BM18" s="217"/>
      <c r="BN18" s="279"/>
      <c r="BO18" s="282" t="s">
        <v>135</v>
      </c>
      <c r="BP18" s="282"/>
      <c r="BQ18" s="282"/>
      <c r="BR18" s="282"/>
      <c r="BS18" s="287" t="s">
        <v>135</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135</v>
      </c>
      <c r="CS18" s="217"/>
      <c r="CT18" s="217"/>
      <c r="CU18" s="217"/>
      <c r="CV18" s="217"/>
      <c r="CW18" s="217"/>
      <c r="CX18" s="217"/>
      <c r="CY18" s="279"/>
      <c r="CZ18" s="282" t="s">
        <v>135</v>
      </c>
      <c r="DA18" s="282"/>
      <c r="DB18" s="282"/>
      <c r="DC18" s="282"/>
      <c r="DD18" s="288" t="s">
        <v>135</v>
      </c>
      <c r="DE18" s="217"/>
      <c r="DF18" s="217"/>
      <c r="DG18" s="217"/>
      <c r="DH18" s="217"/>
      <c r="DI18" s="217"/>
      <c r="DJ18" s="217"/>
      <c r="DK18" s="217"/>
      <c r="DL18" s="217"/>
      <c r="DM18" s="217"/>
      <c r="DN18" s="217"/>
      <c r="DO18" s="217"/>
      <c r="DP18" s="279"/>
      <c r="DQ18" s="288" t="s">
        <v>135</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420115</v>
      </c>
      <c r="S19" s="217"/>
      <c r="T19" s="217"/>
      <c r="U19" s="217"/>
      <c r="V19" s="217"/>
      <c r="W19" s="217"/>
      <c r="X19" s="217"/>
      <c r="Y19" s="279"/>
      <c r="Z19" s="282">
        <v>0.9</v>
      </c>
      <c r="AA19" s="282"/>
      <c r="AB19" s="282"/>
      <c r="AC19" s="282"/>
      <c r="AD19" s="287">
        <v>420115</v>
      </c>
      <c r="AE19" s="287"/>
      <c r="AF19" s="287"/>
      <c r="AG19" s="287"/>
      <c r="AH19" s="287"/>
      <c r="AI19" s="287"/>
      <c r="AJ19" s="287"/>
      <c r="AK19" s="287"/>
      <c r="AL19" s="283">
        <v>2</v>
      </c>
      <c r="AM19" s="238"/>
      <c r="AN19" s="238"/>
      <c r="AO19" s="296"/>
      <c r="AP19" s="261" t="s">
        <v>249</v>
      </c>
      <c r="AQ19" s="1"/>
      <c r="AR19" s="1"/>
      <c r="AS19" s="1"/>
      <c r="AT19" s="1"/>
      <c r="AU19" s="1"/>
      <c r="AV19" s="1"/>
      <c r="AW19" s="1"/>
      <c r="AX19" s="1"/>
      <c r="AY19" s="1"/>
      <c r="AZ19" s="1"/>
      <c r="BA19" s="1"/>
      <c r="BB19" s="1"/>
      <c r="BC19" s="1"/>
      <c r="BD19" s="1"/>
      <c r="BE19" s="1"/>
      <c r="BF19" s="269"/>
      <c r="BG19" s="274">
        <v>569402</v>
      </c>
      <c r="BH19" s="217"/>
      <c r="BI19" s="217"/>
      <c r="BJ19" s="217"/>
      <c r="BK19" s="217"/>
      <c r="BL19" s="217"/>
      <c r="BM19" s="217"/>
      <c r="BN19" s="279"/>
      <c r="BO19" s="282">
        <v>3.4</v>
      </c>
      <c r="BP19" s="282"/>
      <c r="BQ19" s="282"/>
      <c r="BR19" s="282"/>
      <c r="BS19" s="287" t="s">
        <v>135</v>
      </c>
      <c r="BT19" s="287"/>
      <c r="BU19" s="287"/>
      <c r="BV19" s="287"/>
      <c r="BW19" s="287"/>
      <c r="BX19" s="287"/>
      <c r="BY19" s="287"/>
      <c r="BZ19" s="287"/>
      <c r="CA19" s="287"/>
      <c r="CB19" s="325"/>
      <c r="CD19" s="261" t="s">
        <v>359</v>
      </c>
      <c r="CE19" s="1"/>
      <c r="CF19" s="1"/>
      <c r="CG19" s="1"/>
      <c r="CH19" s="1"/>
      <c r="CI19" s="1"/>
      <c r="CJ19" s="1"/>
      <c r="CK19" s="1"/>
      <c r="CL19" s="1"/>
      <c r="CM19" s="1"/>
      <c r="CN19" s="1"/>
      <c r="CO19" s="1"/>
      <c r="CP19" s="1"/>
      <c r="CQ19" s="269"/>
      <c r="CR19" s="274" t="s">
        <v>135</v>
      </c>
      <c r="CS19" s="217"/>
      <c r="CT19" s="217"/>
      <c r="CU19" s="217"/>
      <c r="CV19" s="217"/>
      <c r="CW19" s="217"/>
      <c r="CX19" s="217"/>
      <c r="CY19" s="279"/>
      <c r="CZ19" s="282" t="s">
        <v>135</v>
      </c>
      <c r="DA19" s="282"/>
      <c r="DB19" s="282"/>
      <c r="DC19" s="282"/>
      <c r="DD19" s="288" t="s">
        <v>135</v>
      </c>
      <c r="DE19" s="217"/>
      <c r="DF19" s="217"/>
      <c r="DG19" s="217"/>
      <c r="DH19" s="217"/>
      <c r="DI19" s="217"/>
      <c r="DJ19" s="217"/>
      <c r="DK19" s="217"/>
      <c r="DL19" s="217"/>
      <c r="DM19" s="217"/>
      <c r="DN19" s="217"/>
      <c r="DO19" s="217"/>
      <c r="DP19" s="279"/>
      <c r="DQ19" s="288" t="s">
        <v>135</v>
      </c>
      <c r="DR19" s="217"/>
      <c r="DS19" s="217"/>
      <c r="DT19" s="217"/>
      <c r="DU19" s="217"/>
      <c r="DV19" s="217"/>
      <c r="DW19" s="217"/>
      <c r="DX19" s="217"/>
      <c r="DY19" s="217"/>
      <c r="DZ19" s="217"/>
      <c r="EA19" s="217"/>
      <c r="EB19" s="217"/>
      <c r="EC19" s="326"/>
    </row>
    <row r="20" spans="2:133" ht="11.25" customHeight="1">
      <c r="B20" s="262" t="s">
        <v>360</v>
      </c>
      <c r="C20" s="266"/>
      <c r="D20" s="266"/>
      <c r="E20" s="266"/>
      <c r="F20" s="266"/>
      <c r="G20" s="266"/>
      <c r="H20" s="266"/>
      <c r="I20" s="266"/>
      <c r="J20" s="266"/>
      <c r="K20" s="266"/>
      <c r="L20" s="266"/>
      <c r="M20" s="266"/>
      <c r="N20" s="266"/>
      <c r="O20" s="266"/>
      <c r="P20" s="266"/>
      <c r="Q20" s="270"/>
      <c r="R20" s="274">
        <v>13379</v>
      </c>
      <c r="S20" s="217"/>
      <c r="T20" s="217"/>
      <c r="U20" s="217"/>
      <c r="V20" s="217"/>
      <c r="W20" s="217"/>
      <c r="X20" s="217"/>
      <c r="Y20" s="279"/>
      <c r="Z20" s="282">
        <v>0</v>
      </c>
      <c r="AA20" s="282"/>
      <c r="AB20" s="282"/>
      <c r="AC20" s="282"/>
      <c r="AD20" s="287">
        <v>13379</v>
      </c>
      <c r="AE20" s="287"/>
      <c r="AF20" s="287"/>
      <c r="AG20" s="287"/>
      <c r="AH20" s="287"/>
      <c r="AI20" s="287"/>
      <c r="AJ20" s="287"/>
      <c r="AK20" s="287"/>
      <c r="AL20" s="283">
        <v>0.1</v>
      </c>
      <c r="AM20" s="238"/>
      <c r="AN20" s="238"/>
      <c r="AO20" s="296"/>
      <c r="AP20" s="261" t="s">
        <v>361</v>
      </c>
      <c r="AQ20" s="1"/>
      <c r="AR20" s="1"/>
      <c r="AS20" s="1"/>
      <c r="AT20" s="1"/>
      <c r="AU20" s="1"/>
      <c r="AV20" s="1"/>
      <c r="AW20" s="1"/>
      <c r="AX20" s="1"/>
      <c r="AY20" s="1"/>
      <c r="AZ20" s="1"/>
      <c r="BA20" s="1"/>
      <c r="BB20" s="1"/>
      <c r="BC20" s="1"/>
      <c r="BD20" s="1"/>
      <c r="BE20" s="1"/>
      <c r="BF20" s="269"/>
      <c r="BG20" s="274">
        <v>569402</v>
      </c>
      <c r="BH20" s="217"/>
      <c r="BI20" s="217"/>
      <c r="BJ20" s="217"/>
      <c r="BK20" s="217"/>
      <c r="BL20" s="217"/>
      <c r="BM20" s="217"/>
      <c r="BN20" s="279"/>
      <c r="BO20" s="282">
        <v>3.4</v>
      </c>
      <c r="BP20" s="282"/>
      <c r="BQ20" s="282"/>
      <c r="BR20" s="282"/>
      <c r="BS20" s="287" t="s">
        <v>135</v>
      </c>
      <c r="BT20" s="287"/>
      <c r="BU20" s="287"/>
      <c r="BV20" s="287"/>
      <c r="BW20" s="287"/>
      <c r="BX20" s="287"/>
      <c r="BY20" s="287"/>
      <c r="BZ20" s="287"/>
      <c r="CA20" s="287"/>
      <c r="CB20" s="325"/>
      <c r="CD20" s="261" t="s">
        <v>185</v>
      </c>
      <c r="CE20" s="1"/>
      <c r="CF20" s="1"/>
      <c r="CG20" s="1"/>
      <c r="CH20" s="1"/>
      <c r="CI20" s="1"/>
      <c r="CJ20" s="1"/>
      <c r="CK20" s="1"/>
      <c r="CL20" s="1"/>
      <c r="CM20" s="1"/>
      <c r="CN20" s="1"/>
      <c r="CO20" s="1"/>
      <c r="CP20" s="1"/>
      <c r="CQ20" s="269"/>
      <c r="CR20" s="274">
        <v>44117984</v>
      </c>
      <c r="CS20" s="217"/>
      <c r="CT20" s="217"/>
      <c r="CU20" s="217"/>
      <c r="CV20" s="217"/>
      <c r="CW20" s="217"/>
      <c r="CX20" s="217"/>
      <c r="CY20" s="279"/>
      <c r="CZ20" s="282">
        <v>100</v>
      </c>
      <c r="DA20" s="282"/>
      <c r="DB20" s="282"/>
      <c r="DC20" s="282"/>
      <c r="DD20" s="288">
        <v>6768526</v>
      </c>
      <c r="DE20" s="217"/>
      <c r="DF20" s="217"/>
      <c r="DG20" s="217"/>
      <c r="DH20" s="217"/>
      <c r="DI20" s="217"/>
      <c r="DJ20" s="217"/>
      <c r="DK20" s="217"/>
      <c r="DL20" s="217"/>
      <c r="DM20" s="217"/>
      <c r="DN20" s="217"/>
      <c r="DO20" s="217"/>
      <c r="DP20" s="279"/>
      <c r="DQ20" s="288">
        <v>25617474</v>
      </c>
      <c r="DR20" s="217"/>
      <c r="DS20" s="217"/>
      <c r="DT20" s="217"/>
      <c r="DU20" s="217"/>
      <c r="DV20" s="217"/>
      <c r="DW20" s="217"/>
      <c r="DX20" s="217"/>
      <c r="DY20" s="217"/>
      <c r="DZ20" s="217"/>
      <c r="EA20" s="217"/>
      <c r="EB20" s="217"/>
      <c r="EC20" s="326"/>
    </row>
    <row r="21" spans="2:133" ht="11.25" customHeight="1">
      <c r="B21" s="261" t="s">
        <v>337</v>
      </c>
      <c r="C21" s="1"/>
      <c r="D21" s="1"/>
      <c r="E21" s="1"/>
      <c r="F21" s="1"/>
      <c r="G21" s="1"/>
      <c r="H21" s="1"/>
      <c r="I21" s="1"/>
      <c r="J21" s="1"/>
      <c r="K21" s="1"/>
      <c r="L21" s="1"/>
      <c r="M21" s="1"/>
      <c r="N21" s="1"/>
      <c r="O21" s="1"/>
      <c r="P21" s="1"/>
      <c r="Q21" s="269"/>
      <c r="R21" s="274">
        <v>117417</v>
      </c>
      <c r="S21" s="217"/>
      <c r="T21" s="217"/>
      <c r="U21" s="217"/>
      <c r="V21" s="217"/>
      <c r="W21" s="217"/>
      <c r="X21" s="217"/>
      <c r="Y21" s="279"/>
      <c r="Z21" s="282">
        <v>0.2</v>
      </c>
      <c r="AA21" s="282"/>
      <c r="AB21" s="282"/>
      <c r="AC21" s="282"/>
      <c r="AD21" s="287" t="s">
        <v>135</v>
      </c>
      <c r="AE21" s="287"/>
      <c r="AF21" s="287"/>
      <c r="AG21" s="287"/>
      <c r="AH21" s="287"/>
      <c r="AI21" s="287"/>
      <c r="AJ21" s="287"/>
      <c r="AK21" s="287"/>
      <c r="AL21" s="283" t="s">
        <v>135</v>
      </c>
      <c r="AM21" s="238"/>
      <c r="AN21" s="238"/>
      <c r="AO21" s="296"/>
      <c r="AP21" s="261" t="s">
        <v>363</v>
      </c>
      <c r="AQ21" s="300"/>
      <c r="AR21" s="300"/>
      <c r="AS21" s="300"/>
      <c r="AT21" s="300"/>
      <c r="AU21" s="300"/>
      <c r="AV21" s="300"/>
      <c r="AW21" s="300"/>
      <c r="AX21" s="300"/>
      <c r="AY21" s="300"/>
      <c r="AZ21" s="300"/>
      <c r="BA21" s="300"/>
      <c r="BB21" s="300"/>
      <c r="BC21" s="300"/>
      <c r="BD21" s="300"/>
      <c r="BE21" s="300"/>
      <c r="BF21" s="314"/>
      <c r="BG21" s="274">
        <v>41174</v>
      </c>
      <c r="BH21" s="217"/>
      <c r="BI21" s="217"/>
      <c r="BJ21" s="217"/>
      <c r="BK21" s="217"/>
      <c r="BL21" s="217"/>
      <c r="BM21" s="217"/>
      <c r="BN21" s="279"/>
      <c r="BO21" s="282">
        <v>0.2</v>
      </c>
      <c r="BP21" s="282"/>
      <c r="BQ21" s="282"/>
      <c r="BR21" s="282"/>
      <c r="BS21" s="287" t="s">
        <v>135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t="s">
        <v>135</v>
      </c>
      <c r="S22" s="217"/>
      <c r="T22" s="217"/>
      <c r="U22" s="217"/>
      <c r="V22" s="217"/>
      <c r="W22" s="217"/>
      <c r="X22" s="217"/>
      <c r="Y22" s="279"/>
      <c r="Z22" s="282" t="s">
        <v>135</v>
      </c>
      <c r="AA22" s="282"/>
      <c r="AB22" s="282"/>
      <c r="AC22" s="282"/>
      <c r="AD22" s="287" t="s">
        <v>135</v>
      </c>
      <c r="AE22" s="287"/>
      <c r="AF22" s="287"/>
      <c r="AG22" s="287"/>
      <c r="AH22" s="287"/>
      <c r="AI22" s="287"/>
      <c r="AJ22" s="287"/>
      <c r="AK22" s="287"/>
      <c r="AL22" s="283" t="s">
        <v>135</v>
      </c>
      <c r="AM22" s="238"/>
      <c r="AN22" s="238"/>
      <c r="AO22" s="296"/>
      <c r="AP22" s="261" t="s">
        <v>365</v>
      </c>
      <c r="AQ22" s="300"/>
      <c r="AR22" s="300"/>
      <c r="AS22" s="300"/>
      <c r="AT22" s="300"/>
      <c r="AU22" s="300"/>
      <c r="AV22" s="300"/>
      <c r="AW22" s="300"/>
      <c r="AX22" s="300"/>
      <c r="AY22" s="300"/>
      <c r="AZ22" s="300"/>
      <c r="BA22" s="300"/>
      <c r="BB22" s="300"/>
      <c r="BC22" s="300"/>
      <c r="BD22" s="300"/>
      <c r="BE22" s="300"/>
      <c r="BF22" s="314"/>
      <c r="BG22" s="274" t="s">
        <v>135</v>
      </c>
      <c r="BH22" s="217"/>
      <c r="BI22" s="217"/>
      <c r="BJ22" s="217"/>
      <c r="BK22" s="217"/>
      <c r="BL22" s="217"/>
      <c r="BM22" s="217"/>
      <c r="BN22" s="279"/>
      <c r="BO22" s="282" t="s">
        <v>135</v>
      </c>
      <c r="BP22" s="282"/>
      <c r="BQ22" s="282"/>
      <c r="BR22" s="282"/>
      <c r="BS22" s="287" t="s">
        <v>135</v>
      </c>
      <c r="BT22" s="287"/>
      <c r="BU22" s="287"/>
      <c r="BV22" s="287"/>
      <c r="BW22" s="287"/>
      <c r="BX22" s="287"/>
      <c r="BY22" s="287"/>
      <c r="BZ22" s="287"/>
      <c r="CA22" s="287"/>
      <c r="CB22" s="325"/>
      <c r="CD22" s="182" t="s">
        <v>366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117417</v>
      </c>
      <c r="S23" s="217"/>
      <c r="T23" s="217"/>
      <c r="U23" s="217"/>
      <c r="V23" s="217"/>
      <c r="W23" s="217"/>
      <c r="X23" s="217"/>
      <c r="Y23" s="279"/>
      <c r="Z23" s="282">
        <v>0.2</v>
      </c>
      <c r="AA23" s="282"/>
      <c r="AB23" s="282"/>
      <c r="AC23" s="282"/>
      <c r="AD23" s="287" t="s">
        <v>135</v>
      </c>
      <c r="AE23" s="287"/>
      <c r="AF23" s="287"/>
      <c r="AG23" s="287"/>
      <c r="AH23" s="287"/>
      <c r="AI23" s="287"/>
      <c r="AJ23" s="287"/>
      <c r="AK23" s="287"/>
      <c r="AL23" s="283" t="s">
        <v>135</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v>528228</v>
      </c>
      <c r="BH23" s="217"/>
      <c r="BI23" s="217"/>
      <c r="BJ23" s="217"/>
      <c r="BK23" s="217"/>
      <c r="BL23" s="217"/>
      <c r="BM23" s="217"/>
      <c r="BN23" s="279"/>
      <c r="BO23" s="282">
        <v>3.2</v>
      </c>
      <c r="BP23" s="282"/>
      <c r="BQ23" s="282"/>
      <c r="BR23" s="282"/>
      <c r="BS23" s="287" t="s">
        <v>135</v>
      </c>
      <c r="BT23" s="287"/>
      <c r="BU23" s="287"/>
      <c r="BV23" s="287"/>
      <c r="BW23" s="287"/>
      <c r="BX23" s="287"/>
      <c r="BY23" s="287"/>
      <c r="BZ23" s="287"/>
      <c r="CA23" s="287"/>
      <c r="CB23" s="325"/>
      <c r="CD23" s="182" t="s">
        <v>311</v>
      </c>
      <c r="CE23" s="139"/>
      <c r="CF23" s="139"/>
      <c r="CG23" s="139"/>
      <c r="CH23" s="139"/>
      <c r="CI23" s="139"/>
      <c r="CJ23" s="139"/>
      <c r="CK23" s="139"/>
      <c r="CL23" s="139"/>
      <c r="CM23" s="139"/>
      <c r="CN23" s="139"/>
      <c r="CO23" s="139"/>
      <c r="CP23" s="139"/>
      <c r="CQ23" s="144"/>
      <c r="CR23" s="182" t="s">
        <v>367</v>
      </c>
      <c r="CS23" s="139"/>
      <c r="CT23" s="139"/>
      <c r="CU23" s="139"/>
      <c r="CV23" s="139"/>
      <c r="CW23" s="139"/>
      <c r="CX23" s="139"/>
      <c r="CY23" s="144"/>
      <c r="CZ23" s="182" t="s">
        <v>371</v>
      </c>
      <c r="DA23" s="139"/>
      <c r="DB23" s="139"/>
      <c r="DC23" s="144"/>
      <c r="DD23" s="182" t="s">
        <v>294</v>
      </c>
      <c r="DE23" s="139"/>
      <c r="DF23" s="139"/>
      <c r="DG23" s="139"/>
      <c r="DH23" s="139"/>
      <c r="DI23" s="139"/>
      <c r="DJ23" s="139"/>
      <c r="DK23" s="144"/>
      <c r="DL23" s="345" t="s">
        <v>373</v>
      </c>
      <c r="DM23" s="348"/>
      <c r="DN23" s="348"/>
      <c r="DO23" s="348"/>
      <c r="DP23" s="348"/>
      <c r="DQ23" s="348"/>
      <c r="DR23" s="348"/>
      <c r="DS23" s="348"/>
      <c r="DT23" s="348"/>
      <c r="DU23" s="348"/>
      <c r="DV23" s="352"/>
      <c r="DW23" s="182" t="s">
        <v>374</v>
      </c>
      <c r="DX23" s="139"/>
      <c r="DY23" s="139"/>
      <c r="DZ23" s="139"/>
      <c r="EA23" s="139"/>
      <c r="EB23" s="139"/>
      <c r="EC23" s="144"/>
    </row>
    <row r="24" spans="2:133" ht="11.25" customHeight="1">
      <c r="B24" s="261" t="s">
        <v>375</v>
      </c>
      <c r="C24" s="1"/>
      <c r="D24" s="1"/>
      <c r="E24" s="1"/>
      <c r="F24" s="1"/>
      <c r="G24" s="1"/>
      <c r="H24" s="1"/>
      <c r="I24" s="1"/>
      <c r="J24" s="1"/>
      <c r="K24" s="1"/>
      <c r="L24" s="1"/>
      <c r="M24" s="1"/>
      <c r="N24" s="1"/>
      <c r="O24" s="1"/>
      <c r="P24" s="1"/>
      <c r="Q24" s="269"/>
      <c r="R24" s="274" t="s">
        <v>135</v>
      </c>
      <c r="S24" s="217"/>
      <c r="T24" s="217"/>
      <c r="U24" s="217"/>
      <c r="V24" s="217"/>
      <c r="W24" s="217"/>
      <c r="X24" s="217"/>
      <c r="Y24" s="279"/>
      <c r="Z24" s="282" t="s">
        <v>135</v>
      </c>
      <c r="AA24" s="282"/>
      <c r="AB24" s="282"/>
      <c r="AC24" s="282"/>
      <c r="AD24" s="287" t="s">
        <v>135</v>
      </c>
      <c r="AE24" s="287"/>
      <c r="AF24" s="287"/>
      <c r="AG24" s="287"/>
      <c r="AH24" s="287"/>
      <c r="AI24" s="287"/>
      <c r="AJ24" s="287"/>
      <c r="AK24" s="287"/>
      <c r="AL24" s="283" t="s">
        <v>135</v>
      </c>
      <c r="AM24" s="238"/>
      <c r="AN24" s="238"/>
      <c r="AO24" s="296"/>
      <c r="AP24" s="261" t="s">
        <v>376</v>
      </c>
      <c r="AQ24" s="300"/>
      <c r="AR24" s="300"/>
      <c r="AS24" s="300"/>
      <c r="AT24" s="300"/>
      <c r="AU24" s="300"/>
      <c r="AV24" s="300"/>
      <c r="AW24" s="300"/>
      <c r="AX24" s="300"/>
      <c r="AY24" s="300"/>
      <c r="AZ24" s="300"/>
      <c r="BA24" s="300"/>
      <c r="BB24" s="300"/>
      <c r="BC24" s="300"/>
      <c r="BD24" s="300"/>
      <c r="BE24" s="300"/>
      <c r="BF24" s="314"/>
      <c r="BG24" s="274" t="s">
        <v>135</v>
      </c>
      <c r="BH24" s="217"/>
      <c r="BI24" s="217"/>
      <c r="BJ24" s="217"/>
      <c r="BK24" s="217"/>
      <c r="BL24" s="217"/>
      <c r="BM24" s="217"/>
      <c r="BN24" s="279"/>
      <c r="BO24" s="282" t="s">
        <v>135</v>
      </c>
      <c r="BP24" s="282"/>
      <c r="BQ24" s="282"/>
      <c r="BR24" s="282"/>
      <c r="BS24" s="287" t="s">
        <v>135</v>
      </c>
      <c r="BT24" s="287"/>
      <c r="BU24" s="287"/>
      <c r="BV24" s="287"/>
      <c r="BW24" s="287"/>
      <c r="BX24" s="287"/>
      <c r="BY24" s="287"/>
      <c r="BZ24" s="287"/>
      <c r="CA24" s="287"/>
      <c r="CB24" s="325"/>
      <c r="CD24" s="260" t="s">
        <v>377</v>
      </c>
      <c r="CE24" s="265"/>
      <c r="CF24" s="265"/>
      <c r="CG24" s="265"/>
      <c r="CH24" s="265"/>
      <c r="CI24" s="265"/>
      <c r="CJ24" s="265"/>
      <c r="CK24" s="265"/>
      <c r="CL24" s="265"/>
      <c r="CM24" s="265"/>
      <c r="CN24" s="265"/>
      <c r="CO24" s="265"/>
      <c r="CP24" s="265"/>
      <c r="CQ24" s="268"/>
      <c r="CR24" s="273">
        <v>17300146</v>
      </c>
      <c r="CS24" s="276"/>
      <c r="CT24" s="276"/>
      <c r="CU24" s="276"/>
      <c r="CV24" s="276"/>
      <c r="CW24" s="276"/>
      <c r="CX24" s="276"/>
      <c r="CY24" s="278"/>
      <c r="CZ24" s="291">
        <v>39.200000000000003</v>
      </c>
      <c r="DA24" s="293"/>
      <c r="DB24" s="293"/>
      <c r="DC24" s="337"/>
      <c r="DD24" s="341">
        <v>11025226</v>
      </c>
      <c r="DE24" s="276"/>
      <c r="DF24" s="276"/>
      <c r="DG24" s="276"/>
      <c r="DH24" s="276"/>
      <c r="DI24" s="276"/>
      <c r="DJ24" s="276"/>
      <c r="DK24" s="278"/>
      <c r="DL24" s="341">
        <v>9901942</v>
      </c>
      <c r="DM24" s="276"/>
      <c r="DN24" s="276"/>
      <c r="DO24" s="276"/>
      <c r="DP24" s="276"/>
      <c r="DQ24" s="276"/>
      <c r="DR24" s="276"/>
      <c r="DS24" s="276"/>
      <c r="DT24" s="276"/>
      <c r="DU24" s="276"/>
      <c r="DV24" s="278"/>
      <c r="DW24" s="291">
        <v>48.2</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20859234</v>
      </c>
      <c r="S25" s="217"/>
      <c r="T25" s="217"/>
      <c r="U25" s="217"/>
      <c r="V25" s="217"/>
      <c r="W25" s="217"/>
      <c r="X25" s="217"/>
      <c r="Y25" s="279"/>
      <c r="Z25" s="282">
        <v>43.9</v>
      </c>
      <c r="AA25" s="282"/>
      <c r="AB25" s="282"/>
      <c r="AC25" s="282"/>
      <c r="AD25" s="287">
        <v>20213589</v>
      </c>
      <c r="AE25" s="287"/>
      <c r="AF25" s="287"/>
      <c r="AG25" s="287"/>
      <c r="AH25" s="287"/>
      <c r="AI25" s="287"/>
      <c r="AJ25" s="287"/>
      <c r="AK25" s="287"/>
      <c r="AL25" s="283">
        <v>98.3</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135</v>
      </c>
      <c r="BH25" s="217"/>
      <c r="BI25" s="217"/>
      <c r="BJ25" s="217"/>
      <c r="BK25" s="217"/>
      <c r="BL25" s="217"/>
      <c r="BM25" s="217"/>
      <c r="BN25" s="279"/>
      <c r="BO25" s="282" t="s">
        <v>135</v>
      </c>
      <c r="BP25" s="282"/>
      <c r="BQ25" s="282"/>
      <c r="BR25" s="282"/>
      <c r="BS25" s="287" t="s">
        <v>135</v>
      </c>
      <c r="BT25" s="287"/>
      <c r="BU25" s="287"/>
      <c r="BV25" s="287"/>
      <c r="BW25" s="287"/>
      <c r="BX25" s="287"/>
      <c r="BY25" s="287"/>
      <c r="BZ25" s="287"/>
      <c r="CA25" s="287"/>
      <c r="CB25" s="325"/>
      <c r="CD25" s="261" t="s">
        <v>191</v>
      </c>
      <c r="CE25" s="1"/>
      <c r="CF25" s="1"/>
      <c r="CG25" s="1"/>
      <c r="CH25" s="1"/>
      <c r="CI25" s="1"/>
      <c r="CJ25" s="1"/>
      <c r="CK25" s="1"/>
      <c r="CL25" s="1"/>
      <c r="CM25" s="1"/>
      <c r="CN25" s="1"/>
      <c r="CO25" s="1"/>
      <c r="CP25" s="1"/>
      <c r="CQ25" s="269"/>
      <c r="CR25" s="274">
        <v>6516022</v>
      </c>
      <c r="CS25" s="313"/>
      <c r="CT25" s="313"/>
      <c r="CU25" s="313"/>
      <c r="CV25" s="313"/>
      <c r="CW25" s="313"/>
      <c r="CX25" s="313"/>
      <c r="CY25" s="332"/>
      <c r="CZ25" s="283">
        <v>14.8</v>
      </c>
      <c r="DA25" s="335"/>
      <c r="DB25" s="335"/>
      <c r="DC25" s="338"/>
      <c r="DD25" s="288">
        <v>5574988</v>
      </c>
      <c r="DE25" s="313"/>
      <c r="DF25" s="313"/>
      <c r="DG25" s="313"/>
      <c r="DH25" s="313"/>
      <c r="DI25" s="313"/>
      <c r="DJ25" s="313"/>
      <c r="DK25" s="332"/>
      <c r="DL25" s="288">
        <v>5289480</v>
      </c>
      <c r="DM25" s="313"/>
      <c r="DN25" s="313"/>
      <c r="DO25" s="313"/>
      <c r="DP25" s="313"/>
      <c r="DQ25" s="313"/>
      <c r="DR25" s="313"/>
      <c r="DS25" s="313"/>
      <c r="DT25" s="313"/>
      <c r="DU25" s="313"/>
      <c r="DV25" s="332"/>
      <c r="DW25" s="283">
        <v>25.7</v>
      </c>
      <c r="DX25" s="335"/>
      <c r="DY25" s="335"/>
      <c r="DZ25" s="335"/>
      <c r="EA25" s="335"/>
      <c r="EB25" s="335"/>
      <c r="EC25" s="360"/>
    </row>
    <row r="26" spans="2:133" ht="11.25" customHeight="1">
      <c r="B26" s="261" t="s">
        <v>380</v>
      </c>
      <c r="C26" s="1"/>
      <c r="D26" s="1"/>
      <c r="E26" s="1"/>
      <c r="F26" s="1"/>
      <c r="G26" s="1"/>
      <c r="H26" s="1"/>
      <c r="I26" s="1"/>
      <c r="J26" s="1"/>
      <c r="K26" s="1"/>
      <c r="L26" s="1"/>
      <c r="M26" s="1"/>
      <c r="N26" s="1"/>
      <c r="O26" s="1"/>
      <c r="P26" s="1"/>
      <c r="Q26" s="269"/>
      <c r="R26" s="274">
        <v>12004</v>
      </c>
      <c r="S26" s="217"/>
      <c r="T26" s="217"/>
      <c r="U26" s="217"/>
      <c r="V26" s="217"/>
      <c r="W26" s="217"/>
      <c r="X26" s="217"/>
      <c r="Y26" s="279"/>
      <c r="Z26" s="282">
        <v>0</v>
      </c>
      <c r="AA26" s="282"/>
      <c r="AB26" s="282"/>
      <c r="AC26" s="282"/>
      <c r="AD26" s="287">
        <v>12004</v>
      </c>
      <c r="AE26" s="287"/>
      <c r="AF26" s="287"/>
      <c r="AG26" s="287"/>
      <c r="AH26" s="287"/>
      <c r="AI26" s="287"/>
      <c r="AJ26" s="287"/>
      <c r="AK26" s="287"/>
      <c r="AL26" s="283">
        <v>0.1</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135</v>
      </c>
      <c r="BH26" s="217"/>
      <c r="BI26" s="217"/>
      <c r="BJ26" s="217"/>
      <c r="BK26" s="217"/>
      <c r="BL26" s="217"/>
      <c r="BM26" s="217"/>
      <c r="BN26" s="279"/>
      <c r="BO26" s="282" t="s">
        <v>135</v>
      </c>
      <c r="BP26" s="282"/>
      <c r="BQ26" s="282"/>
      <c r="BR26" s="282"/>
      <c r="BS26" s="287" t="s">
        <v>135</v>
      </c>
      <c r="BT26" s="287"/>
      <c r="BU26" s="287"/>
      <c r="BV26" s="287"/>
      <c r="BW26" s="287"/>
      <c r="BX26" s="287"/>
      <c r="BY26" s="287"/>
      <c r="BZ26" s="287"/>
      <c r="CA26" s="287"/>
      <c r="CB26" s="325"/>
      <c r="CD26" s="261" t="s">
        <v>109</v>
      </c>
      <c r="CE26" s="1"/>
      <c r="CF26" s="1"/>
      <c r="CG26" s="1"/>
      <c r="CH26" s="1"/>
      <c r="CI26" s="1"/>
      <c r="CJ26" s="1"/>
      <c r="CK26" s="1"/>
      <c r="CL26" s="1"/>
      <c r="CM26" s="1"/>
      <c r="CN26" s="1"/>
      <c r="CO26" s="1"/>
      <c r="CP26" s="1"/>
      <c r="CQ26" s="269"/>
      <c r="CR26" s="274">
        <v>4105907</v>
      </c>
      <c r="CS26" s="217"/>
      <c r="CT26" s="217"/>
      <c r="CU26" s="217"/>
      <c r="CV26" s="217"/>
      <c r="CW26" s="217"/>
      <c r="CX26" s="217"/>
      <c r="CY26" s="279"/>
      <c r="CZ26" s="283">
        <v>9.3000000000000007</v>
      </c>
      <c r="DA26" s="335"/>
      <c r="DB26" s="335"/>
      <c r="DC26" s="338"/>
      <c r="DD26" s="288">
        <v>3691641</v>
      </c>
      <c r="DE26" s="217"/>
      <c r="DF26" s="217"/>
      <c r="DG26" s="217"/>
      <c r="DH26" s="217"/>
      <c r="DI26" s="217"/>
      <c r="DJ26" s="217"/>
      <c r="DK26" s="279"/>
      <c r="DL26" s="288" t="s">
        <v>135</v>
      </c>
      <c r="DM26" s="217"/>
      <c r="DN26" s="217"/>
      <c r="DO26" s="217"/>
      <c r="DP26" s="217"/>
      <c r="DQ26" s="217"/>
      <c r="DR26" s="217"/>
      <c r="DS26" s="217"/>
      <c r="DT26" s="217"/>
      <c r="DU26" s="217"/>
      <c r="DV26" s="279"/>
      <c r="DW26" s="283" t="s">
        <v>135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204235</v>
      </c>
      <c r="S27" s="217"/>
      <c r="T27" s="217"/>
      <c r="U27" s="217"/>
      <c r="V27" s="217"/>
      <c r="W27" s="217"/>
      <c r="X27" s="217"/>
      <c r="Y27" s="279"/>
      <c r="Z27" s="282">
        <v>0.4</v>
      </c>
      <c r="AA27" s="282"/>
      <c r="AB27" s="282"/>
      <c r="AC27" s="282"/>
      <c r="AD27" s="287" t="s">
        <v>135</v>
      </c>
      <c r="AE27" s="287"/>
      <c r="AF27" s="287"/>
      <c r="AG27" s="287"/>
      <c r="AH27" s="287"/>
      <c r="AI27" s="287"/>
      <c r="AJ27" s="287"/>
      <c r="AK27" s="287"/>
      <c r="AL27" s="283" t="s">
        <v>135</v>
      </c>
      <c r="AM27" s="238"/>
      <c r="AN27" s="238"/>
      <c r="AO27" s="296"/>
      <c r="AP27" s="261" t="s">
        <v>385</v>
      </c>
      <c r="AQ27" s="1"/>
      <c r="AR27" s="1"/>
      <c r="AS27" s="1"/>
      <c r="AT27" s="1"/>
      <c r="AU27" s="1"/>
      <c r="AV27" s="1"/>
      <c r="AW27" s="1"/>
      <c r="AX27" s="1"/>
      <c r="AY27" s="1"/>
      <c r="AZ27" s="1"/>
      <c r="BA27" s="1"/>
      <c r="BB27" s="1"/>
      <c r="BC27" s="1"/>
      <c r="BD27" s="1"/>
      <c r="BE27" s="1"/>
      <c r="BF27" s="269"/>
      <c r="BG27" s="274">
        <v>16679856</v>
      </c>
      <c r="BH27" s="217"/>
      <c r="BI27" s="217"/>
      <c r="BJ27" s="217"/>
      <c r="BK27" s="217"/>
      <c r="BL27" s="217"/>
      <c r="BM27" s="217"/>
      <c r="BN27" s="279"/>
      <c r="BO27" s="282">
        <v>100</v>
      </c>
      <c r="BP27" s="282"/>
      <c r="BQ27" s="282"/>
      <c r="BR27" s="282"/>
      <c r="BS27" s="287" t="s">
        <v>135</v>
      </c>
      <c r="BT27" s="287"/>
      <c r="BU27" s="287"/>
      <c r="BV27" s="287"/>
      <c r="BW27" s="287"/>
      <c r="BX27" s="287"/>
      <c r="BY27" s="287"/>
      <c r="BZ27" s="287"/>
      <c r="CA27" s="287"/>
      <c r="CB27" s="325"/>
      <c r="CD27" s="261" t="s">
        <v>213</v>
      </c>
      <c r="CE27" s="1"/>
      <c r="CF27" s="1"/>
      <c r="CG27" s="1"/>
      <c r="CH27" s="1"/>
      <c r="CI27" s="1"/>
      <c r="CJ27" s="1"/>
      <c r="CK27" s="1"/>
      <c r="CL27" s="1"/>
      <c r="CM27" s="1"/>
      <c r="CN27" s="1"/>
      <c r="CO27" s="1"/>
      <c r="CP27" s="1"/>
      <c r="CQ27" s="269"/>
      <c r="CR27" s="274">
        <v>8066720</v>
      </c>
      <c r="CS27" s="313"/>
      <c r="CT27" s="313"/>
      <c r="CU27" s="313"/>
      <c r="CV27" s="313"/>
      <c r="CW27" s="313"/>
      <c r="CX27" s="313"/>
      <c r="CY27" s="332"/>
      <c r="CZ27" s="283">
        <v>18.3</v>
      </c>
      <c r="DA27" s="335"/>
      <c r="DB27" s="335"/>
      <c r="DC27" s="338"/>
      <c r="DD27" s="288">
        <v>2732834</v>
      </c>
      <c r="DE27" s="313"/>
      <c r="DF27" s="313"/>
      <c r="DG27" s="313"/>
      <c r="DH27" s="313"/>
      <c r="DI27" s="313"/>
      <c r="DJ27" s="313"/>
      <c r="DK27" s="332"/>
      <c r="DL27" s="288">
        <v>1895058</v>
      </c>
      <c r="DM27" s="313"/>
      <c r="DN27" s="313"/>
      <c r="DO27" s="313"/>
      <c r="DP27" s="313"/>
      <c r="DQ27" s="313"/>
      <c r="DR27" s="313"/>
      <c r="DS27" s="313"/>
      <c r="DT27" s="313"/>
      <c r="DU27" s="313"/>
      <c r="DV27" s="332"/>
      <c r="DW27" s="283">
        <v>9.1999999999999993</v>
      </c>
      <c r="DX27" s="335"/>
      <c r="DY27" s="335"/>
      <c r="DZ27" s="335"/>
      <c r="EA27" s="335"/>
      <c r="EB27" s="335"/>
      <c r="EC27" s="360"/>
    </row>
    <row r="28" spans="2:133" ht="11.25" customHeight="1">
      <c r="B28" s="261" t="s">
        <v>221</v>
      </c>
      <c r="C28" s="1"/>
      <c r="D28" s="1"/>
      <c r="E28" s="1"/>
      <c r="F28" s="1"/>
      <c r="G28" s="1"/>
      <c r="H28" s="1"/>
      <c r="I28" s="1"/>
      <c r="J28" s="1"/>
      <c r="K28" s="1"/>
      <c r="L28" s="1"/>
      <c r="M28" s="1"/>
      <c r="N28" s="1"/>
      <c r="O28" s="1"/>
      <c r="P28" s="1"/>
      <c r="Q28" s="269"/>
      <c r="R28" s="274">
        <v>374616</v>
      </c>
      <c r="S28" s="217"/>
      <c r="T28" s="217"/>
      <c r="U28" s="217"/>
      <c r="V28" s="217"/>
      <c r="W28" s="217"/>
      <c r="X28" s="217"/>
      <c r="Y28" s="279"/>
      <c r="Z28" s="282">
        <v>0.8</v>
      </c>
      <c r="AA28" s="282"/>
      <c r="AB28" s="282"/>
      <c r="AC28" s="282"/>
      <c r="AD28" s="287">
        <v>32615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378</v>
      </c>
      <c r="CE28" s="1"/>
      <c r="CF28" s="1"/>
      <c r="CG28" s="1"/>
      <c r="CH28" s="1"/>
      <c r="CI28" s="1"/>
      <c r="CJ28" s="1"/>
      <c r="CK28" s="1"/>
      <c r="CL28" s="1"/>
      <c r="CM28" s="1"/>
      <c r="CN28" s="1"/>
      <c r="CO28" s="1"/>
      <c r="CP28" s="1"/>
      <c r="CQ28" s="269"/>
      <c r="CR28" s="274">
        <v>2717404</v>
      </c>
      <c r="CS28" s="217"/>
      <c r="CT28" s="217"/>
      <c r="CU28" s="217"/>
      <c r="CV28" s="217"/>
      <c r="CW28" s="217"/>
      <c r="CX28" s="217"/>
      <c r="CY28" s="279"/>
      <c r="CZ28" s="283">
        <v>6.2</v>
      </c>
      <c r="DA28" s="335"/>
      <c r="DB28" s="335"/>
      <c r="DC28" s="338"/>
      <c r="DD28" s="288">
        <v>2717404</v>
      </c>
      <c r="DE28" s="217"/>
      <c r="DF28" s="217"/>
      <c r="DG28" s="217"/>
      <c r="DH28" s="217"/>
      <c r="DI28" s="217"/>
      <c r="DJ28" s="217"/>
      <c r="DK28" s="279"/>
      <c r="DL28" s="288">
        <v>2717404</v>
      </c>
      <c r="DM28" s="217"/>
      <c r="DN28" s="217"/>
      <c r="DO28" s="217"/>
      <c r="DP28" s="217"/>
      <c r="DQ28" s="217"/>
      <c r="DR28" s="217"/>
      <c r="DS28" s="217"/>
      <c r="DT28" s="217"/>
      <c r="DU28" s="217"/>
      <c r="DV28" s="279"/>
      <c r="DW28" s="283">
        <v>13.2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53047</v>
      </c>
      <c r="S29" s="217"/>
      <c r="T29" s="217"/>
      <c r="U29" s="217"/>
      <c r="V29" s="217"/>
      <c r="W29" s="217"/>
      <c r="X29" s="217"/>
      <c r="Y29" s="279"/>
      <c r="Z29" s="282">
        <v>0.1</v>
      </c>
      <c r="AA29" s="282"/>
      <c r="AB29" s="282"/>
      <c r="AC29" s="282"/>
      <c r="AD29" s="287">
        <v>74</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2717404</v>
      </c>
      <c r="CS29" s="313"/>
      <c r="CT29" s="313"/>
      <c r="CU29" s="313"/>
      <c r="CV29" s="313"/>
      <c r="CW29" s="313"/>
      <c r="CX29" s="313"/>
      <c r="CY29" s="332"/>
      <c r="CZ29" s="283">
        <v>6.2</v>
      </c>
      <c r="DA29" s="335"/>
      <c r="DB29" s="335"/>
      <c r="DC29" s="338"/>
      <c r="DD29" s="288">
        <v>2717404</v>
      </c>
      <c r="DE29" s="313"/>
      <c r="DF29" s="313"/>
      <c r="DG29" s="313"/>
      <c r="DH29" s="313"/>
      <c r="DI29" s="313"/>
      <c r="DJ29" s="313"/>
      <c r="DK29" s="332"/>
      <c r="DL29" s="288">
        <v>2717404</v>
      </c>
      <c r="DM29" s="313"/>
      <c r="DN29" s="313"/>
      <c r="DO29" s="313"/>
      <c r="DP29" s="313"/>
      <c r="DQ29" s="313"/>
      <c r="DR29" s="313"/>
      <c r="DS29" s="313"/>
      <c r="DT29" s="313"/>
      <c r="DU29" s="313"/>
      <c r="DV29" s="332"/>
      <c r="DW29" s="283">
        <v>13.2</v>
      </c>
      <c r="DX29" s="335"/>
      <c r="DY29" s="335"/>
      <c r="DZ29" s="335"/>
      <c r="EA29" s="335"/>
      <c r="EB29" s="335"/>
      <c r="EC29" s="360"/>
    </row>
    <row r="30" spans="2:133" ht="11.25" customHeight="1">
      <c r="B30" s="261" t="s">
        <v>338</v>
      </c>
      <c r="C30" s="1"/>
      <c r="D30" s="1"/>
      <c r="E30" s="1"/>
      <c r="F30" s="1"/>
      <c r="G30" s="1"/>
      <c r="H30" s="1"/>
      <c r="I30" s="1"/>
      <c r="J30" s="1"/>
      <c r="K30" s="1"/>
      <c r="L30" s="1"/>
      <c r="M30" s="1"/>
      <c r="N30" s="1"/>
      <c r="O30" s="1"/>
      <c r="P30" s="1"/>
      <c r="Q30" s="269"/>
      <c r="R30" s="274">
        <v>6438578</v>
      </c>
      <c r="S30" s="217"/>
      <c r="T30" s="217"/>
      <c r="U30" s="217"/>
      <c r="V30" s="217"/>
      <c r="W30" s="217"/>
      <c r="X30" s="217"/>
      <c r="Y30" s="279"/>
      <c r="Z30" s="282">
        <v>13.5</v>
      </c>
      <c r="AA30" s="282"/>
      <c r="AB30" s="282"/>
      <c r="AC30" s="282"/>
      <c r="AD30" s="287" t="s">
        <v>135</v>
      </c>
      <c r="AE30" s="287"/>
      <c r="AF30" s="287"/>
      <c r="AG30" s="287"/>
      <c r="AH30" s="287"/>
      <c r="AI30" s="287"/>
      <c r="AJ30" s="287"/>
      <c r="AK30" s="287"/>
      <c r="AL30" s="283" t="s">
        <v>135</v>
      </c>
      <c r="AM30" s="238"/>
      <c r="AN30" s="238"/>
      <c r="AO30" s="296"/>
      <c r="AP30" s="182" t="s">
        <v>311</v>
      </c>
      <c r="AQ30" s="139"/>
      <c r="AR30" s="139"/>
      <c r="AS30" s="139"/>
      <c r="AT30" s="139"/>
      <c r="AU30" s="139"/>
      <c r="AV30" s="139"/>
      <c r="AW30" s="139"/>
      <c r="AX30" s="139"/>
      <c r="AY30" s="139"/>
      <c r="AZ30" s="139"/>
      <c r="BA30" s="139"/>
      <c r="BB30" s="139"/>
      <c r="BC30" s="139"/>
      <c r="BD30" s="139"/>
      <c r="BE30" s="139"/>
      <c r="BF30" s="144"/>
      <c r="BG30" s="182" t="s">
        <v>182</v>
      </c>
      <c r="BH30" s="321"/>
      <c r="BI30" s="321"/>
      <c r="BJ30" s="321"/>
      <c r="BK30" s="321"/>
      <c r="BL30" s="321"/>
      <c r="BM30" s="321"/>
      <c r="BN30" s="321"/>
      <c r="BO30" s="321"/>
      <c r="BP30" s="321"/>
      <c r="BQ30" s="323"/>
      <c r="BR30" s="182" t="s">
        <v>387</v>
      </c>
      <c r="BS30" s="321"/>
      <c r="BT30" s="321"/>
      <c r="BU30" s="321"/>
      <c r="BV30" s="321"/>
      <c r="BW30" s="321"/>
      <c r="BX30" s="321"/>
      <c r="BY30" s="321"/>
      <c r="BZ30" s="321"/>
      <c r="CA30" s="321"/>
      <c r="CB30" s="323"/>
      <c r="CD30" s="134"/>
      <c r="CE30" s="42"/>
      <c r="CF30" s="261" t="s">
        <v>388</v>
      </c>
      <c r="CG30" s="1"/>
      <c r="CH30" s="1"/>
      <c r="CI30" s="1"/>
      <c r="CJ30" s="1"/>
      <c r="CK30" s="1"/>
      <c r="CL30" s="1"/>
      <c r="CM30" s="1"/>
      <c r="CN30" s="1"/>
      <c r="CO30" s="1"/>
      <c r="CP30" s="1"/>
      <c r="CQ30" s="269"/>
      <c r="CR30" s="274">
        <v>2607419</v>
      </c>
      <c r="CS30" s="217"/>
      <c r="CT30" s="217"/>
      <c r="CU30" s="217"/>
      <c r="CV30" s="217"/>
      <c r="CW30" s="217"/>
      <c r="CX30" s="217"/>
      <c r="CY30" s="279"/>
      <c r="CZ30" s="283">
        <v>5.9</v>
      </c>
      <c r="DA30" s="335"/>
      <c r="DB30" s="335"/>
      <c r="DC30" s="338"/>
      <c r="DD30" s="288">
        <v>2607419</v>
      </c>
      <c r="DE30" s="217"/>
      <c r="DF30" s="217"/>
      <c r="DG30" s="217"/>
      <c r="DH30" s="217"/>
      <c r="DI30" s="217"/>
      <c r="DJ30" s="217"/>
      <c r="DK30" s="279"/>
      <c r="DL30" s="288">
        <v>2607419</v>
      </c>
      <c r="DM30" s="217"/>
      <c r="DN30" s="217"/>
      <c r="DO30" s="217"/>
      <c r="DP30" s="217"/>
      <c r="DQ30" s="217"/>
      <c r="DR30" s="217"/>
      <c r="DS30" s="217"/>
      <c r="DT30" s="217"/>
      <c r="DU30" s="217"/>
      <c r="DV30" s="279"/>
      <c r="DW30" s="283">
        <v>12.7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178946</v>
      </c>
      <c r="S31" s="217"/>
      <c r="T31" s="217"/>
      <c r="U31" s="217"/>
      <c r="V31" s="217"/>
      <c r="W31" s="217"/>
      <c r="X31" s="217"/>
      <c r="Y31" s="279"/>
      <c r="Z31" s="282">
        <v>0.4</v>
      </c>
      <c r="AA31" s="282"/>
      <c r="AB31" s="282"/>
      <c r="AC31" s="282"/>
      <c r="AD31" s="287">
        <v>178946</v>
      </c>
      <c r="AE31" s="287"/>
      <c r="AF31" s="287"/>
      <c r="AG31" s="287"/>
      <c r="AH31" s="287"/>
      <c r="AI31" s="287"/>
      <c r="AJ31" s="287"/>
      <c r="AK31" s="287"/>
      <c r="AL31" s="283">
        <v>0.9</v>
      </c>
      <c r="AM31" s="238"/>
      <c r="AN31" s="238"/>
      <c r="AO31" s="296"/>
      <c r="AP31" s="163" t="s">
        <v>9</v>
      </c>
      <c r="AQ31" s="178"/>
      <c r="AR31" s="178"/>
      <c r="AS31" s="178"/>
      <c r="AT31" s="306" t="s">
        <v>224</v>
      </c>
      <c r="AU31" s="265"/>
      <c r="AV31" s="265"/>
      <c r="AW31" s="265"/>
      <c r="AX31" s="260" t="s">
        <v>270</v>
      </c>
      <c r="AY31" s="265"/>
      <c r="AZ31" s="265"/>
      <c r="BA31" s="265"/>
      <c r="BB31" s="265"/>
      <c r="BC31" s="265"/>
      <c r="BD31" s="265"/>
      <c r="BE31" s="265"/>
      <c r="BF31" s="268"/>
      <c r="BG31" s="318">
        <v>99.8</v>
      </c>
      <c r="BH31" s="322"/>
      <c r="BI31" s="322"/>
      <c r="BJ31" s="322"/>
      <c r="BK31" s="322"/>
      <c r="BL31" s="322"/>
      <c r="BM31" s="293">
        <v>99.1</v>
      </c>
      <c r="BN31" s="322"/>
      <c r="BO31" s="322"/>
      <c r="BP31" s="322"/>
      <c r="BQ31" s="324"/>
      <c r="BR31" s="318">
        <v>99.7</v>
      </c>
      <c r="BS31" s="322"/>
      <c r="BT31" s="322"/>
      <c r="BU31" s="322"/>
      <c r="BV31" s="322"/>
      <c r="BW31" s="322"/>
      <c r="BX31" s="293">
        <v>99</v>
      </c>
      <c r="BY31" s="322"/>
      <c r="BZ31" s="322"/>
      <c r="CA31" s="322"/>
      <c r="CB31" s="324"/>
      <c r="CD31" s="134"/>
      <c r="CE31" s="42"/>
      <c r="CF31" s="261" t="s">
        <v>310</v>
      </c>
      <c r="CG31" s="1"/>
      <c r="CH31" s="1"/>
      <c r="CI31" s="1"/>
      <c r="CJ31" s="1"/>
      <c r="CK31" s="1"/>
      <c r="CL31" s="1"/>
      <c r="CM31" s="1"/>
      <c r="CN31" s="1"/>
      <c r="CO31" s="1"/>
      <c r="CP31" s="1"/>
      <c r="CQ31" s="269"/>
      <c r="CR31" s="274">
        <v>109985</v>
      </c>
      <c r="CS31" s="313"/>
      <c r="CT31" s="313"/>
      <c r="CU31" s="313"/>
      <c r="CV31" s="313"/>
      <c r="CW31" s="313"/>
      <c r="CX31" s="313"/>
      <c r="CY31" s="332"/>
      <c r="CZ31" s="283">
        <v>0.2</v>
      </c>
      <c r="DA31" s="335"/>
      <c r="DB31" s="335"/>
      <c r="DC31" s="338"/>
      <c r="DD31" s="288">
        <v>109985</v>
      </c>
      <c r="DE31" s="313"/>
      <c r="DF31" s="313"/>
      <c r="DG31" s="313"/>
      <c r="DH31" s="313"/>
      <c r="DI31" s="313"/>
      <c r="DJ31" s="313"/>
      <c r="DK31" s="332"/>
      <c r="DL31" s="288">
        <v>109985</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389</v>
      </c>
      <c r="C32" s="1"/>
      <c r="D32" s="1"/>
      <c r="E32" s="1"/>
      <c r="F32" s="1"/>
      <c r="G32" s="1"/>
      <c r="H32" s="1"/>
      <c r="I32" s="1"/>
      <c r="J32" s="1"/>
      <c r="K32" s="1"/>
      <c r="L32" s="1"/>
      <c r="M32" s="1"/>
      <c r="N32" s="1"/>
      <c r="O32" s="1"/>
      <c r="P32" s="1"/>
      <c r="Q32" s="269"/>
      <c r="R32" s="274">
        <v>2447956</v>
      </c>
      <c r="S32" s="217"/>
      <c r="T32" s="217"/>
      <c r="U32" s="217"/>
      <c r="V32" s="217"/>
      <c r="W32" s="217"/>
      <c r="X32" s="217"/>
      <c r="Y32" s="279"/>
      <c r="Z32" s="282">
        <v>5.0999999999999996</v>
      </c>
      <c r="AA32" s="282"/>
      <c r="AB32" s="282"/>
      <c r="AC32" s="282"/>
      <c r="AD32" s="287" t="s">
        <v>135</v>
      </c>
      <c r="AE32" s="287"/>
      <c r="AF32" s="287"/>
      <c r="AG32" s="287"/>
      <c r="AH32" s="287"/>
      <c r="AI32" s="287"/>
      <c r="AJ32" s="287"/>
      <c r="AK32" s="287"/>
      <c r="AL32" s="283" t="s">
        <v>135</v>
      </c>
      <c r="AM32" s="238"/>
      <c r="AN32" s="238"/>
      <c r="AO32" s="296"/>
      <c r="AP32" s="299"/>
      <c r="AQ32" s="29"/>
      <c r="AR32" s="29"/>
      <c r="AS32" s="29"/>
      <c r="AT32" s="307"/>
      <c r="AU32" s="1" t="s">
        <v>244</v>
      </c>
      <c r="AX32" s="261" t="s">
        <v>368</v>
      </c>
      <c r="AY32" s="1"/>
      <c r="AZ32" s="1"/>
      <c r="BA32" s="1"/>
      <c r="BB32" s="1"/>
      <c r="BC32" s="1"/>
      <c r="BD32" s="1"/>
      <c r="BE32" s="1"/>
      <c r="BF32" s="269"/>
      <c r="BG32" s="319">
        <v>99.8</v>
      </c>
      <c r="BH32" s="313"/>
      <c r="BI32" s="313"/>
      <c r="BJ32" s="313"/>
      <c r="BK32" s="313"/>
      <c r="BL32" s="313"/>
      <c r="BM32" s="238">
        <v>99.2</v>
      </c>
      <c r="BN32" s="313"/>
      <c r="BO32" s="313"/>
      <c r="BP32" s="313"/>
      <c r="BQ32" s="316"/>
      <c r="BR32" s="319">
        <v>99.6</v>
      </c>
      <c r="BS32" s="313"/>
      <c r="BT32" s="313"/>
      <c r="BU32" s="313"/>
      <c r="BV32" s="313"/>
      <c r="BW32" s="313"/>
      <c r="BX32" s="238">
        <v>98.9</v>
      </c>
      <c r="BY32" s="313"/>
      <c r="BZ32" s="313"/>
      <c r="CA32" s="313"/>
      <c r="CB32" s="316"/>
      <c r="CD32" s="135"/>
      <c r="CE32" s="142"/>
      <c r="CF32" s="261" t="s">
        <v>391</v>
      </c>
      <c r="CG32" s="1"/>
      <c r="CH32" s="1"/>
      <c r="CI32" s="1"/>
      <c r="CJ32" s="1"/>
      <c r="CK32" s="1"/>
      <c r="CL32" s="1"/>
      <c r="CM32" s="1"/>
      <c r="CN32" s="1"/>
      <c r="CO32" s="1"/>
      <c r="CP32" s="1"/>
      <c r="CQ32" s="269"/>
      <c r="CR32" s="274" t="s">
        <v>135</v>
      </c>
      <c r="CS32" s="217"/>
      <c r="CT32" s="217"/>
      <c r="CU32" s="217"/>
      <c r="CV32" s="217"/>
      <c r="CW32" s="217"/>
      <c r="CX32" s="217"/>
      <c r="CY32" s="279"/>
      <c r="CZ32" s="283" t="s">
        <v>135</v>
      </c>
      <c r="DA32" s="335"/>
      <c r="DB32" s="335"/>
      <c r="DC32" s="338"/>
      <c r="DD32" s="288" t="s">
        <v>135</v>
      </c>
      <c r="DE32" s="217"/>
      <c r="DF32" s="217"/>
      <c r="DG32" s="217"/>
      <c r="DH32" s="217"/>
      <c r="DI32" s="217"/>
      <c r="DJ32" s="217"/>
      <c r="DK32" s="279"/>
      <c r="DL32" s="288" t="s">
        <v>135</v>
      </c>
      <c r="DM32" s="217"/>
      <c r="DN32" s="217"/>
      <c r="DO32" s="217"/>
      <c r="DP32" s="217"/>
      <c r="DQ32" s="217"/>
      <c r="DR32" s="217"/>
      <c r="DS32" s="217"/>
      <c r="DT32" s="217"/>
      <c r="DU32" s="217"/>
      <c r="DV32" s="279"/>
      <c r="DW32" s="283" t="s">
        <v>135</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840230</v>
      </c>
      <c r="S33" s="217"/>
      <c r="T33" s="217"/>
      <c r="U33" s="217"/>
      <c r="V33" s="217"/>
      <c r="W33" s="217"/>
      <c r="X33" s="217"/>
      <c r="Y33" s="279"/>
      <c r="Z33" s="282">
        <v>1.8</v>
      </c>
      <c r="AA33" s="282"/>
      <c r="AB33" s="282"/>
      <c r="AC33" s="282"/>
      <c r="AD33" s="287">
        <v>93664</v>
      </c>
      <c r="AE33" s="287"/>
      <c r="AF33" s="287"/>
      <c r="AG33" s="287"/>
      <c r="AH33" s="287"/>
      <c r="AI33" s="287"/>
      <c r="AJ33" s="287"/>
      <c r="AK33" s="287"/>
      <c r="AL33" s="283">
        <v>0.5</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99.7</v>
      </c>
      <c r="BH33" s="312"/>
      <c r="BI33" s="312"/>
      <c r="BJ33" s="312"/>
      <c r="BK33" s="312"/>
      <c r="BL33" s="312"/>
      <c r="BM33" s="294">
        <v>98.9</v>
      </c>
      <c r="BN33" s="312"/>
      <c r="BO33" s="312"/>
      <c r="BP33" s="312"/>
      <c r="BQ33" s="317"/>
      <c r="BR33" s="320">
        <v>99.7</v>
      </c>
      <c r="BS33" s="312"/>
      <c r="BT33" s="312"/>
      <c r="BU33" s="312"/>
      <c r="BV33" s="312"/>
      <c r="BW33" s="312"/>
      <c r="BX33" s="294">
        <v>99</v>
      </c>
      <c r="BY33" s="312"/>
      <c r="BZ33" s="312"/>
      <c r="CA33" s="312"/>
      <c r="CB33" s="317"/>
      <c r="CD33" s="261" t="s">
        <v>392</v>
      </c>
      <c r="CE33" s="1"/>
      <c r="CF33" s="1"/>
      <c r="CG33" s="1"/>
      <c r="CH33" s="1"/>
      <c r="CI33" s="1"/>
      <c r="CJ33" s="1"/>
      <c r="CK33" s="1"/>
      <c r="CL33" s="1"/>
      <c r="CM33" s="1"/>
      <c r="CN33" s="1"/>
      <c r="CO33" s="1"/>
      <c r="CP33" s="1"/>
      <c r="CQ33" s="269"/>
      <c r="CR33" s="274">
        <v>20049282</v>
      </c>
      <c r="CS33" s="313"/>
      <c r="CT33" s="313"/>
      <c r="CU33" s="313"/>
      <c r="CV33" s="313"/>
      <c r="CW33" s="313"/>
      <c r="CX33" s="313"/>
      <c r="CY33" s="332"/>
      <c r="CZ33" s="283">
        <v>45.4</v>
      </c>
      <c r="DA33" s="335"/>
      <c r="DB33" s="335"/>
      <c r="DC33" s="338"/>
      <c r="DD33" s="288">
        <v>12684385</v>
      </c>
      <c r="DE33" s="313"/>
      <c r="DF33" s="313"/>
      <c r="DG33" s="313"/>
      <c r="DH33" s="313"/>
      <c r="DI33" s="313"/>
      <c r="DJ33" s="313"/>
      <c r="DK33" s="332"/>
      <c r="DL33" s="288">
        <v>7555204</v>
      </c>
      <c r="DM33" s="313"/>
      <c r="DN33" s="313"/>
      <c r="DO33" s="313"/>
      <c r="DP33" s="313"/>
      <c r="DQ33" s="313"/>
      <c r="DR33" s="313"/>
      <c r="DS33" s="313"/>
      <c r="DT33" s="313"/>
      <c r="DU33" s="313"/>
      <c r="DV33" s="332"/>
      <c r="DW33" s="283">
        <v>36.799999999999997</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2446830</v>
      </c>
      <c r="S34" s="217"/>
      <c r="T34" s="217"/>
      <c r="U34" s="217"/>
      <c r="V34" s="217"/>
      <c r="W34" s="217"/>
      <c r="X34" s="217"/>
      <c r="Y34" s="279"/>
      <c r="Z34" s="282">
        <v>5.0999999999999996</v>
      </c>
      <c r="AA34" s="282"/>
      <c r="AB34" s="282"/>
      <c r="AC34" s="282"/>
      <c r="AD34" s="287" t="s">
        <v>135</v>
      </c>
      <c r="AE34" s="287"/>
      <c r="AF34" s="287"/>
      <c r="AG34" s="287"/>
      <c r="AH34" s="287"/>
      <c r="AI34" s="287"/>
      <c r="AJ34" s="287"/>
      <c r="AK34" s="287"/>
      <c r="AL34" s="283" t="s">
        <v>135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395</v>
      </c>
      <c r="CE34" s="1"/>
      <c r="CF34" s="1"/>
      <c r="CG34" s="1"/>
      <c r="CH34" s="1"/>
      <c r="CI34" s="1"/>
      <c r="CJ34" s="1"/>
      <c r="CK34" s="1"/>
      <c r="CL34" s="1"/>
      <c r="CM34" s="1"/>
      <c r="CN34" s="1"/>
      <c r="CO34" s="1"/>
      <c r="CP34" s="1"/>
      <c r="CQ34" s="269"/>
      <c r="CR34" s="274">
        <v>7011531</v>
      </c>
      <c r="CS34" s="217"/>
      <c r="CT34" s="217"/>
      <c r="CU34" s="217"/>
      <c r="CV34" s="217"/>
      <c r="CW34" s="217"/>
      <c r="CX34" s="217"/>
      <c r="CY34" s="279"/>
      <c r="CZ34" s="283">
        <v>15.9</v>
      </c>
      <c r="DA34" s="335"/>
      <c r="DB34" s="335"/>
      <c r="DC34" s="338"/>
      <c r="DD34" s="288">
        <v>3860674</v>
      </c>
      <c r="DE34" s="217"/>
      <c r="DF34" s="217"/>
      <c r="DG34" s="217"/>
      <c r="DH34" s="217"/>
      <c r="DI34" s="217"/>
      <c r="DJ34" s="217"/>
      <c r="DK34" s="279"/>
      <c r="DL34" s="288">
        <v>2416480</v>
      </c>
      <c r="DM34" s="217"/>
      <c r="DN34" s="217"/>
      <c r="DO34" s="217"/>
      <c r="DP34" s="217"/>
      <c r="DQ34" s="217"/>
      <c r="DR34" s="217"/>
      <c r="DS34" s="217"/>
      <c r="DT34" s="217"/>
      <c r="DU34" s="217"/>
      <c r="DV34" s="279"/>
      <c r="DW34" s="283">
        <v>11.8</v>
      </c>
      <c r="DX34" s="335"/>
      <c r="DY34" s="335"/>
      <c r="DZ34" s="335"/>
      <c r="EA34" s="335"/>
      <c r="EB34" s="335"/>
      <c r="EC34" s="360"/>
    </row>
    <row r="35" spans="2:133" ht="11.25" customHeight="1">
      <c r="B35" s="261" t="s">
        <v>397</v>
      </c>
      <c r="C35" s="1"/>
      <c r="D35" s="1"/>
      <c r="E35" s="1"/>
      <c r="F35" s="1"/>
      <c r="G35" s="1"/>
      <c r="H35" s="1"/>
      <c r="I35" s="1"/>
      <c r="J35" s="1"/>
      <c r="K35" s="1"/>
      <c r="L35" s="1"/>
      <c r="M35" s="1"/>
      <c r="N35" s="1"/>
      <c r="O35" s="1"/>
      <c r="P35" s="1"/>
      <c r="Q35" s="269"/>
      <c r="R35" s="274">
        <v>8588479</v>
      </c>
      <c r="S35" s="217"/>
      <c r="T35" s="217"/>
      <c r="U35" s="217"/>
      <c r="V35" s="217"/>
      <c r="W35" s="217"/>
      <c r="X35" s="217"/>
      <c r="Y35" s="279"/>
      <c r="Z35" s="282">
        <v>18.100000000000001</v>
      </c>
      <c r="AA35" s="282"/>
      <c r="AB35" s="282"/>
      <c r="AC35" s="282"/>
      <c r="AD35" s="287" t="s">
        <v>135</v>
      </c>
      <c r="AE35" s="287"/>
      <c r="AF35" s="287"/>
      <c r="AG35" s="287"/>
      <c r="AH35" s="287"/>
      <c r="AI35" s="287"/>
      <c r="AJ35" s="287"/>
      <c r="AK35" s="287"/>
      <c r="AL35" s="283" t="s">
        <v>135</v>
      </c>
      <c r="AM35" s="238"/>
      <c r="AN35" s="238"/>
      <c r="AO35" s="296"/>
      <c r="AP35" s="95"/>
      <c r="AQ35" s="182" t="s">
        <v>398</v>
      </c>
      <c r="AR35" s="139"/>
      <c r="AS35" s="139"/>
      <c r="AT35" s="139"/>
      <c r="AU35" s="139"/>
      <c r="AV35" s="139"/>
      <c r="AW35" s="139"/>
      <c r="AX35" s="139"/>
      <c r="AY35" s="139"/>
      <c r="AZ35" s="139"/>
      <c r="BA35" s="139"/>
      <c r="BB35" s="139"/>
      <c r="BC35" s="139"/>
      <c r="BD35" s="139"/>
      <c r="BE35" s="139"/>
      <c r="BF35" s="144"/>
      <c r="BG35" s="182" t="s">
        <v>200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399</v>
      </c>
      <c r="CE35" s="1"/>
      <c r="CF35" s="1"/>
      <c r="CG35" s="1"/>
      <c r="CH35" s="1"/>
      <c r="CI35" s="1"/>
      <c r="CJ35" s="1"/>
      <c r="CK35" s="1"/>
      <c r="CL35" s="1"/>
      <c r="CM35" s="1"/>
      <c r="CN35" s="1"/>
      <c r="CO35" s="1"/>
      <c r="CP35" s="1"/>
      <c r="CQ35" s="269"/>
      <c r="CR35" s="274">
        <v>365146</v>
      </c>
      <c r="CS35" s="313"/>
      <c r="CT35" s="313"/>
      <c r="CU35" s="313"/>
      <c r="CV35" s="313"/>
      <c r="CW35" s="313"/>
      <c r="CX35" s="313"/>
      <c r="CY35" s="332"/>
      <c r="CZ35" s="283">
        <v>0.8</v>
      </c>
      <c r="DA35" s="335"/>
      <c r="DB35" s="335"/>
      <c r="DC35" s="338"/>
      <c r="DD35" s="288">
        <v>146413</v>
      </c>
      <c r="DE35" s="313"/>
      <c r="DF35" s="313"/>
      <c r="DG35" s="313"/>
      <c r="DH35" s="313"/>
      <c r="DI35" s="313"/>
      <c r="DJ35" s="313"/>
      <c r="DK35" s="332"/>
      <c r="DL35" s="288">
        <v>146413</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369</v>
      </c>
      <c r="C36" s="1"/>
      <c r="D36" s="1"/>
      <c r="E36" s="1"/>
      <c r="F36" s="1"/>
      <c r="G36" s="1"/>
      <c r="H36" s="1"/>
      <c r="I36" s="1"/>
      <c r="J36" s="1"/>
      <c r="K36" s="1"/>
      <c r="L36" s="1"/>
      <c r="M36" s="1"/>
      <c r="N36" s="1"/>
      <c r="O36" s="1"/>
      <c r="P36" s="1"/>
      <c r="Q36" s="269"/>
      <c r="R36" s="274">
        <v>2248910</v>
      </c>
      <c r="S36" s="217"/>
      <c r="T36" s="217"/>
      <c r="U36" s="217"/>
      <c r="V36" s="217"/>
      <c r="W36" s="217"/>
      <c r="X36" s="217"/>
      <c r="Y36" s="279"/>
      <c r="Z36" s="282">
        <v>4.7</v>
      </c>
      <c r="AA36" s="282"/>
      <c r="AB36" s="282"/>
      <c r="AC36" s="282"/>
      <c r="AD36" s="287" t="s">
        <v>135</v>
      </c>
      <c r="AE36" s="287"/>
      <c r="AF36" s="287"/>
      <c r="AG36" s="287"/>
      <c r="AH36" s="287"/>
      <c r="AI36" s="287"/>
      <c r="AJ36" s="287"/>
      <c r="AK36" s="287"/>
      <c r="AL36" s="283" t="s">
        <v>135</v>
      </c>
      <c r="AM36" s="238"/>
      <c r="AN36" s="238"/>
      <c r="AO36" s="296"/>
      <c r="AP36" s="95"/>
      <c r="AQ36" s="301" t="s">
        <v>385</v>
      </c>
      <c r="AR36" s="304"/>
      <c r="AS36" s="304"/>
      <c r="AT36" s="304"/>
      <c r="AU36" s="304"/>
      <c r="AV36" s="304"/>
      <c r="AW36" s="304"/>
      <c r="AX36" s="304"/>
      <c r="AY36" s="309"/>
      <c r="AZ36" s="273">
        <v>2291570</v>
      </c>
      <c r="BA36" s="276"/>
      <c r="BB36" s="276"/>
      <c r="BC36" s="276"/>
      <c r="BD36" s="276"/>
      <c r="BE36" s="276"/>
      <c r="BF36" s="315"/>
      <c r="BG36" s="260" t="s">
        <v>402</v>
      </c>
      <c r="BH36" s="265"/>
      <c r="BI36" s="265"/>
      <c r="BJ36" s="265"/>
      <c r="BK36" s="265"/>
      <c r="BL36" s="265"/>
      <c r="BM36" s="265"/>
      <c r="BN36" s="265"/>
      <c r="BO36" s="265"/>
      <c r="BP36" s="265"/>
      <c r="BQ36" s="265"/>
      <c r="BR36" s="265"/>
      <c r="BS36" s="265"/>
      <c r="BT36" s="265"/>
      <c r="BU36" s="268"/>
      <c r="BV36" s="273">
        <v>382859</v>
      </c>
      <c r="BW36" s="276"/>
      <c r="BX36" s="276"/>
      <c r="BY36" s="276"/>
      <c r="BZ36" s="276"/>
      <c r="CA36" s="276"/>
      <c r="CB36" s="315"/>
      <c r="CD36" s="261" t="s">
        <v>29</v>
      </c>
      <c r="CE36" s="1"/>
      <c r="CF36" s="1"/>
      <c r="CG36" s="1"/>
      <c r="CH36" s="1"/>
      <c r="CI36" s="1"/>
      <c r="CJ36" s="1"/>
      <c r="CK36" s="1"/>
      <c r="CL36" s="1"/>
      <c r="CM36" s="1"/>
      <c r="CN36" s="1"/>
      <c r="CO36" s="1"/>
      <c r="CP36" s="1"/>
      <c r="CQ36" s="269"/>
      <c r="CR36" s="274">
        <v>7664431</v>
      </c>
      <c r="CS36" s="217"/>
      <c r="CT36" s="217"/>
      <c r="CU36" s="217"/>
      <c r="CV36" s="217"/>
      <c r="CW36" s="217"/>
      <c r="CX36" s="217"/>
      <c r="CY36" s="279"/>
      <c r="CZ36" s="283">
        <v>17.399999999999999</v>
      </c>
      <c r="DA36" s="335"/>
      <c r="DB36" s="335"/>
      <c r="DC36" s="338"/>
      <c r="DD36" s="288">
        <v>5730047</v>
      </c>
      <c r="DE36" s="217"/>
      <c r="DF36" s="217"/>
      <c r="DG36" s="217"/>
      <c r="DH36" s="217"/>
      <c r="DI36" s="217"/>
      <c r="DJ36" s="217"/>
      <c r="DK36" s="279"/>
      <c r="DL36" s="288">
        <v>3753892</v>
      </c>
      <c r="DM36" s="217"/>
      <c r="DN36" s="217"/>
      <c r="DO36" s="217"/>
      <c r="DP36" s="217"/>
      <c r="DQ36" s="217"/>
      <c r="DR36" s="217"/>
      <c r="DS36" s="217"/>
      <c r="DT36" s="217"/>
      <c r="DU36" s="217"/>
      <c r="DV36" s="279"/>
      <c r="DW36" s="283">
        <v>18.3</v>
      </c>
      <c r="DX36" s="335"/>
      <c r="DY36" s="335"/>
      <c r="DZ36" s="335"/>
      <c r="EA36" s="335"/>
      <c r="EB36" s="335"/>
      <c r="EC36" s="360"/>
    </row>
    <row r="37" spans="2:133" ht="11.25" customHeight="1">
      <c r="B37" s="261" t="s">
        <v>393</v>
      </c>
      <c r="C37" s="1"/>
      <c r="D37" s="1"/>
      <c r="E37" s="1"/>
      <c r="F37" s="1"/>
      <c r="G37" s="1"/>
      <c r="H37" s="1"/>
      <c r="I37" s="1"/>
      <c r="J37" s="1"/>
      <c r="K37" s="1"/>
      <c r="L37" s="1"/>
      <c r="M37" s="1"/>
      <c r="N37" s="1"/>
      <c r="O37" s="1"/>
      <c r="P37" s="1"/>
      <c r="Q37" s="269"/>
      <c r="R37" s="274">
        <v>780400</v>
      </c>
      <c r="S37" s="217"/>
      <c r="T37" s="217"/>
      <c r="U37" s="217"/>
      <c r="V37" s="217"/>
      <c r="W37" s="217"/>
      <c r="X37" s="217"/>
      <c r="Y37" s="279"/>
      <c r="Z37" s="282">
        <v>1.6</v>
      </c>
      <c r="AA37" s="282"/>
      <c r="AB37" s="282"/>
      <c r="AC37" s="282"/>
      <c r="AD37" s="287">
        <v>25016</v>
      </c>
      <c r="AE37" s="287"/>
      <c r="AF37" s="287"/>
      <c r="AG37" s="287"/>
      <c r="AH37" s="287"/>
      <c r="AI37" s="287"/>
      <c r="AJ37" s="287"/>
      <c r="AK37" s="287"/>
      <c r="AL37" s="283">
        <v>0.1</v>
      </c>
      <c r="AM37" s="238"/>
      <c r="AN37" s="238"/>
      <c r="AO37" s="296"/>
      <c r="AQ37" s="302" t="s">
        <v>403</v>
      </c>
      <c r="AR37" s="111"/>
      <c r="AS37" s="111"/>
      <c r="AT37" s="111"/>
      <c r="AU37" s="111"/>
      <c r="AV37" s="111"/>
      <c r="AW37" s="111"/>
      <c r="AX37" s="111"/>
      <c r="AY37" s="310"/>
      <c r="AZ37" s="274">
        <v>684203</v>
      </c>
      <c r="BA37" s="217"/>
      <c r="BB37" s="217"/>
      <c r="BC37" s="217"/>
      <c r="BD37" s="313"/>
      <c r="BE37" s="313"/>
      <c r="BF37" s="316"/>
      <c r="BG37" s="261" t="s">
        <v>405</v>
      </c>
      <c r="BH37" s="1"/>
      <c r="BI37" s="1"/>
      <c r="BJ37" s="1"/>
      <c r="BK37" s="1"/>
      <c r="BL37" s="1"/>
      <c r="BM37" s="1"/>
      <c r="BN37" s="1"/>
      <c r="BO37" s="1"/>
      <c r="BP37" s="1"/>
      <c r="BQ37" s="1"/>
      <c r="BR37" s="1"/>
      <c r="BS37" s="1"/>
      <c r="BT37" s="1"/>
      <c r="BU37" s="269"/>
      <c r="BV37" s="274">
        <v>358586</v>
      </c>
      <c r="BW37" s="217"/>
      <c r="BX37" s="217"/>
      <c r="BY37" s="217"/>
      <c r="BZ37" s="217"/>
      <c r="CA37" s="217"/>
      <c r="CB37" s="326"/>
      <c r="CD37" s="261" t="s">
        <v>156</v>
      </c>
      <c r="CE37" s="1"/>
      <c r="CF37" s="1"/>
      <c r="CG37" s="1"/>
      <c r="CH37" s="1"/>
      <c r="CI37" s="1"/>
      <c r="CJ37" s="1"/>
      <c r="CK37" s="1"/>
      <c r="CL37" s="1"/>
      <c r="CM37" s="1"/>
      <c r="CN37" s="1"/>
      <c r="CO37" s="1"/>
      <c r="CP37" s="1"/>
      <c r="CQ37" s="269"/>
      <c r="CR37" s="274">
        <v>2356970</v>
      </c>
      <c r="CS37" s="313"/>
      <c r="CT37" s="313"/>
      <c r="CU37" s="313"/>
      <c r="CV37" s="313"/>
      <c r="CW37" s="313"/>
      <c r="CX37" s="313"/>
      <c r="CY37" s="332"/>
      <c r="CZ37" s="283">
        <v>5.3</v>
      </c>
      <c r="DA37" s="335"/>
      <c r="DB37" s="335"/>
      <c r="DC37" s="338"/>
      <c r="DD37" s="288">
        <v>1996693</v>
      </c>
      <c r="DE37" s="313"/>
      <c r="DF37" s="313"/>
      <c r="DG37" s="313"/>
      <c r="DH37" s="313"/>
      <c r="DI37" s="313"/>
      <c r="DJ37" s="313"/>
      <c r="DK37" s="332"/>
      <c r="DL37" s="288">
        <v>1594441</v>
      </c>
      <c r="DM37" s="313"/>
      <c r="DN37" s="313"/>
      <c r="DO37" s="313"/>
      <c r="DP37" s="313"/>
      <c r="DQ37" s="313"/>
      <c r="DR37" s="313"/>
      <c r="DS37" s="313"/>
      <c r="DT37" s="313"/>
      <c r="DU37" s="313"/>
      <c r="DV37" s="332"/>
      <c r="DW37" s="283">
        <v>7.8</v>
      </c>
      <c r="DX37" s="335"/>
      <c r="DY37" s="335"/>
      <c r="DZ37" s="335"/>
      <c r="EA37" s="335"/>
      <c r="EB37" s="335"/>
      <c r="EC37" s="360"/>
    </row>
    <row r="38" spans="2:133" ht="11.25" customHeight="1">
      <c r="B38" s="261" t="s">
        <v>406</v>
      </c>
      <c r="C38" s="1"/>
      <c r="D38" s="1"/>
      <c r="E38" s="1"/>
      <c r="F38" s="1"/>
      <c r="G38" s="1"/>
      <c r="H38" s="1"/>
      <c r="I38" s="1"/>
      <c r="J38" s="1"/>
      <c r="K38" s="1"/>
      <c r="L38" s="1"/>
      <c r="M38" s="1"/>
      <c r="N38" s="1"/>
      <c r="O38" s="1"/>
      <c r="P38" s="1"/>
      <c r="Q38" s="269"/>
      <c r="R38" s="274">
        <v>2085900</v>
      </c>
      <c r="S38" s="217"/>
      <c r="T38" s="217"/>
      <c r="U38" s="217"/>
      <c r="V38" s="217"/>
      <c r="W38" s="217"/>
      <c r="X38" s="217"/>
      <c r="Y38" s="279"/>
      <c r="Z38" s="282">
        <v>4.4000000000000004</v>
      </c>
      <c r="AA38" s="282"/>
      <c r="AB38" s="282"/>
      <c r="AC38" s="282"/>
      <c r="AD38" s="287" t="s">
        <v>135</v>
      </c>
      <c r="AE38" s="287"/>
      <c r="AF38" s="287"/>
      <c r="AG38" s="287"/>
      <c r="AH38" s="287"/>
      <c r="AI38" s="287"/>
      <c r="AJ38" s="287"/>
      <c r="AK38" s="287"/>
      <c r="AL38" s="283" t="s">
        <v>135</v>
      </c>
      <c r="AM38" s="238"/>
      <c r="AN38" s="238"/>
      <c r="AO38" s="296"/>
      <c r="AQ38" s="302" t="s">
        <v>305</v>
      </c>
      <c r="AR38" s="111"/>
      <c r="AS38" s="111"/>
      <c r="AT38" s="111"/>
      <c r="AU38" s="111"/>
      <c r="AV38" s="111"/>
      <c r="AW38" s="111"/>
      <c r="AX38" s="111"/>
      <c r="AY38" s="310"/>
      <c r="AZ38" s="274">
        <v>14741</v>
      </c>
      <c r="BA38" s="217"/>
      <c r="BB38" s="217"/>
      <c r="BC38" s="217"/>
      <c r="BD38" s="313"/>
      <c r="BE38" s="313"/>
      <c r="BF38" s="316"/>
      <c r="BG38" s="261" t="s">
        <v>407</v>
      </c>
      <c r="BH38" s="1"/>
      <c r="BI38" s="1"/>
      <c r="BJ38" s="1"/>
      <c r="BK38" s="1"/>
      <c r="BL38" s="1"/>
      <c r="BM38" s="1"/>
      <c r="BN38" s="1"/>
      <c r="BO38" s="1"/>
      <c r="BP38" s="1"/>
      <c r="BQ38" s="1"/>
      <c r="BR38" s="1"/>
      <c r="BS38" s="1"/>
      <c r="BT38" s="1"/>
      <c r="BU38" s="269"/>
      <c r="BV38" s="274">
        <v>8980</v>
      </c>
      <c r="BW38" s="217"/>
      <c r="BX38" s="217"/>
      <c r="BY38" s="217"/>
      <c r="BZ38" s="217"/>
      <c r="CA38" s="217"/>
      <c r="CB38" s="326"/>
      <c r="CD38" s="261" t="s">
        <v>408</v>
      </c>
      <c r="CE38" s="1"/>
      <c r="CF38" s="1"/>
      <c r="CG38" s="1"/>
      <c r="CH38" s="1"/>
      <c r="CI38" s="1"/>
      <c r="CJ38" s="1"/>
      <c r="CK38" s="1"/>
      <c r="CL38" s="1"/>
      <c r="CM38" s="1"/>
      <c r="CN38" s="1"/>
      <c r="CO38" s="1"/>
      <c r="CP38" s="1"/>
      <c r="CQ38" s="269"/>
      <c r="CR38" s="274">
        <v>1592626</v>
      </c>
      <c r="CS38" s="217"/>
      <c r="CT38" s="217"/>
      <c r="CU38" s="217"/>
      <c r="CV38" s="217"/>
      <c r="CW38" s="217"/>
      <c r="CX38" s="217"/>
      <c r="CY38" s="279"/>
      <c r="CZ38" s="283">
        <v>3.6</v>
      </c>
      <c r="DA38" s="335"/>
      <c r="DB38" s="335"/>
      <c r="DC38" s="338"/>
      <c r="DD38" s="288">
        <v>1274658</v>
      </c>
      <c r="DE38" s="217"/>
      <c r="DF38" s="217"/>
      <c r="DG38" s="217"/>
      <c r="DH38" s="217"/>
      <c r="DI38" s="217"/>
      <c r="DJ38" s="217"/>
      <c r="DK38" s="279"/>
      <c r="DL38" s="288">
        <v>1238419</v>
      </c>
      <c r="DM38" s="217"/>
      <c r="DN38" s="217"/>
      <c r="DO38" s="217"/>
      <c r="DP38" s="217"/>
      <c r="DQ38" s="217"/>
      <c r="DR38" s="217"/>
      <c r="DS38" s="217"/>
      <c r="DT38" s="217"/>
      <c r="DU38" s="217"/>
      <c r="DV38" s="279"/>
      <c r="DW38" s="283">
        <v>6</v>
      </c>
      <c r="DX38" s="335"/>
      <c r="DY38" s="335"/>
      <c r="DZ38" s="335"/>
      <c r="EA38" s="335"/>
      <c r="EB38" s="335"/>
      <c r="EC38" s="360"/>
    </row>
    <row r="39" spans="2:133" ht="11.25" customHeight="1">
      <c r="B39" s="261" t="s">
        <v>409</v>
      </c>
      <c r="C39" s="1"/>
      <c r="D39" s="1"/>
      <c r="E39" s="1"/>
      <c r="F39" s="1"/>
      <c r="G39" s="1"/>
      <c r="H39" s="1"/>
      <c r="I39" s="1"/>
      <c r="J39" s="1"/>
      <c r="K39" s="1"/>
      <c r="L39" s="1"/>
      <c r="M39" s="1"/>
      <c r="N39" s="1"/>
      <c r="O39" s="1"/>
      <c r="P39" s="1"/>
      <c r="Q39" s="269"/>
      <c r="R39" s="274" t="s">
        <v>135</v>
      </c>
      <c r="S39" s="217"/>
      <c r="T39" s="217"/>
      <c r="U39" s="217"/>
      <c r="V39" s="217"/>
      <c r="W39" s="217"/>
      <c r="X39" s="217"/>
      <c r="Y39" s="279"/>
      <c r="Z39" s="282" t="s">
        <v>135</v>
      </c>
      <c r="AA39" s="282"/>
      <c r="AB39" s="282"/>
      <c r="AC39" s="282"/>
      <c r="AD39" s="287" t="s">
        <v>135</v>
      </c>
      <c r="AE39" s="287"/>
      <c r="AF39" s="287"/>
      <c r="AG39" s="287"/>
      <c r="AH39" s="287"/>
      <c r="AI39" s="287"/>
      <c r="AJ39" s="287"/>
      <c r="AK39" s="287"/>
      <c r="AL39" s="283" t="s">
        <v>135</v>
      </c>
      <c r="AM39" s="238"/>
      <c r="AN39" s="238"/>
      <c r="AO39" s="296"/>
      <c r="AQ39" s="302" t="s">
        <v>410</v>
      </c>
      <c r="AR39" s="111"/>
      <c r="AS39" s="111"/>
      <c r="AT39" s="111"/>
      <c r="AU39" s="111"/>
      <c r="AV39" s="111"/>
      <c r="AW39" s="111"/>
      <c r="AX39" s="111"/>
      <c r="AY39" s="310"/>
      <c r="AZ39" s="274" t="s">
        <v>135</v>
      </c>
      <c r="BA39" s="217"/>
      <c r="BB39" s="217"/>
      <c r="BC39" s="217"/>
      <c r="BD39" s="313"/>
      <c r="BE39" s="313"/>
      <c r="BF39" s="316"/>
      <c r="BG39" s="261" t="s">
        <v>333</v>
      </c>
      <c r="BH39" s="1"/>
      <c r="BI39" s="1"/>
      <c r="BJ39" s="1"/>
      <c r="BK39" s="1"/>
      <c r="BL39" s="1"/>
      <c r="BM39" s="1"/>
      <c r="BN39" s="1"/>
      <c r="BO39" s="1"/>
      <c r="BP39" s="1"/>
      <c r="BQ39" s="1"/>
      <c r="BR39" s="1"/>
      <c r="BS39" s="1"/>
      <c r="BT39" s="1"/>
      <c r="BU39" s="269"/>
      <c r="BV39" s="274">
        <v>12859</v>
      </c>
      <c r="BW39" s="217"/>
      <c r="BX39" s="217"/>
      <c r="BY39" s="217"/>
      <c r="BZ39" s="217"/>
      <c r="CA39" s="217"/>
      <c r="CB39" s="326"/>
      <c r="CD39" s="261" t="s">
        <v>414</v>
      </c>
      <c r="CE39" s="1"/>
      <c r="CF39" s="1"/>
      <c r="CG39" s="1"/>
      <c r="CH39" s="1"/>
      <c r="CI39" s="1"/>
      <c r="CJ39" s="1"/>
      <c r="CK39" s="1"/>
      <c r="CL39" s="1"/>
      <c r="CM39" s="1"/>
      <c r="CN39" s="1"/>
      <c r="CO39" s="1"/>
      <c r="CP39" s="1"/>
      <c r="CQ39" s="269"/>
      <c r="CR39" s="274">
        <v>3366820</v>
      </c>
      <c r="CS39" s="313"/>
      <c r="CT39" s="313"/>
      <c r="CU39" s="313"/>
      <c r="CV39" s="313"/>
      <c r="CW39" s="313"/>
      <c r="CX39" s="313"/>
      <c r="CY39" s="332"/>
      <c r="CZ39" s="283">
        <v>7.6</v>
      </c>
      <c r="DA39" s="335"/>
      <c r="DB39" s="335"/>
      <c r="DC39" s="338"/>
      <c r="DD39" s="288">
        <v>1623865</v>
      </c>
      <c r="DE39" s="313"/>
      <c r="DF39" s="313"/>
      <c r="DG39" s="313"/>
      <c r="DH39" s="313"/>
      <c r="DI39" s="313"/>
      <c r="DJ39" s="313"/>
      <c r="DK39" s="332"/>
      <c r="DL39" s="288" t="s">
        <v>135</v>
      </c>
      <c r="DM39" s="313"/>
      <c r="DN39" s="313"/>
      <c r="DO39" s="313"/>
      <c r="DP39" s="313"/>
      <c r="DQ39" s="313"/>
      <c r="DR39" s="313"/>
      <c r="DS39" s="313"/>
      <c r="DT39" s="313"/>
      <c r="DU39" s="313"/>
      <c r="DV39" s="332"/>
      <c r="DW39" s="283" t="s">
        <v>135</v>
      </c>
      <c r="DX39" s="335"/>
      <c r="DY39" s="335"/>
      <c r="DZ39" s="335"/>
      <c r="EA39" s="335"/>
      <c r="EB39" s="335"/>
      <c r="EC39" s="360"/>
    </row>
    <row r="40" spans="2:133" ht="11.25" customHeight="1">
      <c r="B40" s="261" t="s">
        <v>415</v>
      </c>
      <c r="C40" s="1"/>
      <c r="D40" s="1"/>
      <c r="E40" s="1"/>
      <c r="F40" s="1"/>
      <c r="G40" s="1"/>
      <c r="H40" s="1"/>
      <c r="I40" s="1"/>
      <c r="J40" s="1"/>
      <c r="K40" s="1"/>
      <c r="L40" s="1"/>
      <c r="M40" s="1"/>
      <c r="N40" s="1"/>
      <c r="O40" s="1"/>
      <c r="P40" s="1"/>
      <c r="Q40" s="269"/>
      <c r="R40" s="274" t="s">
        <v>135</v>
      </c>
      <c r="S40" s="217"/>
      <c r="T40" s="217"/>
      <c r="U40" s="217"/>
      <c r="V40" s="217"/>
      <c r="W40" s="217"/>
      <c r="X40" s="217"/>
      <c r="Y40" s="279"/>
      <c r="Z40" s="282" t="s">
        <v>135</v>
      </c>
      <c r="AA40" s="282"/>
      <c r="AB40" s="282"/>
      <c r="AC40" s="282"/>
      <c r="AD40" s="287" t="s">
        <v>135</v>
      </c>
      <c r="AE40" s="287"/>
      <c r="AF40" s="287"/>
      <c r="AG40" s="287"/>
      <c r="AH40" s="287"/>
      <c r="AI40" s="287"/>
      <c r="AJ40" s="287"/>
      <c r="AK40" s="287"/>
      <c r="AL40" s="283" t="s">
        <v>135</v>
      </c>
      <c r="AM40" s="238"/>
      <c r="AN40" s="238"/>
      <c r="AO40" s="296"/>
      <c r="AQ40" s="302" t="s">
        <v>417</v>
      </c>
      <c r="AR40" s="111"/>
      <c r="AS40" s="111"/>
      <c r="AT40" s="111"/>
      <c r="AU40" s="111"/>
      <c r="AV40" s="111"/>
      <c r="AW40" s="111"/>
      <c r="AX40" s="111"/>
      <c r="AY40" s="310"/>
      <c r="AZ40" s="274" t="s">
        <v>135</v>
      </c>
      <c r="BA40" s="217"/>
      <c r="BB40" s="217"/>
      <c r="BC40" s="217"/>
      <c r="BD40" s="313"/>
      <c r="BE40" s="313"/>
      <c r="BF40" s="316"/>
      <c r="BG40" s="299" t="s">
        <v>419</v>
      </c>
      <c r="BH40" s="29"/>
      <c r="BI40" s="29"/>
      <c r="BJ40" s="29"/>
      <c r="BK40" s="29"/>
      <c r="BL40" s="29"/>
      <c r="BM40" s="1" t="s">
        <v>420</v>
      </c>
      <c r="BN40" s="1"/>
      <c r="BO40" s="1"/>
      <c r="BP40" s="1"/>
      <c r="BQ40" s="1"/>
      <c r="BR40" s="1"/>
      <c r="BS40" s="1"/>
      <c r="BT40" s="1"/>
      <c r="BU40" s="269"/>
      <c r="BV40" s="274">
        <v>102</v>
      </c>
      <c r="BW40" s="217"/>
      <c r="BX40" s="217"/>
      <c r="BY40" s="217"/>
      <c r="BZ40" s="217"/>
      <c r="CA40" s="217"/>
      <c r="CB40" s="326"/>
      <c r="CD40" s="261" t="s">
        <v>364</v>
      </c>
      <c r="CE40" s="1"/>
      <c r="CF40" s="1"/>
      <c r="CG40" s="1"/>
      <c r="CH40" s="1"/>
      <c r="CI40" s="1"/>
      <c r="CJ40" s="1"/>
      <c r="CK40" s="1"/>
      <c r="CL40" s="1"/>
      <c r="CM40" s="1"/>
      <c r="CN40" s="1"/>
      <c r="CO40" s="1"/>
      <c r="CP40" s="1"/>
      <c r="CQ40" s="269"/>
      <c r="CR40" s="274">
        <v>48728</v>
      </c>
      <c r="CS40" s="217"/>
      <c r="CT40" s="217"/>
      <c r="CU40" s="217"/>
      <c r="CV40" s="217"/>
      <c r="CW40" s="217"/>
      <c r="CX40" s="217"/>
      <c r="CY40" s="279"/>
      <c r="CZ40" s="283">
        <v>0.1</v>
      </c>
      <c r="DA40" s="335"/>
      <c r="DB40" s="335"/>
      <c r="DC40" s="338"/>
      <c r="DD40" s="288">
        <v>48728</v>
      </c>
      <c r="DE40" s="217"/>
      <c r="DF40" s="217"/>
      <c r="DG40" s="217"/>
      <c r="DH40" s="217"/>
      <c r="DI40" s="217"/>
      <c r="DJ40" s="217"/>
      <c r="DK40" s="279"/>
      <c r="DL40" s="288" t="s">
        <v>135</v>
      </c>
      <c r="DM40" s="217"/>
      <c r="DN40" s="217"/>
      <c r="DO40" s="217"/>
      <c r="DP40" s="217"/>
      <c r="DQ40" s="217"/>
      <c r="DR40" s="217"/>
      <c r="DS40" s="217"/>
      <c r="DT40" s="217"/>
      <c r="DU40" s="217"/>
      <c r="DV40" s="279"/>
      <c r="DW40" s="283" t="s">
        <v>135</v>
      </c>
      <c r="DX40" s="335"/>
      <c r="DY40" s="335"/>
      <c r="DZ40" s="335"/>
      <c r="EA40" s="335"/>
      <c r="EB40" s="335"/>
      <c r="EC40" s="360"/>
    </row>
    <row r="41" spans="2:133" ht="11.25" customHeight="1">
      <c r="B41" s="263" t="s">
        <v>416</v>
      </c>
      <c r="C41" s="267"/>
      <c r="D41" s="267"/>
      <c r="E41" s="267"/>
      <c r="F41" s="267"/>
      <c r="G41" s="267"/>
      <c r="H41" s="267"/>
      <c r="I41" s="267"/>
      <c r="J41" s="267"/>
      <c r="K41" s="267"/>
      <c r="L41" s="267"/>
      <c r="M41" s="267"/>
      <c r="N41" s="267"/>
      <c r="O41" s="267"/>
      <c r="P41" s="267"/>
      <c r="Q41" s="271"/>
      <c r="R41" s="275">
        <v>47559365</v>
      </c>
      <c r="S41" s="277"/>
      <c r="T41" s="277"/>
      <c r="U41" s="277"/>
      <c r="V41" s="277"/>
      <c r="W41" s="277"/>
      <c r="X41" s="277"/>
      <c r="Y41" s="280"/>
      <c r="Z41" s="284">
        <v>100</v>
      </c>
      <c r="AA41" s="284"/>
      <c r="AB41" s="284"/>
      <c r="AC41" s="284"/>
      <c r="AD41" s="289">
        <v>20555908</v>
      </c>
      <c r="AE41" s="289"/>
      <c r="AF41" s="289"/>
      <c r="AG41" s="289"/>
      <c r="AH41" s="289"/>
      <c r="AI41" s="289"/>
      <c r="AJ41" s="289"/>
      <c r="AK41" s="289"/>
      <c r="AL41" s="292">
        <v>100</v>
      </c>
      <c r="AM41" s="294"/>
      <c r="AN41" s="294"/>
      <c r="AO41" s="297"/>
      <c r="AQ41" s="302" t="s">
        <v>421</v>
      </c>
      <c r="AR41" s="111"/>
      <c r="AS41" s="111"/>
      <c r="AT41" s="111"/>
      <c r="AU41" s="111"/>
      <c r="AV41" s="111"/>
      <c r="AW41" s="111"/>
      <c r="AX41" s="111"/>
      <c r="AY41" s="310"/>
      <c r="AZ41" s="274">
        <v>388630</v>
      </c>
      <c r="BA41" s="217"/>
      <c r="BB41" s="217"/>
      <c r="BC41" s="217"/>
      <c r="BD41" s="313"/>
      <c r="BE41" s="313"/>
      <c r="BF41" s="316"/>
      <c r="BG41" s="299"/>
      <c r="BH41" s="29"/>
      <c r="BI41" s="29"/>
      <c r="BJ41" s="29"/>
      <c r="BK41" s="29"/>
      <c r="BL41" s="29"/>
      <c r="BM41" s="1" t="s">
        <v>338</v>
      </c>
      <c r="BN41" s="1"/>
      <c r="BO41" s="1"/>
      <c r="BP41" s="1"/>
      <c r="BQ41" s="1"/>
      <c r="BR41" s="1"/>
      <c r="BS41" s="1"/>
      <c r="BT41" s="1"/>
      <c r="BU41" s="269"/>
      <c r="BV41" s="274" t="s">
        <v>135</v>
      </c>
      <c r="BW41" s="217"/>
      <c r="BX41" s="217"/>
      <c r="BY41" s="217"/>
      <c r="BZ41" s="217"/>
      <c r="CA41" s="217"/>
      <c r="CB41" s="326"/>
      <c r="CD41" s="261" t="s">
        <v>281</v>
      </c>
      <c r="CE41" s="1"/>
      <c r="CF41" s="1"/>
      <c r="CG41" s="1"/>
      <c r="CH41" s="1"/>
      <c r="CI41" s="1"/>
      <c r="CJ41" s="1"/>
      <c r="CK41" s="1"/>
      <c r="CL41" s="1"/>
      <c r="CM41" s="1"/>
      <c r="CN41" s="1"/>
      <c r="CO41" s="1"/>
      <c r="CP41" s="1"/>
      <c r="CQ41" s="269"/>
      <c r="CR41" s="274" t="s">
        <v>135</v>
      </c>
      <c r="CS41" s="313"/>
      <c r="CT41" s="313"/>
      <c r="CU41" s="313"/>
      <c r="CV41" s="313"/>
      <c r="CW41" s="313"/>
      <c r="CX41" s="313"/>
      <c r="CY41" s="332"/>
      <c r="CZ41" s="283" t="s">
        <v>135</v>
      </c>
      <c r="DA41" s="335"/>
      <c r="DB41" s="335"/>
      <c r="DC41" s="338"/>
      <c r="DD41" s="288" t="s">
        <v>135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1203996</v>
      </c>
      <c r="BA42" s="277"/>
      <c r="BB42" s="277"/>
      <c r="BC42" s="277"/>
      <c r="BD42" s="312"/>
      <c r="BE42" s="312"/>
      <c r="BF42" s="317"/>
      <c r="BG42" s="177"/>
      <c r="BH42" s="179"/>
      <c r="BI42" s="179"/>
      <c r="BJ42" s="179"/>
      <c r="BK42" s="179"/>
      <c r="BL42" s="179"/>
      <c r="BM42" s="267" t="s">
        <v>423</v>
      </c>
      <c r="BN42" s="267"/>
      <c r="BO42" s="267"/>
      <c r="BP42" s="267"/>
      <c r="BQ42" s="267"/>
      <c r="BR42" s="267"/>
      <c r="BS42" s="267"/>
      <c r="BT42" s="267"/>
      <c r="BU42" s="271"/>
      <c r="BV42" s="275">
        <v>333</v>
      </c>
      <c r="BW42" s="277"/>
      <c r="BX42" s="277"/>
      <c r="BY42" s="277"/>
      <c r="BZ42" s="277"/>
      <c r="CA42" s="277"/>
      <c r="CB42" s="327"/>
      <c r="CD42" s="261" t="s">
        <v>274</v>
      </c>
      <c r="CE42" s="1"/>
      <c r="CF42" s="1"/>
      <c r="CG42" s="1"/>
      <c r="CH42" s="1"/>
      <c r="CI42" s="1"/>
      <c r="CJ42" s="1"/>
      <c r="CK42" s="1"/>
      <c r="CL42" s="1"/>
      <c r="CM42" s="1"/>
      <c r="CN42" s="1"/>
      <c r="CO42" s="1"/>
      <c r="CP42" s="1"/>
      <c r="CQ42" s="269"/>
      <c r="CR42" s="274">
        <v>6768556</v>
      </c>
      <c r="CS42" s="313"/>
      <c r="CT42" s="313"/>
      <c r="CU42" s="313"/>
      <c r="CV42" s="313"/>
      <c r="CW42" s="313"/>
      <c r="CX42" s="313"/>
      <c r="CY42" s="332"/>
      <c r="CZ42" s="283">
        <v>15.3</v>
      </c>
      <c r="DA42" s="335"/>
      <c r="DB42" s="335"/>
      <c r="DC42" s="338"/>
      <c r="DD42" s="288">
        <v>1907863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211701</v>
      </c>
      <c r="CS43" s="313"/>
      <c r="CT43" s="313"/>
      <c r="CU43" s="313"/>
      <c r="CV43" s="313"/>
      <c r="CW43" s="313"/>
      <c r="CX43" s="313"/>
      <c r="CY43" s="332"/>
      <c r="CZ43" s="283">
        <v>0.5</v>
      </c>
      <c r="DA43" s="335"/>
      <c r="DB43" s="335"/>
      <c r="DC43" s="338"/>
      <c r="DD43" s="288">
        <v>183372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424</v>
      </c>
      <c r="CG44" s="1"/>
      <c r="CH44" s="1"/>
      <c r="CI44" s="1"/>
      <c r="CJ44" s="1"/>
      <c r="CK44" s="1"/>
      <c r="CL44" s="1"/>
      <c r="CM44" s="1"/>
      <c r="CN44" s="1"/>
      <c r="CO44" s="1"/>
      <c r="CP44" s="1"/>
      <c r="CQ44" s="269"/>
      <c r="CR44" s="274">
        <v>6768526</v>
      </c>
      <c r="CS44" s="217"/>
      <c r="CT44" s="217"/>
      <c r="CU44" s="217"/>
      <c r="CV44" s="217"/>
      <c r="CW44" s="217"/>
      <c r="CX44" s="217"/>
      <c r="CY44" s="279"/>
      <c r="CZ44" s="283">
        <v>15.3</v>
      </c>
      <c r="DA44" s="238"/>
      <c r="DB44" s="238"/>
      <c r="DC44" s="285"/>
      <c r="DD44" s="288">
        <v>1907833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425</v>
      </c>
      <c r="CG45" s="1"/>
      <c r="CH45" s="1"/>
      <c r="CI45" s="1"/>
      <c r="CJ45" s="1"/>
      <c r="CK45" s="1"/>
      <c r="CL45" s="1"/>
      <c r="CM45" s="1"/>
      <c r="CN45" s="1"/>
      <c r="CO45" s="1"/>
      <c r="CP45" s="1"/>
      <c r="CQ45" s="269"/>
      <c r="CR45" s="274">
        <v>1279239</v>
      </c>
      <c r="CS45" s="313"/>
      <c r="CT45" s="313"/>
      <c r="CU45" s="313"/>
      <c r="CV45" s="313"/>
      <c r="CW45" s="313"/>
      <c r="CX45" s="313"/>
      <c r="CY45" s="332"/>
      <c r="CZ45" s="283">
        <v>2.9</v>
      </c>
      <c r="DA45" s="335"/>
      <c r="DB45" s="335"/>
      <c r="DC45" s="338"/>
      <c r="DD45" s="288">
        <v>132355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426</v>
      </c>
      <c r="CG46" s="1"/>
      <c r="CH46" s="1"/>
      <c r="CI46" s="1"/>
      <c r="CJ46" s="1"/>
      <c r="CK46" s="1"/>
      <c r="CL46" s="1"/>
      <c r="CM46" s="1"/>
      <c r="CN46" s="1"/>
      <c r="CO46" s="1"/>
      <c r="CP46" s="1"/>
      <c r="CQ46" s="269"/>
      <c r="CR46" s="274">
        <v>5324312</v>
      </c>
      <c r="CS46" s="217"/>
      <c r="CT46" s="217"/>
      <c r="CU46" s="217"/>
      <c r="CV46" s="217"/>
      <c r="CW46" s="217"/>
      <c r="CX46" s="217"/>
      <c r="CY46" s="279"/>
      <c r="CZ46" s="283">
        <v>12.1</v>
      </c>
      <c r="DA46" s="238"/>
      <c r="DB46" s="238"/>
      <c r="DC46" s="285"/>
      <c r="DD46" s="288">
        <v>1734824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428</v>
      </c>
      <c r="CG47" s="1"/>
      <c r="CH47" s="1"/>
      <c r="CI47" s="1"/>
      <c r="CJ47" s="1"/>
      <c r="CK47" s="1"/>
      <c r="CL47" s="1"/>
      <c r="CM47" s="1"/>
      <c r="CN47" s="1"/>
      <c r="CO47" s="1"/>
      <c r="CP47" s="1"/>
      <c r="CQ47" s="269"/>
      <c r="CR47" s="274">
        <v>30</v>
      </c>
      <c r="CS47" s="313"/>
      <c r="CT47" s="313"/>
      <c r="CU47" s="313"/>
      <c r="CV47" s="313"/>
      <c r="CW47" s="313"/>
      <c r="CX47" s="313"/>
      <c r="CY47" s="332"/>
      <c r="CZ47" s="283">
        <v>0</v>
      </c>
      <c r="DA47" s="335"/>
      <c r="DB47" s="335"/>
      <c r="DC47" s="338"/>
      <c r="DD47" s="288">
        <v>30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357</v>
      </c>
      <c r="CG48" s="1"/>
      <c r="CH48" s="1"/>
      <c r="CI48" s="1"/>
      <c r="CJ48" s="1"/>
      <c r="CK48" s="1"/>
      <c r="CL48" s="1"/>
      <c r="CM48" s="1"/>
      <c r="CN48" s="1"/>
      <c r="CO48" s="1"/>
      <c r="CP48" s="1"/>
      <c r="CQ48" s="269"/>
      <c r="CR48" s="274" t="s">
        <v>135</v>
      </c>
      <c r="CS48" s="217"/>
      <c r="CT48" s="217"/>
      <c r="CU48" s="217"/>
      <c r="CV48" s="217"/>
      <c r="CW48" s="217"/>
      <c r="CX48" s="217"/>
      <c r="CY48" s="279"/>
      <c r="CZ48" s="283" t="s">
        <v>135</v>
      </c>
      <c r="DA48" s="238"/>
      <c r="DB48" s="238"/>
      <c r="DC48" s="285"/>
      <c r="DD48" s="288" t="s">
        <v>135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185</v>
      </c>
      <c r="CE49" s="267"/>
      <c r="CF49" s="267"/>
      <c r="CG49" s="267"/>
      <c r="CH49" s="267"/>
      <c r="CI49" s="267"/>
      <c r="CJ49" s="267"/>
      <c r="CK49" s="267"/>
      <c r="CL49" s="267"/>
      <c r="CM49" s="267"/>
      <c r="CN49" s="267"/>
      <c r="CO49" s="267"/>
      <c r="CP49" s="267"/>
      <c r="CQ49" s="271"/>
      <c r="CR49" s="275">
        <v>44117984</v>
      </c>
      <c r="CS49" s="312"/>
      <c r="CT49" s="312"/>
      <c r="CU49" s="312"/>
      <c r="CV49" s="312"/>
      <c r="CW49" s="312"/>
      <c r="CX49" s="312"/>
      <c r="CY49" s="333"/>
      <c r="CZ49" s="292">
        <v>100</v>
      </c>
      <c r="DA49" s="336"/>
      <c r="DB49" s="336"/>
      <c r="DC49" s="339"/>
      <c r="DD49" s="342">
        <v>25617474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GexlPQhVnKYrebOCHPvn5/TtRMS14/ooSGMOFRS4gJXIjkH91LqFdlgNh/Lop/lo1l/NRmZBiF7VsmXifEKxBQ==" saltValue="+D+czCWeI6fnZbqh0SE6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429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431</v>
      </c>
      <c r="B5" s="397"/>
      <c r="C5" s="397"/>
      <c r="D5" s="397"/>
      <c r="E5" s="397"/>
      <c r="F5" s="397"/>
      <c r="G5" s="397"/>
      <c r="H5" s="397"/>
      <c r="I5" s="397"/>
      <c r="J5" s="397"/>
      <c r="K5" s="397"/>
      <c r="L5" s="397"/>
      <c r="M5" s="397"/>
      <c r="N5" s="397"/>
      <c r="O5" s="397"/>
      <c r="P5" s="429"/>
      <c r="Q5" s="435" t="s">
        <v>173</v>
      </c>
      <c r="R5" s="447"/>
      <c r="S5" s="447"/>
      <c r="T5" s="447"/>
      <c r="U5" s="458"/>
      <c r="V5" s="435" t="s">
        <v>433</v>
      </c>
      <c r="W5" s="447"/>
      <c r="X5" s="447"/>
      <c r="Y5" s="447"/>
      <c r="Z5" s="458"/>
      <c r="AA5" s="435" t="s">
        <v>435</v>
      </c>
      <c r="AB5" s="447"/>
      <c r="AC5" s="447"/>
      <c r="AD5" s="447"/>
      <c r="AE5" s="447"/>
      <c r="AF5" s="504" t="s">
        <v>171</v>
      </c>
      <c r="AG5" s="447"/>
      <c r="AH5" s="447"/>
      <c r="AI5" s="447"/>
      <c r="AJ5" s="522"/>
      <c r="AK5" s="447" t="s">
        <v>436</v>
      </c>
      <c r="AL5" s="447"/>
      <c r="AM5" s="447"/>
      <c r="AN5" s="447"/>
      <c r="AO5" s="458"/>
      <c r="AP5" s="435" t="s">
        <v>438</v>
      </c>
      <c r="AQ5" s="447"/>
      <c r="AR5" s="447"/>
      <c r="AS5" s="447"/>
      <c r="AT5" s="458"/>
      <c r="AU5" s="435" t="s">
        <v>440</v>
      </c>
      <c r="AV5" s="447"/>
      <c r="AW5" s="447"/>
      <c r="AX5" s="447"/>
      <c r="AY5" s="522"/>
      <c r="AZ5" s="378"/>
      <c r="BA5" s="378"/>
      <c r="BB5" s="378"/>
      <c r="BC5" s="378"/>
      <c r="BD5" s="378"/>
      <c r="BE5" s="576"/>
      <c r="BF5" s="576"/>
      <c r="BG5" s="576"/>
      <c r="BH5" s="576"/>
      <c r="BI5" s="576"/>
      <c r="BJ5" s="576"/>
      <c r="BK5" s="576"/>
      <c r="BL5" s="576"/>
      <c r="BM5" s="576"/>
      <c r="BN5" s="576"/>
      <c r="BO5" s="576"/>
      <c r="BP5" s="576"/>
      <c r="BQ5" s="370" t="s">
        <v>441</v>
      </c>
      <c r="BR5" s="397"/>
      <c r="BS5" s="397"/>
      <c r="BT5" s="397"/>
      <c r="BU5" s="397"/>
      <c r="BV5" s="397"/>
      <c r="BW5" s="397"/>
      <c r="BX5" s="397"/>
      <c r="BY5" s="397"/>
      <c r="BZ5" s="397"/>
      <c r="CA5" s="397"/>
      <c r="CB5" s="397"/>
      <c r="CC5" s="397"/>
      <c r="CD5" s="397"/>
      <c r="CE5" s="397"/>
      <c r="CF5" s="397"/>
      <c r="CG5" s="429"/>
      <c r="CH5" s="435" t="s">
        <v>362</v>
      </c>
      <c r="CI5" s="447"/>
      <c r="CJ5" s="447"/>
      <c r="CK5" s="447"/>
      <c r="CL5" s="458"/>
      <c r="CM5" s="435" t="s">
        <v>317</v>
      </c>
      <c r="CN5" s="447"/>
      <c r="CO5" s="447"/>
      <c r="CP5" s="447"/>
      <c r="CQ5" s="458"/>
      <c r="CR5" s="435" t="s">
        <v>239</v>
      </c>
      <c r="CS5" s="447"/>
      <c r="CT5" s="447"/>
      <c r="CU5" s="447"/>
      <c r="CV5" s="458"/>
      <c r="CW5" s="435" t="s">
        <v>50</v>
      </c>
      <c r="CX5" s="447"/>
      <c r="CY5" s="447"/>
      <c r="CZ5" s="447"/>
      <c r="DA5" s="458"/>
      <c r="DB5" s="435" t="s">
        <v>443</v>
      </c>
      <c r="DC5" s="447"/>
      <c r="DD5" s="447"/>
      <c r="DE5" s="447"/>
      <c r="DF5" s="458"/>
      <c r="DG5" s="700" t="s">
        <v>237</v>
      </c>
      <c r="DH5" s="703"/>
      <c r="DI5" s="703"/>
      <c r="DJ5" s="703"/>
      <c r="DK5" s="708"/>
      <c r="DL5" s="700" t="s">
        <v>445</v>
      </c>
      <c r="DM5" s="703"/>
      <c r="DN5" s="703"/>
      <c r="DO5" s="703"/>
      <c r="DP5" s="708"/>
      <c r="DQ5" s="435" t="s">
        <v>447</v>
      </c>
      <c r="DR5" s="447"/>
      <c r="DS5" s="447"/>
      <c r="DT5" s="447"/>
      <c r="DU5" s="458"/>
      <c r="DV5" s="435" t="s">
        <v>440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48105</v>
      </c>
      <c r="R7" s="449"/>
      <c r="S7" s="449"/>
      <c r="T7" s="449"/>
      <c r="U7" s="449"/>
      <c r="V7" s="449">
        <v>44690</v>
      </c>
      <c r="W7" s="449"/>
      <c r="X7" s="449"/>
      <c r="Y7" s="449"/>
      <c r="Z7" s="449"/>
      <c r="AA7" s="449">
        <v>3415</v>
      </c>
      <c r="AB7" s="449"/>
      <c r="AC7" s="449"/>
      <c r="AD7" s="449"/>
      <c r="AE7" s="492"/>
      <c r="AF7" s="506">
        <v>2882</v>
      </c>
      <c r="AG7" s="519"/>
      <c r="AH7" s="519"/>
      <c r="AI7" s="519"/>
      <c r="AJ7" s="524"/>
      <c r="AK7" s="532">
        <v>8588</v>
      </c>
      <c r="AL7" s="449"/>
      <c r="AM7" s="449"/>
      <c r="AN7" s="449"/>
      <c r="AO7" s="449"/>
      <c r="AP7" s="449">
        <v>20108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161</v>
      </c>
      <c r="BS7" s="399" t="s">
        <v>434</v>
      </c>
      <c r="BT7" s="419"/>
      <c r="BU7" s="419"/>
      <c r="BV7" s="419"/>
      <c r="BW7" s="419"/>
      <c r="BX7" s="419"/>
      <c r="BY7" s="419"/>
      <c r="BZ7" s="419"/>
      <c r="CA7" s="419"/>
      <c r="CB7" s="419"/>
      <c r="CC7" s="419"/>
      <c r="CD7" s="419"/>
      <c r="CE7" s="419"/>
      <c r="CF7" s="419"/>
      <c r="CG7" s="431"/>
      <c r="CH7" s="663">
        <v>0</v>
      </c>
      <c r="CI7" s="666"/>
      <c r="CJ7" s="666"/>
      <c r="CK7" s="666"/>
      <c r="CL7" s="681"/>
      <c r="CM7" s="663">
        <v>11</v>
      </c>
      <c r="CN7" s="666"/>
      <c r="CO7" s="666"/>
      <c r="CP7" s="666"/>
      <c r="CQ7" s="681"/>
      <c r="CR7" s="663">
        <v>2</v>
      </c>
      <c r="CS7" s="666"/>
      <c r="CT7" s="666"/>
      <c r="CU7" s="666"/>
      <c r="CV7" s="681"/>
      <c r="CW7" s="663">
        <v>4</v>
      </c>
      <c r="CX7" s="666"/>
      <c r="CY7" s="666"/>
      <c r="CZ7" s="666"/>
      <c r="DA7" s="681"/>
      <c r="DB7" s="663" t="s">
        <v>135</v>
      </c>
      <c r="DC7" s="666"/>
      <c r="DD7" s="666"/>
      <c r="DE7" s="666"/>
      <c r="DF7" s="681"/>
      <c r="DG7" s="663">
        <v>249</v>
      </c>
      <c r="DH7" s="666"/>
      <c r="DI7" s="666"/>
      <c r="DJ7" s="666"/>
      <c r="DK7" s="681"/>
      <c r="DL7" s="663" t="s">
        <v>135</v>
      </c>
      <c r="DM7" s="666"/>
      <c r="DN7" s="666"/>
      <c r="DO7" s="666"/>
      <c r="DP7" s="681"/>
      <c r="DQ7" s="663">
        <v>0</v>
      </c>
      <c r="DR7" s="666"/>
      <c r="DS7" s="666"/>
      <c r="DT7" s="666"/>
      <c r="DU7" s="681"/>
      <c r="DV7" s="399"/>
      <c r="DW7" s="419"/>
      <c r="DX7" s="419"/>
      <c r="DY7" s="419"/>
      <c r="DZ7" s="717"/>
      <c r="EA7" s="576"/>
    </row>
    <row r="8" spans="1:131" s="364" customFormat="1" ht="26.25" customHeight="1">
      <c r="A8" s="373">
        <v>2</v>
      </c>
      <c r="B8" s="400" t="s">
        <v>450</v>
      </c>
      <c r="C8" s="420"/>
      <c r="D8" s="420"/>
      <c r="E8" s="420"/>
      <c r="F8" s="420"/>
      <c r="G8" s="420"/>
      <c r="H8" s="420"/>
      <c r="I8" s="420"/>
      <c r="J8" s="420"/>
      <c r="K8" s="420"/>
      <c r="L8" s="420"/>
      <c r="M8" s="420"/>
      <c r="N8" s="420"/>
      <c r="O8" s="420"/>
      <c r="P8" s="432"/>
      <c r="Q8" s="438">
        <v>531</v>
      </c>
      <c r="R8" s="450"/>
      <c r="S8" s="450"/>
      <c r="T8" s="450"/>
      <c r="U8" s="450"/>
      <c r="V8" s="450">
        <v>505</v>
      </c>
      <c r="W8" s="450"/>
      <c r="X8" s="450"/>
      <c r="Y8" s="450"/>
      <c r="Z8" s="450"/>
      <c r="AA8" s="450">
        <v>26</v>
      </c>
      <c r="AB8" s="450"/>
      <c r="AC8" s="450"/>
      <c r="AD8" s="450"/>
      <c r="AE8" s="461"/>
      <c r="AF8" s="507">
        <v>26</v>
      </c>
      <c r="AG8" s="456"/>
      <c r="AH8" s="456"/>
      <c r="AI8" s="456"/>
      <c r="AJ8" s="525"/>
      <c r="AK8" s="460">
        <v>304</v>
      </c>
      <c r="AL8" s="450"/>
      <c r="AM8" s="450"/>
      <c r="AN8" s="450"/>
      <c r="AO8" s="450"/>
      <c r="AP8" s="450" t="s">
        <v>135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529</v>
      </c>
      <c r="BT8" s="420"/>
      <c r="BU8" s="420"/>
      <c r="BV8" s="420"/>
      <c r="BW8" s="420"/>
      <c r="BX8" s="420"/>
      <c r="BY8" s="420"/>
      <c r="BZ8" s="420"/>
      <c r="CA8" s="420"/>
      <c r="CB8" s="420"/>
      <c r="CC8" s="420"/>
      <c r="CD8" s="420"/>
      <c r="CE8" s="420"/>
      <c r="CF8" s="420"/>
      <c r="CG8" s="432"/>
      <c r="CH8" s="444">
        <v>1</v>
      </c>
      <c r="CI8" s="456"/>
      <c r="CJ8" s="456"/>
      <c r="CK8" s="456"/>
      <c r="CL8" s="682"/>
      <c r="CM8" s="444">
        <v>106</v>
      </c>
      <c r="CN8" s="456"/>
      <c r="CO8" s="456"/>
      <c r="CP8" s="456"/>
      <c r="CQ8" s="682"/>
      <c r="CR8" s="444">
        <v>50</v>
      </c>
      <c r="CS8" s="456"/>
      <c r="CT8" s="456"/>
      <c r="CU8" s="456"/>
      <c r="CV8" s="682"/>
      <c r="CW8" s="444" t="s">
        <v>135</v>
      </c>
      <c r="CX8" s="456"/>
      <c r="CY8" s="456"/>
      <c r="CZ8" s="456"/>
      <c r="DA8" s="682"/>
      <c r="DB8" s="444" t="s">
        <v>135</v>
      </c>
      <c r="DC8" s="456"/>
      <c r="DD8" s="456"/>
      <c r="DE8" s="456"/>
      <c r="DF8" s="682"/>
      <c r="DG8" s="444" t="s">
        <v>135</v>
      </c>
      <c r="DH8" s="456"/>
      <c r="DI8" s="456"/>
      <c r="DJ8" s="456"/>
      <c r="DK8" s="682"/>
      <c r="DL8" s="444" t="s">
        <v>135</v>
      </c>
      <c r="DM8" s="456"/>
      <c r="DN8" s="456"/>
      <c r="DO8" s="456"/>
      <c r="DP8" s="682"/>
      <c r="DQ8" s="444" t="s">
        <v>135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531</v>
      </c>
      <c r="BT9" s="420"/>
      <c r="BU9" s="420"/>
      <c r="BV9" s="420"/>
      <c r="BW9" s="420"/>
      <c r="BX9" s="420"/>
      <c r="BY9" s="420"/>
      <c r="BZ9" s="420"/>
      <c r="CA9" s="420"/>
      <c r="CB9" s="420"/>
      <c r="CC9" s="420"/>
      <c r="CD9" s="420"/>
      <c r="CE9" s="420"/>
      <c r="CF9" s="420"/>
      <c r="CG9" s="432"/>
      <c r="CH9" s="444">
        <v>-16</v>
      </c>
      <c r="CI9" s="456"/>
      <c r="CJ9" s="456"/>
      <c r="CK9" s="456"/>
      <c r="CL9" s="682"/>
      <c r="CM9" s="444">
        <v>493</v>
      </c>
      <c r="CN9" s="456"/>
      <c r="CO9" s="456"/>
      <c r="CP9" s="456"/>
      <c r="CQ9" s="682"/>
      <c r="CR9" s="444">
        <v>200</v>
      </c>
      <c r="CS9" s="456"/>
      <c r="CT9" s="456"/>
      <c r="CU9" s="456"/>
      <c r="CV9" s="682"/>
      <c r="CW9" s="444" t="s">
        <v>135</v>
      </c>
      <c r="CX9" s="456"/>
      <c r="CY9" s="456"/>
      <c r="CZ9" s="456"/>
      <c r="DA9" s="682"/>
      <c r="DB9" s="444" t="s">
        <v>135</v>
      </c>
      <c r="DC9" s="456"/>
      <c r="DD9" s="456"/>
      <c r="DE9" s="456"/>
      <c r="DF9" s="682"/>
      <c r="DG9" s="444" t="s">
        <v>135</v>
      </c>
      <c r="DH9" s="456"/>
      <c r="DI9" s="456"/>
      <c r="DJ9" s="456"/>
      <c r="DK9" s="682"/>
      <c r="DL9" s="444" t="s">
        <v>135</v>
      </c>
      <c r="DM9" s="456"/>
      <c r="DN9" s="456"/>
      <c r="DO9" s="456"/>
      <c r="DP9" s="682"/>
      <c r="DQ9" s="444" t="s">
        <v>135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530</v>
      </c>
      <c r="BT10" s="420"/>
      <c r="BU10" s="420"/>
      <c r="BV10" s="420"/>
      <c r="BW10" s="420"/>
      <c r="BX10" s="420"/>
      <c r="BY10" s="420"/>
      <c r="BZ10" s="420"/>
      <c r="CA10" s="420"/>
      <c r="CB10" s="420"/>
      <c r="CC10" s="420"/>
      <c r="CD10" s="420"/>
      <c r="CE10" s="420"/>
      <c r="CF10" s="420"/>
      <c r="CG10" s="432"/>
      <c r="CH10" s="444">
        <v>-4</v>
      </c>
      <c r="CI10" s="456"/>
      <c r="CJ10" s="456"/>
      <c r="CK10" s="456"/>
      <c r="CL10" s="682"/>
      <c r="CM10" s="444">
        <v>166</v>
      </c>
      <c r="CN10" s="456"/>
      <c r="CO10" s="456"/>
      <c r="CP10" s="456"/>
      <c r="CQ10" s="682"/>
      <c r="CR10" s="444">
        <v>37</v>
      </c>
      <c r="CS10" s="456"/>
      <c r="CT10" s="456"/>
      <c r="CU10" s="456"/>
      <c r="CV10" s="682"/>
      <c r="CW10" s="444" t="s">
        <v>135</v>
      </c>
      <c r="CX10" s="456"/>
      <c r="CY10" s="456"/>
      <c r="CZ10" s="456"/>
      <c r="DA10" s="682"/>
      <c r="DB10" s="444" t="s">
        <v>135</v>
      </c>
      <c r="DC10" s="456"/>
      <c r="DD10" s="456"/>
      <c r="DE10" s="456"/>
      <c r="DF10" s="682"/>
      <c r="DG10" s="444" t="s">
        <v>135</v>
      </c>
      <c r="DH10" s="456"/>
      <c r="DI10" s="456"/>
      <c r="DJ10" s="456"/>
      <c r="DK10" s="682"/>
      <c r="DL10" s="444" t="s">
        <v>135</v>
      </c>
      <c r="DM10" s="456"/>
      <c r="DN10" s="456"/>
      <c r="DO10" s="456"/>
      <c r="DP10" s="682"/>
      <c r="DQ10" s="444" t="s">
        <v>135</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302</v>
      </c>
      <c r="C23" s="421"/>
      <c r="D23" s="421"/>
      <c r="E23" s="421"/>
      <c r="F23" s="421"/>
      <c r="G23" s="421"/>
      <c r="H23" s="421"/>
      <c r="I23" s="421"/>
      <c r="J23" s="421"/>
      <c r="K23" s="421"/>
      <c r="L23" s="421"/>
      <c r="M23" s="421"/>
      <c r="N23" s="421"/>
      <c r="O23" s="421"/>
      <c r="P23" s="433"/>
      <c r="Q23" s="440">
        <v>47559</v>
      </c>
      <c r="R23" s="452"/>
      <c r="S23" s="452"/>
      <c r="T23" s="452"/>
      <c r="U23" s="452"/>
      <c r="V23" s="452">
        <v>44118</v>
      </c>
      <c r="W23" s="452"/>
      <c r="X23" s="452"/>
      <c r="Y23" s="452"/>
      <c r="Z23" s="452"/>
      <c r="AA23" s="452">
        <v>3441</v>
      </c>
      <c r="AB23" s="452"/>
      <c r="AC23" s="452"/>
      <c r="AD23" s="452"/>
      <c r="AE23" s="494"/>
      <c r="AF23" s="508">
        <v>2907</v>
      </c>
      <c r="AG23" s="452"/>
      <c r="AH23" s="452"/>
      <c r="AI23" s="452"/>
      <c r="AJ23" s="526"/>
      <c r="AK23" s="534"/>
      <c r="AL23" s="455"/>
      <c r="AM23" s="455"/>
      <c r="AN23" s="455"/>
      <c r="AO23" s="455"/>
      <c r="AP23" s="452">
        <v>20108</v>
      </c>
      <c r="AQ23" s="452"/>
      <c r="AR23" s="452"/>
      <c r="AS23" s="452"/>
      <c r="AT23" s="452"/>
      <c r="AU23" s="567"/>
      <c r="AV23" s="567"/>
      <c r="AW23" s="567"/>
      <c r="AX23" s="567"/>
      <c r="AY23" s="590"/>
      <c r="AZ23" s="595" t="s">
        <v>135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431</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242</v>
      </c>
      <c r="AG26" s="520"/>
      <c r="AH26" s="520"/>
      <c r="AI26" s="520"/>
      <c r="AJ26" s="527"/>
      <c r="AK26" s="447" t="s">
        <v>386</v>
      </c>
      <c r="AL26" s="447"/>
      <c r="AM26" s="447"/>
      <c r="AN26" s="447"/>
      <c r="AO26" s="458"/>
      <c r="AP26" s="435" t="s">
        <v>354</v>
      </c>
      <c r="AQ26" s="447"/>
      <c r="AR26" s="447"/>
      <c r="AS26" s="447"/>
      <c r="AT26" s="458"/>
      <c r="AU26" s="435" t="s">
        <v>456</v>
      </c>
      <c r="AV26" s="447"/>
      <c r="AW26" s="447"/>
      <c r="AX26" s="447"/>
      <c r="AY26" s="458"/>
      <c r="AZ26" s="435" t="s">
        <v>457</v>
      </c>
      <c r="BA26" s="447"/>
      <c r="BB26" s="447"/>
      <c r="BC26" s="447"/>
      <c r="BD26" s="458"/>
      <c r="BE26" s="435" t="s">
        <v>440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v>6916</v>
      </c>
      <c r="R28" s="453"/>
      <c r="S28" s="453"/>
      <c r="T28" s="453"/>
      <c r="U28" s="453"/>
      <c r="V28" s="453">
        <v>6534</v>
      </c>
      <c r="W28" s="453"/>
      <c r="X28" s="453"/>
      <c r="Y28" s="453"/>
      <c r="Z28" s="453"/>
      <c r="AA28" s="453">
        <v>383</v>
      </c>
      <c r="AB28" s="453"/>
      <c r="AC28" s="453"/>
      <c r="AD28" s="453"/>
      <c r="AE28" s="495"/>
      <c r="AF28" s="511">
        <v>383</v>
      </c>
      <c r="AG28" s="453"/>
      <c r="AH28" s="453"/>
      <c r="AI28" s="453"/>
      <c r="AJ28" s="529"/>
      <c r="AK28" s="535">
        <v>764</v>
      </c>
      <c r="AL28" s="453"/>
      <c r="AM28" s="453"/>
      <c r="AN28" s="453"/>
      <c r="AO28" s="453"/>
      <c r="AP28" s="453" t="s">
        <v>135</v>
      </c>
      <c r="AQ28" s="453"/>
      <c r="AR28" s="453"/>
      <c r="AS28" s="453"/>
      <c r="AT28" s="453"/>
      <c r="AU28" s="453" t="s">
        <v>135</v>
      </c>
      <c r="AV28" s="453"/>
      <c r="AW28" s="453"/>
      <c r="AX28" s="453"/>
      <c r="AY28" s="453"/>
      <c r="AZ28" s="596" t="s">
        <v>135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6752</v>
      </c>
      <c r="R29" s="450"/>
      <c r="S29" s="450"/>
      <c r="T29" s="450"/>
      <c r="U29" s="450"/>
      <c r="V29" s="450">
        <v>6316</v>
      </c>
      <c r="W29" s="450"/>
      <c r="X29" s="450"/>
      <c r="Y29" s="450"/>
      <c r="Z29" s="450"/>
      <c r="AA29" s="450">
        <v>436</v>
      </c>
      <c r="AB29" s="450"/>
      <c r="AC29" s="450"/>
      <c r="AD29" s="450"/>
      <c r="AE29" s="461"/>
      <c r="AF29" s="507">
        <v>436</v>
      </c>
      <c r="AG29" s="456"/>
      <c r="AH29" s="456"/>
      <c r="AI29" s="456"/>
      <c r="AJ29" s="525"/>
      <c r="AK29" s="460">
        <v>997</v>
      </c>
      <c r="AL29" s="450"/>
      <c r="AM29" s="450"/>
      <c r="AN29" s="450"/>
      <c r="AO29" s="450"/>
      <c r="AP29" s="450" t="s">
        <v>135</v>
      </c>
      <c r="AQ29" s="450"/>
      <c r="AR29" s="450"/>
      <c r="AS29" s="450"/>
      <c r="AT29" s="450"/>
      <c r="AU29" s="450" t="s">
        <v>135</v>
      </c>
      <c r="AV29" s="450"/>
      <c r="AW29" s="450"/>
      <c r="AX29" s="450"/>
      <c r="AY29" s="450"/>
      <c r="AZ29" s="597" t="s">
        <v>135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216</v>
      </c>
      <c r="C30" s="420"/>
      <c r="D30" s="420"/>
      <c r="E30" s="420"/>
      <c r="F30" s="420"/>
      <c r="G30" s="420"/>
      <c r="H30" s="420"/>
      <c r="I30" s="420"/>
      <c r="J30" s="420"/>
      <c r="K30" s="420"/>
      <c r="L30" s="420"/>
      <c r="M30" s="420"/>
      <c r="N30" s="420"/>
      <c r="O30" s="420"/>
      <c r="P30" s="432"/>
      <c r="Q30" s="438">
        <v>1416</v>
      </c>
      <c r="R30" s="450"/>
      <c r="S30" s="450"/>
      <c r="T30" s="450"/>
      <c r="U30" s="450"/>
      <c r="V30" s="450">
        <v>1410</v>
      </c>
      <c r="W30" s="450"/>
      <c r="X30" s="450"/>
      <c r="Y30" s="450"/>
      <c r="Z30" s="450"/>
      <c r="AA30" s="450">
        <v>6</v>
      </c>
      <c r="AB30" s="450"/>
      <c r="AC30" s="450"/>
      <c r="AD30" s="450"/>
      <c r="AE30" s="461"/>
      <c r="AF30" s="507">
        <v>6</v>
      </c>
      <c r="AG30" s="456"/>
      <c r="AH30" s="456"/>
      <c r="AI30" s="456"/>
      <c r="AJ30" s="525"/>
      <c r="AK30" s="460">
        <v>163</v>
      </c>
      <c r="AL30" s="450"/>
      <c r="AM30" s="450"/>
      <c r="AN30" s="450"/>
      <c r="AO30" s="450"/>
      <c r="AP30" s="450" t="s">
        <v>135</v>
      </c>
      <c r="AQ30" s="450"/>
      <c r="AR30" s="450"/>
      <c r="AS30" s="450"/>
      <c r="AT30" s="450"/>
      <c r="AU30" s="450" t="s">
        <v>135</v>
      </c>
      <c r="AV30" s="450"/>
      <c r="AW30" s="450"/>
      <c r="AX30" s="450"/>
      <c r="AY30" s="450"/>
      <c r="AZ30" s="597" t="s">
        <v>135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226</v>
      </c>
      <c r="C31" s="420"/>
      <c r="D31" s="420"/>
      <c r="E31" s="420"/>
      <c r="F31" s="420"/>
      <c r="G31" s="420"/>
      <c r="H31" s="420"/>
      <c r="I31" s="420"/>
      <c r="J31" s="420"/>
      <c r="K31" s="420"/>
      <c r="L31" s="420"/>
      <c r="M31" s="420"/>
      <c r="N31" s="420"/>
      <c r="O31" s="420"/>
      <c r="P31" s="432"/>
      <c r="Q31" s="438">
        <v>1500</v>
      </c>
      <c r="R31" s="450"/>
      <c r="S31" s="450"/>
      <c r="T31" s="450"/>
      <c r="U31" s="450"/>
      <c r="V31" s="450">
        <v>1175</v>
      </c>
      <c r="W31" s="450"/>
      <c r="X31" s="450"/>
      <c r="Y31" s="450"/>
      <c r="Z31" s="450"/>
      <c r="AA31" s="450">
        <v>325</v>
      </c>
      <c r="AB31" s="450"/>
      <c r="AC31" s="450"/>
      <c r="AD31" s="450"/>
      <c r="AE31" s="461"/>
      <c r="AF31" s="507">
        <v>4518</v>
      </c>
      <c r="AG31" s="456"/>
      <c r="AH31" s="456"/>
      <c r="AI31" s="456"/>
      <c r="AJ31" s="525"/>
      <c r="AK31" s="460">
        <v>44</v>
      </c>
      <c r="AL31" s="450"/>
      <c r="AM31" s="450"/>
      <c r="AN31" s="450"/>
      <c r="AO31" s="450"/>
      <c r="AP31" s="450">
        <v>143</v>
      </c>
      <c r="AQ31" s="450"/>
      <c r="AR31" s="450"/>
      <c r="AS31" s="450"/>
      <c r="AT31" s="450"/>
      <c r="AU31" s="450" t="s">
        <v>135</v>
      </c>
      <c r="AV31" s="450"/>
      <c r="AW31" s="450"/>
      <c r="AX31" s="450"/>
      <c r="AY31" s="450"/>
      <c r="AZ31" s="597" t="s">
        <v>135</v>
      </c>
      <c r="BA31" s="597"/>
      <c r="BB31" s="597"/>
      <c r="BC31" s="597"/>
      <c r="BD31" s="597"/>
      <c r="BE31" s="565" t="s">
        <v>459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257</v>
      </c>
      <c r="C32" s="420"/>
      <c r="D32" s="420"/>
      <c r="E32" s="420"/>
      <c r="F32" s="420"/>
      <c r="G32" s="420"/>
      <c r="H32" s="420"/>
      <c r="I32" s="420"/>
      <c r="J32" s="420"/>
      <c r="K32" s="420"/>
      <c r="L32" s="420"/>
      <c r="M32" s="420"/>
      <c r="N32" s="420"/>
      <c r="O32" s="420"/>
      <c r="P32" s="432"/>
      <c r="Q32" s="438">
        <v>51</v>
      </c>
      <c r="R32" s="450"/>
      <c r="S32" s="450"/>
      <c r="T32" s="450"/>
      <c r="U32" s="450"/>
      <c r="V32" s="450">
        <v>37</v>
      </c>
      <c r="W32" s="450"/>
      <c r="X32" s="450"/>
      <c r="Y32" s="450"/>
      <c r="Z32" s="450"/>
      <c r="AA32" s="450">
        <v>14</v>
      </c>
      <c r="AB32" s="450"/>
      <c r="AC32" s="450"/>
      <c r="AD32" s="450"/>
      <c r="AE32" s="461"/>
      <c r="AF32" s="507">
        <v>493</v>
      </c>
      <c r="AG32" s="456"/>
      <c r="AH32" s="456"/>
      <c r="AI32" s="456"/>
      <c r="AJ32" s="525"/>
      <c r="AK32" s="460">
        <v>0</v>
      </c>
      <c r="AL32" s="450"/>
      <c r="AM32" s="450"/>
      <c r="AN32" s="450"/>
      <c r="AO32" s="450"/>
      <c r="AP32" s="450" t="s">
        <v>135</v>
      </c>
      <c r="AQ32" s="450"/>
      <c r="AR32" s="450"/>
      <c r="AS32" s="450"/>
      <c r="AT32" s="450"/>
      <c r="AU32" s="450" t="s">
        <v>135</v>
      </c>
      <c r="AV32" s="450"/>
      <c r="AW32" s="450"/>
      <c r="AX32" s="450"/>
      <c r="AY32" s="450"/>
      <c r="AZ32" s="597" t="s">
        <v>135</v>
      </c>
      <c r="BA32" s="597"/>
      <c r="BB32" s="597"/>
      <c r="BC32" s="597"/>
      <c r="BD32" s="597"/>
      <c r="BE32" s="565" t="s">
        <v>459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460</v>
      </c>
      <c r="C33" s="420"/>
      <c r="D33" s="420"/>
      <c r="E33" s="420"/>
      <c r="F33" s="420"/>
      <c r="G33" s="420"/>
      <c r="H33" s="420"/>
      <c r="I33" s="420"/>
      <c r="J33" s="420"/>
      <c r="K33" s="420"/>
      <c r="L33" s="420"/>
      <c r="M33" s="420"/>
      <c r="N33" s="420"/>
      <c r="O33" s="420"/>
      <c r="P33" s="432"/>
      <c r="Q33" s="438">
        <v>68</v>
      </c>
      <c r="R33" s="450"/>
      <c r="S33" s="450"/>
      <c r="T33" s="450"/>
      <c r="U33" s="450"/>
      <c r="V33" s="450">
        <v>68</v>
      </c>
      <c r="W33" s="450"/>
      <c r="X33" s="450"/>
      <c r="Y33" s="450"/>
      <c r="Z33" s="450"/>
      <c r="AA33" s="450">
        <v>0</v>
      </c>
      <c r="AB33" s="450"/>
      <c r="AC33" s="450"/>
      <c r="AD33" s="450"/>
      <c r="AE33" s="461"/>
      <c r="AF33" s="507">
        <v>4</v>
      </c>
      <c r="AG33" s="456"/>
      <c r="AH33" s="456"/>
      <c r="AI33" s="456"/>
      <c r="AJ33" s="525"/>
      <c r="AK33" s="460">
        <v>72</v>
      </c>
      <c r="AL33" s="450"/>
      <c r="AM33" s="450"/>
      <c r="AN33" s="450"/>
      <c r="AO33" s="450"/>
      <c r="AP33" s="450" t="s">
        <v>135</v>
      </c>
      <c r="AQ33" s="450"/>
      <c r="AR33" s="450"/>
      <c r="AS33" s="450"/>
      <c r="AT33" s="450"/>
      <c r="AU33" s="450" t="s">
        <v>135</v>
      </c>
      <c r="AV33" s="450"/>
      <c r="AW33" s="450"/>
      <c r="AX33" s="450"/>
      <c r="AY33" s="450"/>
      <c r="AZ33" s="597" t="s">
        <v>135</v>
      </c>
      <c r="BA33" s="597"/>
      <c r="BB33" s="597"/>
      <c r="BC33" s="597"/>
      <c r="BD33" s="597"/>
      <c r="BE33" s="565" t="s">
        <v>459</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195</v>
      </c>
      <c r="C34" s="420"/>
      <c r="D34" s="420"/>
      <c r="E34" s="420"/>
      <c r="F34" s="420"/>
      <c r="G34" s="420"/>
      <c r="H34" s="420"/>
      <c r="I34" s="420"/>
      <c r="J34" s="420"/>
      <c r="K34" s="420"/>
      <c r="L34" s="420"/>
      <c r="M34" s="420"/>
      <c r="N34" s="420"/>
      <c r="O34" s="420"/>
      <c r="P34" s="432"/>
      <c r="Q34" s="438">
        <v>1128</v>
      </c>
      <c r="R34" s="450"/>
      <c r="S34" s="450"/>
      <c r="T34" s="450"/>
      <c r="U34" s="450"/>
      <c r="V34" s="450">
        <v>1109</v>
      </c>
      <c r="W34" s="450"/>
      <c r="X34" s="450"/>
      <c r="Y34" s="450"/>
      <c r="Z34" s="450"/>
      <c r="AA34" s="450">
        <v>19</v>
      </c>
      <c r="AB34" s="450"/>
      <c r="AC34" s="450"/>
      <c r="AD34" s="450"/>
      <c r="AE34" s="461"/>
      <c r="AF34" s="507">
        <v>159</v>
      </c>
      <c r="AG34" s="456"/>
      <c r="AH34" s="456"/>
      <c r="AI34" s="456"/>
      <c r="AJ34" s="525"/>
      <c r="AK34" s="460">
        <v>603</v>
      </c>
      <c r="AL34" s="450"/>
      <c r="AM34" s="450"/>
      <c r="AN34" s="450"/>
      <c r="AO34" s="450"/>
      <c r="AP34" s="450">
        <v>8372</v>
      </c>
      <c r="AQ34" s="450"/>
      <c r="AR34" s="450"/>
      <c r="AS34" s="450"/>
      <c r="AT34" s="450"/>
      <c r="AU34" s="450">
        <v>4914</v>
      </c>
      <c r="AV34" s="450"/>
      <c r="AW34" s="450"/>
      <c r="AX34" s="450"/>
      <c r="AY34" s="450"/>
      <c r="AZ34" s="597" t="s">
        <v>135</v>
      </c>
      <c r="BA34" s="597"/>
      <c r="BB34" s="597"/>
      <c r="BC34" s="597"/>
      <c r="BD34" s="597"/>
      <c r="BE34" s="565" t="s">
        <v>459</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463</v>
      </c>
      <c r="C35" s="420"/>
      <c r="D35" s="420"/>
      <c r="E35" s="420"/>
      <c r="F35" s="420"/>
      <c r="G35" s="420"/>
      <c r="H35" s="420"/>
      <c r="I35" s="420"/>
      <c r="J35" s="420"/>
      <c r="K35" s="420"/>
      <c r="L35" s="420"/>
      <c r="M35" s="420"/>
      <c r="N35" s="420"/>
      <c r="O35" s="420"/>
      <c r="P35" s="432"/>
      <c r="Q35" s="438">
        <v>86</v>
      </c>
      <c r="R35" s="450"/>
      <c r="S35" s="450"/>
      <c r="T35" s="450"/>
      <c r="U35" s="450"/>
      <c r="V35" s="450">
        <v>71</v>
      </c>
      <c r="W35" s="450"/>
      <c r="X35" s="450"/>
      <c r="Y35" s="450"/>
      <c r="Z35" s="450"/>
      <c r="AA35" s="450">
        <v>15</v>
      </c>
      <c r="AB35" s="450"/>
      <c r="AC35" s="450"/>
      <c r="AD35" s="450"/>
      <c r="AE35" s="461"/>
      <c r="AF35" s="507">
        <v>17</v>
      </c>
      <c r="AG35" s="456"/>
      <c r="AH35" s="456"/>
      <c r="AI35" s="456"/>
      <c r="AJ35" s="525"/>
      <c r="AK35" s="460">
        <v>58</v>
      </c>
      <c r="AL35" s="450"/>
      <c r="AM35" s="450"/>
      <c r="AN35" s="450"/>
      <c r="AO35" s="450"/>
      <c r="AP35" s="450">
        <v>113</v>
      </c>
      <c r="AQ35" s="450"/>
      <c r="AR35" s="450"/>
      <c r="AS35" s="450"/>
      <c r="AT35" s="450"/>
      <c r="AU35" s="450">
        <v>99</v>
      </c>
      <c r="AV35" s="450"/>
      <c r="AW35" s="450"/>
      <c r="AX35" s="450"/>
      <c r="AY35" s="450"/>
      <c r="AZ35" s="597" t="s">
        <v>135</v>
      </c>
      <c r="BA35" s="597"/>
      <c r="BB35" s="597"/>
      <c r="BC35" s="597"/>
      <c r="BD35" s="597"/>
      <c r="BE35" s="565" t="s">
        <v>459</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465</v>
      </c>
      <c r="C36" s="420"/>
      <c r="D36" s="420"/>
      <c r="E36" s="420"/>
      <c r="F36" s="420"/>
      <c r="G36" s="420"/>
      <c r="H36" s="420"/>
      <c r="I36" s="420"/>
      <c r="J36" s="420"/>
      <c r="K36" s="420"/>
      <c r="L36" s="420"/>
      <c r="M36" s="420"/>
      <c r="N36" s="420"/>
      <c r="O36" s="420"/>
      <c r="P36" s="432"/>
      <c r="Q36" s="438">
        <v>69</v>
      </c>
      <c r="R36" s="450"/>
      <c r="S36" s="450"/>
      <c r="T36" s="450"/>
      <c r="U36" s="450"/>
      <c r="V36" s="450">
        <v>68</v>
      </c>
      <c r="W36" s="450"/>
      <c r="X36" s="450"/>
      <c r="Y36" s="450"/>
      <c r="Z36" s="450"/>
      <c r="AA36" s="450">
        <v>1</v>
      </c>
      <c r="AB36" s="450"/>
      <c r="AC36" s="450"/>
      <c r="AD36" s="450"/>
      <c r="AE36" s="461"/>
      <c r="AF36" s="507">
        <v>16</v>
      </c>
      <c r="AG36" s="456"/>
      <c r="AH36" s="456"/>
      <c r="AI36" s="456"/>
      <c r="AJ36" s="525"/>
      <c r="AK36" s="460">
        <v>55</v>
      </c>
      <c r="AL36" s="450"/>
      <c r="AM36" s="450"/>
      <c r="AN36" s="450"/>
      <c r="AO36" s="450"/>
      <c r="AP36" s="450" t="s">
        <v>135</v>
      </c>
      <c r="AQ36" s="450"/>
      <c r="AR36" s="450"/>
      <c r="AS36" s="450"/>
      <c r="AT36" s="450"/>
      <c r="AU36" s="450" t="s">
        <v>135</v>
      </c>
      <c r="AV36" s="450"/>
      <c r="AW36" s="450"/>
      <c r="AX36" s="450"/>
      <c r="AY36" s="450"/>
      <c r="AZ36" s="597" t="s">
        <v>135</v>
      </c>
      <c r="BA36" s="597"/>
      <c r="BB36" s="597"/>
      <c r="BC36" s="597"/>
      <c r="BD36" s="597"/>
      <c r="BE36" s="565" t="s">
        <v>459</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t="s">
        <v>99</v>
      </c>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6032</v>
      </c>
      <c r="AG63" s="452"/>
      <c r="AH63" s="452"/>
      <c r="AI63" s="452"/>
      <c r="AJ63" s="526"/>
      <c r="AK63" s="534"/>
      <c r="AL63" s="455"/>
      <c r="AM63" s="455"/>
      <c r="AN63" s="455"/>
      <c r="AO63" s="455"/>
      <c r="AP63" s="452">
        <v>8628</v>
      </c>
      <c r="AQ63" s="452"/>
      <c r="AR63" s="452"/>
      <c r="AS63" s="452"/>
      <c r="AT63" s="452"/>
      <c r="AU63" s="452">
        <v>5013</v>
      </c>
      <c r="AV63" s="452"/>
      <c r="AW63" s="452"/>
      <c r="AX63" s="452"/>
      <c r="AY63" s="452"/>
      <c r="AZ63" s="599"/>
      <c r="BA63" s="599"/>
      <c r="BB63" s="599"/>
      <c r="BC63" s="599"/>
      <c r="BD63" s="599"/>
      <c r="BE63" s="567"/>
      <c r="BF63" s="567"/>
      <c r="BG63" s="567"/>
      <c r="BH63" s="567"/>
      <c r="BI63" s="590"/>
      <c r="BJ63" s="595" t="s">
        <v>135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242</v>
      </c>
      <c r="AG66" s="520"/>
      <c r="AH66" s="520"/>
      <c r="AI66" s="520"/>
      <c r="AJ66" s="530"/>
      <c r="AK66" s="435" t="s">
        <v>386</v>
      </c>
      <c r="AL66" s="397"/>
      <c r="AM66" s="397"/>
      <c r="AN66" s="397"/>
      <c r="AO66" s="429"/>
      <c r="AP66" s="435" t="s">
        <v>354</v>
      </c>
      <c r="AQ66" s="447"/>
      <c r="AR66" s="447"/>
      <c r="AS66" s="447"/>
      <c r="AT66" s="458"/>
      <c r="AU66" s="435" t="s">
        <v>468</v>
      </c>
      <c r="AV66" s="447"/>
      <c r="AW66" s="447"/>
      <c r="AX66" s="447"/>
      <c r="AY66" s="458"/>
      <c r="AZ66" s="435" t="s">
        <v>440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432</v>
      </c>
      <c r="C68" s="419"/>
      <c r="D68" s="419"/>
      <c r="E68" s="419"/>
      <c r="F68" s="419"/>
      <c r="G68" s="419"/>
      <c r="H68" s="419"/>
      <c r="I68" s="419"/>
      <c r="J68" s="419"/>
      <c r="K68" s="419"/>
      <c r="L68" s="419"/>
      <c r="M68" s="419"/>
      <c r="N68" s="419"/>
      <c r="O68" s="419"/>
      <c r="P68" s="431"/>
      <c r="Q68" s="437">
        <v>4470</v>
      </c>
      <c r="R68" s="449"/>
      <c r="S68" s="449"/>
      <c r="T68" s="449"/>
      <c r="U68" s="449"/>
      <c r="V68" s="449">
        <v>4347</v>
      </c>
      <c r="W68" s="449"/>
      <c r="X68" s="449"/>
      <c r="Y68" s="449"/>
      <c r="Z68" s="449"/>
      <c r="AA68" s="449">
        <v>123</v>
      </c>
      <c r="AB68" s="449"/>
      <c r="AC68" s="449"/>
      <c r="AD68" s="449"/>
      <c r="AE68" s="449"/>
      <c r="AF68" s="449">
        <v>123</v>
      </c>
      <c r="AG68" s="449"/>
      <c r="AH68" s="449"/>
      <c r="AI68" s="449"/>
      <c r="AJ68" s="449"/>
      <c r="AK68" s="449">
        <v>11</v>
      </c>
      <c r="AL68" s="449"/>
      <c r="AM68" s="449"/>
      <c r="AN68" s="449"/>
      <c r="AO68" s="449"/>
      <c r="AP68" s="449">
        <v>1485</v>
      </c>
      <c r="AQ68" s="449"/>
      <c r="AR68" s="449"/>
      <c r="AS68" s="449"/>
      <c r="AT68" s="449"/>
      <c r="AU68" s="449">
        <v>972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40</v>
      </c>
      <c r="R69" s="450"/>
      <c r="S69" s="450"/>
      <c r="T69" s="450"/>
      <c r="U69" s="450"/>
      <c r="V69" s="450">
        <v>32</v>
      </c>
      <c r="W69" s="450"/>
      <c r="X69" s="450"/>
      <c r="Y69" s="450"/>
      <c r="Z69" s="450"/>
      <c r="AA69" s="450">
        <v>8</v>
      </c>
      <c r="AB69" s="450"/>
      <c r="AC69" s="450"/>
      <c r="AD69" s="450"/>
      <c r="AE69" s="450"/>
      <c r="AF69" s="450">
        <v>8</v>
      </c>
      <c r="AG69" s="450"/>
      <c r="AH69" s="450"/>
      <c r="AI69" s="450"/>
      <c r="AJ69" s="450"/>
      <c r="AK69" s="450">
        <v>15</v>
      </c>
      <c r="AL69" s="450"/>
      <c r="AM69" s="450"/>
      <c r="AN69" s="450"/>
      <c r="AO69" s="450"/>
      <c r="AP69" s="450" t="s">
        <v>135</v>
      </c>
      <c r="AQ69" s="450"/>
      <c r="AR69" s="450"/>
      <c r="AS69" s="450"/>
      <c r="AT69" s="450"/>
      <c r="AU69" s="450" t="s">
        <v>135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9</v>
      </c>
      <c r="R70" s="450"/>
      <c r="S70" s="450"/>
      <c r="T70" s="450"/>
      <c r="U70" s="450"/>
      <c r="V70" s="450">
        <v>4</v>
      </c>
      <c r="W70" s="450"/>
      <c r="X70" s="450"/>
      <c r="Y70" s="450"/>
      <c r="Z70" s="450"/>
      <c r="AA70" s="450">
        <v>5</v>
      </c>
      <c r="AB70" s="450"/>
      <c r="AC70" s="450"/>
      <c r="AD70" s="450"/>
      <c r="AE70" s="450"/>
      <c r="AF70" s="450">
        <v>5</v>
      </c>
      <c r="AG70" s="450"/>
      <c r="AH70" s="450"/>
      <c r="AI70" s="450"/>
      <c r="AJ70" s="450"/>
      <c r="AK70" s="450" t="s">
        <v>135</v>
      </c>
      <c r="AL70" s="450"/>
      <c r="AM70" s="450"/>
      <c r="AN70" s="450"/>
      <c r="AO70" s="450"/>
      <c r="AP70" s="450" t="s">
        <v>135</v>
      </c>
      <c r="AQ70" s="450"/>
      <c r="AR70" s="450"/>
      <c r="AS70" s="450"/>
      <c r="AT70" s="450"/>
      <c r="AU70" s="450" t="s">
        <v>135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134</v>
      </c>
      <c r="R71" s="450"/>
      <c r="S71" s="450"/>
      <c r="T71" s="450"/>
      <c r="U71" s="450"/>
      <c r="V71" s="450">
        <v>128</v>
      </c>
      <c r="W71" s="450"/>
      <c r="X71" s="450"/>
      <c r="Y71" s="450"/>
      <c r="Z71" s="450"/>
      <c r="AA71" s="450">
        <v>6</v>
      </c>
      <c r="AB71" s="450"/>
      <c r="AC71" s="450"/>
      <c r="AD71" s="450"/>
      <c r="AE71" s="450"/>
      <c r="AF71" s="450">
        <v>6</v>
      </c>
      <c r="AG71" s="450"/>
      <c r="AH71" s="450"/>
      <c r="AI71" s="450"/>
      <c r="AJ71" s="450"/>
      <c r="AK71" s="450" t="s">
        <v>135</v>
      </c>
      <c r="AL71" s="450"/>
      <c r="AM71" s="450"/>
      <c r="AN71" s="450"/>
      <c r="AO71" s="450"/>
      <c r="AP71" s="450" t="s">
        <v>135</v>
      </c>
      <c r="AQ71" s="450"/>
      <c r="AR71" s="450"/>
      <c r="AS71" s="450"/>
      <c r="AT71" s="450"/>
      <c r="AU71" s="450" t="s">
        <v>135</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509522</v>
      </c>
      <c r="R72" s="450"/>
      <c r="S72" s="450"/>
      <c r="T72" s="450"/>
      <c r="U72" s="450"/>
      <c r="V72" s="450">
        <v>498264</v>
      </c>
      <c r="W72" s="450"/>
      <c r="X72" s="450"/>
      <c r="Y72" s="450"/>
      <c r="Z72" s="450"/>
      <c r="AA72" s="450">
        <v>11257</v>
      </c>
      <c r="AB72" s="450"/>
      <c r="AC72" s="450"/>
      <c r="AD72" s="450"/>
      <c r="AE72" s="450"/>
      <c r="AF72" s="450">
        <v>11257</v>
      </c>
      <c r="AG72" s="450"/>
      <c r="AH72" s="450"/>
      <c r="AI72" s="450"/>
      <c r="AJ72" s="450"/>
      <c r="AK72" s="450" t="s">
        <v>135</v>
      </c>
      <c r="AL72" s="450"/>
      <c r="AM72" s="450"/>
      <c r="AN72" s="450"/>
      <c r="AO72" s="450"/>
      <c r="AP72" s="450" t="s">
        <v>135</v>
      </c>
      <c r="AQ72" s="450"/>
      <c r="AR72" s="450"/>
      <c r="AS72" s="450"/>
      <c r="AT72" s="450"/>
      <c r="AU72" s="450" t="s">
        <v>135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536</v>
      </c>
      <c r="C73" s="420"/>
      <c r="D73" s="420"/>
      <c r="E73" s="420"/>
      <c r="F73" s="420"/>
      <c r="G73" s="420"/>
      <c r="H73" s="420"/>
      <c r="I73" s="420"/>
      <c r="J73" s="420"/>
      <c r="K73" s="420"/>
      <c r="L73" s="420"/>
      <c r="M73" s="420"/>
      <c r="N73" s="420"/>
      <c r="O73" s="420"/>
      <c r="P73" s="432"/>
      <c r="Q73" s="438">
        <v>301</v>
      </c>
      <c r="R73" s="450"/>
      <c r="S73" s="450"/>
      <c r="T73" s="450"/>
      <c r="U73" s="450"/>
      <c r="V73" s="450">
        <v>293</v>
      </c>
      <c r="W73" s="450"/>
      <c r="X73" s="450"/>
      <c r="Y73" s="450"/>
      <c r="Z73" s="450"/>
      <c r="AA73" s="450">
        <v>8</v>
      </c>
      <c r="AB73" s="450"/>
      <c r="AC73" s="450"/>
      <c r="AD73" s="450"/>
      <c r="AE73" s="450"/>
      <c r="AF73" s="450">
        <v>8</v>
      </c>
      <c r="AG73" s="450"/>
      <c r="AH73" s="450"/>
      <c r="AI73" s="450"/>
      <c r="AJ73" s="450"/>
      <c r="AK73" s="450">
        <v>24</v>
      </c>
      <c r="AL73" s="450"/>
      <c r="AM73" s="450"/>
      <c r="AN73" s="450"/>
      <c r="AO73" s="450"/>
      <c r="AP73" s="450" t="s">
        <v>135</v>
      </c>
      <c r="AQ73" s="450"/>
      <c r="AR73" s="450"/>
      <c r="AS73" s="450"/>
      <c r="AT73" s="450"/>
      <c r="AU73" s="450" t="s">
        <v>135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11407</v>
      </c>
      <c r="AG88" s="452"/>
      <c r="AH88" s="452"/>
      <c r="AI88" s="452"/>
      <c r="AJ88" s="452"/>
      <c r="AK88" s="455"/>
      <c r="AL88" s="455"/>
      <c r="AM88" s="455"/>
      <c r="AN88" s="455"/>
      <c r="AO88" s="455"/>
      <c r="AP88" s="452">
        <v>1485</v>
      </c>
      <c r="AQ88" s="452"/>
      <c r="AR88" s="452"/>
      <c r="AS88" s="452"/>
      <c r="AT88" s="452"/>
      <c r="AU88" s="452">
        <v>972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289</v>
      </c>
      <c r="CS102" s="604"/>
      <c r="CT102" s="604"/>
      <c r="CU102" s="604"/>
      <c r="CV102" s="697"/>
      <c r="CW102" s="696">
        <v>4</v>
      </c>
      <c r="CX102" s="604"/>
      <c r="CY102" s="604"/>
      <c r="CZ102" s="604"/>
      <c r="DA102" s="697"/>
      <c r="DB102" s="696" t="s">
        <v>135</v>
      </c>
      <c r="DC102" s="604"/>
      <c r="DD102" s="604"/>
      <c r="DE102" s="604"/>
      <c r="DF102" s="697"/>
      <c r="DG102" s="696">
        <v>249</v>
      </c>
      <c r="DH102" s="604"/>
      <c r="DI102" s="604"/>
      <c r="DJ102" s="604"/>
      <c r="DK102" s="697"/>
      <c r="DL102" s="696" t="s">
        <v>135</v>
      </c>
      <c r="DM102" s="604"/>
      <c r="DN102" s="604"/>
      <c r="DO102" s="604"/>
      <c r="DP102" s="697"/>
      <c r="DQ102" s="696">
        <v>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476</v>
      </c>
      <c r="AG109" s="406"/>
      <c r="AH109" s="406"/>
      <c r="AI109" s="406"/>
      <c r="AJ109" s="469"/>
      <c r="AK109" s="480" t="s">
        <v>182</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476</v>
      </c>
      <c r="BW109" s="406"/>
      <c r="BX109" s="406"/>
      <c r="BY109" s="406"/>
      <c r="BZ109" s="469"/>
      <c r="CA109" s="480" t="s">
        <v>182</v>
      </c>
      <c r="CB109" s="406"/>
      <c r="CC109" s="406"/>
      <c r="CD109" s="406"/>
      <c r="CE109" s="469"/>
      <c r="CF109" s="655" t="s">
        <v>477</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476</v>
      </c>
      <c r="DM109" s="406"/>
      <c r="DN109" s="406"/>
      <c r="DO109" s="406"/>
      <c r="DP109" s="469"/>
      <c r="DQ109" s="480" t="s">
        <v>182</v>
      </c>
      <c r="DR109" s="406"/>
      <c r="DS109" s="406"/>
      <c r="DT109" s="406"/>
      <c r="DU109" s="469"/>
      <c r="DV109" s="480" t="s">
        <v>477</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2981629</v>
      </c>
      <c r="AB110" s="487"/>
      <c r="AC110" s="487"/>
      <c r="AD110" s="487"/>
      <c r="AE110" s="498"/>
      <c r="AF110" s="514">
        <v>2859450</v>
      </c>
      <c r="AG110" s="487"/>
      <c r="AH110" s="487"/>
      <c r="AI110" s="487"/>
      <c r="AJ110" s="498"/>
      <c r="AK110" s="514">
        <v>2717404</v>
      </c>
      <c r="AL110" s="487"/>
      <c r="AM110" s="487"/>
      <c r="AN110" s="487"/>
      <c r="AO110" s="498"/>
      <c r="AP110" s="538">
        <v>15</v>
      </c>
      <c r="AQ110" s="546"/>
      <c r="AR110" s="546"/>
      <c r="AS110" s="546"/>
      <c r="AT110" s="556"/>
      <c r="AU110" s="568" t="s">
        <v>107</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21587326</v>
      </c>
      <c r="BR110" s="640"/>
      <c r="BS110" s="640"/>
      <c r="BT110" s="640"/>
      <c r="BU110" s="640"/>
      <c r="BV110" s="640">
        <v>20629999</v>
      </c>
      <c r="BW110" s="640"/>
      <c r="BX110" s="640"/>
      <c r="BY110" s="640"/>
      <c r="BZ110" s="640"/>
      <c r="CA110" s="640">
        <v>20108480</v>
      </c>
      <c r="CB110" s="640"/>
      <c r="CC110" s="640"/>
      <c r="CD110" s="640"/>
      <c r="CE110" s="640"/>
      <c r="CF110" s="656">
        <v>111.3</v>
      </c>
      <c r="CG110" s="660"/>
      <c r="CH110" s="660"/>
      <c r="CI110" s="660"/>
      <c r="CJ110" s="660"/>
      <c r="CK110" s="672" t="s">
        <v>382</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206543</v>
      </c>
      <c r="DH110" s="640"/>
      <c r="DI110" s="640"/>
      <c r="DJ110" s="640"/>
      <c r="DK110" s="640"/>
      <c r="DL110" s="640">
        <v>137757</v>
      </c>
      <c r="DM110" s="640"/>
      <c r="DN110" s="640"/>
      <c r="DO110" s="640"/>
      <c r="DP110" s="640"/>
      <c r="DQ110" s="640">
        <v>68910</v>
      </c>
      <c r="DR110" s="640"/>
      <c r="DS110" s="640"/>
      <c r="DT110" s="640"/>
      <c r="DU110" s="640"/>
      <c r="DV110" s="712">
        <v>0.4</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135</v>
      </c>
      <c r="AB111" s="446"/>
      <c r="AC111" s="446"/>
      <c r="AD111" s="446"/>
      <c r="AE111" s="499"/>
      <c r="AF111" s="515" t="s">
        <v>135</v>
      </c>
      <c r="AG111" s="446"/>
      <c r="AH111" s="446"/>
      <c r="AI111" s="446"/>
      <c r="AJ111" s="499"/>
      <c r="AK111" s="515" t="s">
        <v>135</v>
      </c>
      <c r="AL111" s="446"/>
      <c r="AM111" s="446"/>
      <c r="AN111" s="446"/>
      <c r="AO111" s="499"/>
      <c r="AP111" s="539" t="s">
        <v>135</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1212287</v>
      </c>
      <c r="BR111" s="641"/>
      <c r="BS111" s="641"/>
      <c r="BT111" s="641"/>
      <c r="BU111" s="641"/>
      <c r="BV111" s="641">
        <v>1236207</v>
      </c>
      <c r="BW111" s="641"/>
      <c r="BX111" s="641"/>
      <c r="BY111" s="641"/>
      <c r="BZ111" s="641"/>
      <c r="CA111" s="641">
        <v>317608</v>
      </c>
      <c r="CB111" s="641"/>
      <c r="CC111" s="641"/>
      <c r="CD111" s="641"/>
      <c r="CE111" s="641"/>
      <c r="CF111" s="657">
        <v>1.8</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135</v>
      </c>
      <c r="DH111" s="641"/>
      <c r="DI111" s="641"/>
      <c r="DJ111" s="641"/>
      <c r="DK111" s="641"/>
      <c r="DL111" s="641" t="s">
        <v>135</v>
      </c>
      <c r="DM111" s="641"/>
      <c r="DN111" s="641"/>
      <c r="DO111" s="641"/>
      <c r="DP111" s="641"/>
      <c r="DQ111" s="641" t="s">
        <v>135</v>
      </c>
      <c r="DR111" s="641"/>
      <c r="DS111" s="641"/>
      <c r="DT111" s="641"/>
      <c r="DU111" s="641"/>
      <c r="DV111" s="713" t="s">
        <v>135</v>
      </c>
      <c r="DW111" s="713"/>
      <c r="DX111" s="713"/>
      <c r="DY111" s="713"/>
      <c r="DZ111" s="722"/>
    </row>
    <row r="112" spans="1:131" s="365" customFormat="1" ht="26.25" customHeight="1">
      <c r="A112" s="386" t="s">
        <v>150</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135</v>
      </c>
      <c r="AB112" s="446"/>
      <c r="AC112" s="446"/>
      <c r="AD112" s="446"/>
      <c r="AE112" s="499"/>
      <c r="AF112" s="515" t="s">
        <v>135</v>
      </c>
      <c r="AG112" s="446"/>
      <c r="AH112" s="446"/>
      <c r="AI112" s="446"/>
      <c r="AJ112" s="499"/>
      <c r="AK112" s="515" t="s">
        <v>135</v>
      </c>
      <c r="AL112" s="446"/>
      <c r="AM112" s="446"/>
      <c r="AN112" s="446"/>
      <c r="AO112" s="499"/>
      <c r="AP112" s="539" t="s">
        <v>135</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6373408</v>
      </c>
      <c r="BR112" s="641"/>
      <c r="BS112" s="641"/>
      <c r="BT112" s="641"/>
      <c r="BU112" s="641"/>
      <c r="BV112" s="641">
        <v>5011286</v>
      </c>
      <c r="BW112" s="641"/>
      <c r="BX112" s="641"/>
      <c r="BY112" s="641"/>
      <c r="BZ112" s="641"/>
      <c r="CA112" s="641">
        <v>5013682</v>
      </c>
      <c r="CB112" s="641"/>
      <c r="CC112" s="641"/>
      <c r="CD112" s="641"/>
      <c r="CE112" s="641"/>
      <c r="CF112" s="657">
        <v>27.7</v>
      </c>
      <c r="CG112" s="661"/>
      <c r="CH112" s="661"/>
      <c r="CI112" s="661"/>
      <c r="CJ112" s="661"/>
      <c r="CK112" s="673"/>
      <c r="CL112" s="413"/>
      <c r="CM112" s="425" t="s">
        <v>390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135</v>
      </c>
      <c r="DH112" s="641"/>
      <c r="DI112" s="641"/>
      <c r="DJ112" s="641"/>
      <c r="DK112" s="641"/>
      <c r="DL112" s="641" t="s">
        <v>135</v>
      </c>
      <c r="DM112" s="641"/>
      <c r="DN112" s="641"/>
      <c r="DO112" s="641"/>
      <c r="DP112" s="641"/>
      <c r="DQ112" s="641" t="s">
        <v>135</v>
      </c>
      <c r="DR112" s="641"/>
      <c r="DS112" s="641"/>
      <c r="DT112" s="641"/>
      <c r="DU112" s="641"/>
      <c r="DV112" s="713" t="s">
        <v>135</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499935</v>
      </c>
      <c r="AB113" s="446"/>
      <c r="AC113" s="446"/>
      <c r="AD113" s="446"/>
      <c r="AE113" s="499"/>
      <c r="AF113" s="515">
        <v>504244</v>
      </c>
      <c r="AG113" s="446"/>
      <c r="AH113" s="446"/>
      <c r="AI113" s="446"/>
      <c r="AJ113" s="499"/>
      <c r="AK113" s="515">
        <v>496538</v>
      </c>
      <c r="AL113" s="446"/>
      <c r="AM113" s="446"/>
      <c r="AN113" s="446"/>
      <c r="AO113" s="499"/>
      <c r="AP113" s="539">
        <v>2.7</v>
      </c>
      <c r="AQ113" s="547"/>
      <c r="AR113" s="547"/>
      <c r="AS113" s="547"/>
      <c r="AT113" s="557"/>
      <c r="AU113" s="569"/>
      <c r="AV113" s="578"/>
      <c r="AW113" s="578"/>
      <c r="AX113" s="578"/>
      <c r="AY113" s="578"/>
      <c r="AZ113" s="425" t="s">
        <v>196</v>
      </c>
      <c r="BA113" s="378"/>
      <c r="BB113" s="378"/>
      <c r="BC113" s="378"/>
      <c r="BD113" s="378"/>
      <c r="BE113" s="378"/>
      <c r="BF113" s="378"/>
      <c r="BG113" s="378"/>
      <c r="BH113" s="378"/>
      <c r="BI113" s="378"/>
      <c r="BJ113" s="378"/>
      <c r="BK113" s="378"/>
      <c r="BL113" s="378"/>
      <c r="BM113" s="378"/>
      <c r="BN113" s="378"/>
      <c r="BO113" s="378"/>
      <c r="BP113" s="472"/>
      <c r="BQ113" s="633">
        <v>1213538</v>
      </c>
      <c r="BR113" s="641"/>
      <c r="BS113" s="641"/>
      <c r="BT113" s="641"/>
      <c r="BU113" s="641"/>
      <c r="BV113" s="641">
        <v>1139052</v>
      </c>
      <c r="BW113" s="641"/>
      <c r="BX113" s="641"/>
      <c r="BY113" s="641"/>
      <c r="BZ113" s="641"/>
      <c r="CA113" s="641">
        <v>972265</v>
      </c>
      <c r="CB113" s="641"/>
      <c r="CC113" s="641"/>
      <c r="CD113" s="641"/>
      <c r="CE113" s="641"/>
      <c r="CF113" s="657">
        <v>5.4</v>
      </c>
      <c r="CG113" s="661"/>
      <c r="CH113" s="661"/>
      <c r="CI113" s="661"/>
      <c r="CJ113" s="661"/>
      <c r="CK113" s="673"/>
      <c r="CL113" s="413"/>
      <c r="CM113" s="425" t="s">
        <v>400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135</v>
      </c>
      <c r="DH113" s="446"/>
      <c r="DI113" s="446"/>
      <c r="DJ113" s="446"/>
      <c r="DK113" s="499"/>
      <c r="DL113" s="515" t="s">
        <v>135</v>
      </c>
      <c r="DM113" s="446"/>
      <c r="DN113" s="446"/>
      <c r="DO113" s="446"/>
      <c r="DP113" s="499"/>
      <c r="DQ113" s="515" t="s">
        <v>135</v>
      </c>
      <c r="DR113" s="446"/>
      <c r="DS113" s="446"/>
      <c r="DT113" s="446"/>
      <c r="DU113" s="499"/>
      <c r="DV113" s="539" t="s">
        <v>135</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161984</v>
      </c>
      <c r="AB114" s="446"/>
      <c r="AC114" s="446"/>
      <c r="AD114" s="446"/>
      <c r="AE114" s="499"/>
      <c r="AF114" s="515">
        <v>206001</v>
      </c>
      <c r="AG114" s="446"/>
      <c r="AH114" s="446"/>
      <c r="AI114" s="446"/>
      <c r="AJ114" s="499"/>
      <c r="AK114" s="515">
        <v>157039</v>
      </c>
      <c r="AL114" s="446"/>
      <c r="AM114" s="446"/>
      <c r="AN114" s="446"/>
      <c r="AO114" s="499"/>
      <c r="AP114" s="539">
        <v>0.9</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4314204</v>
      </c>
      <c r="BR114" s="641"/>
      <c r="BS114" s="641"/>
      <c r="BT114" s="641"/>
      <c r="BU114" s="641"/>
      <c r="BV114" s="641">
        <v>4487005</v>
      </c>
      <c r="BW114" s="641"/>
      <c r="BX114" s="641"/>
      <c r="BY114" s="641"/>
      <c r="BZ114" s="641"/>
      <c r="CA114" s="641">
        <v>4728064</v>
      </c>
      <c r="CB114" s="641"/>
      <c r="CC114" s="641"/>
      <c r="CD114" s="641"/>
      <c r="CE114" s="641"/>
      <c r="CF114" s="657">
        <v>26.2</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135</v>
      </c>
      <c r="DH114" s="446"/>
      <c r="DI114" s="446"/>
      <c r="DJ114" s="446"/>
      <c r="DK114" s="499"/>
      <c r="DL114" s="515" t="s">
        <v>135</v>
      </c>
      <c r="DM114" s="446"/>
      <c r="DN114" s="446"/>
      <c r="DO114" s="446"/>
      <c r="DP114" s="499"/>
      <c r="DQ114" s="515" t="s">
        <v>135</v>
      </c>
      <c r="DR114" s="446"/>
      <c r="DS114" s="446"/>
      <c r="DT114" s="446"/>
      <c r="DU114" s="499"/>
      <c r="DV114" s="539" t="s">
        <v>135</v>
      </c>
      <c r="DW114" s="547"/>
      <c r="DX114" s="547"/>
      <c r="DY114" s="547"/>
      <c r="DZ114" s="557"/>
    </row>
    <row r="115" spans="1:130" s="365" customFormat="1" ht="26.25" customHeight="1">
      <c r="A115" s="387"/>
      <c r="B115" s="410"/>
      <c r="C115" s="378" t="s">
        <v>370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68725</v>
      </c>
      <c r="AB115" s="446"/>
      <c r="AC115" s="446"/>
      <c r="AD115" s="446"/>
      <c r="AE115" s="499"/>
      <c r="AF115" s="515">
        <v>68785</v>
      </c>
      <c r="AG115" s="446"/>
      <c r="AH115" s="446"/>
      <c r="AI115" s="446"/>
      <c r="AJ115" s="499"/>
      <c r="AK115" s="515">
        <v>68847</v>
      </c>
      <c r="AL115" s="446"/>
      <c r="AM115" s="446"/>
      <c r="AN115" s="446"/>
      <c r="AO115" s="499"/>
      <c r="AP115" s="539">
        <v>0.4</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v>623131</v>
      </c>
      <c r="BR115" s="641"/>
      <c r="BS115" s="641"/>
      <c r="BT115" s="641"/>
      <c r="BU115" s="641"/>
      <c r="BV115" s="641" t="s">
        <v>135</v>
      </c>
      <c r="BW115" s="641"/>
      <c r="BX115" s="641"/>
      <c r="BY115" s="641"/>
      <c r="BZ115" s="641"/>
      <c r="CA115" s="641" t="s">
        <v>135</v>
      </c>
      <c r="CB115" s="641"/>
      <c r="CC115" s="641"/>
      <c r="CD115" s="641"/>
      <c r="CE115" s="641"/>
      <c r="CF115" s="657" t="s">
        <v>135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1005744</v>
      </c>
      <c r="DH115" s="446"/>
      <c r="DI115" s="446"/>
      <c r="DJ115" s="446"/>
      <c r="DK115" s="499"/>
      <c r="DL115" s="515">
        <v>1098450</v>
      </c>
      <c r="DM115" s="446"/>
      <c r="DN115" s="446"/>
      <c r="DO115" s="446"/>
      <c r="DP115" s="499"/>
      <c r="DQ115" s="515">
        <v>248698</v>
      </c>
      <c r="DR115" s="446"/>
      <c r="DS115" s="446"/>
      <c r="DT115" s="446"/>
      <c r="DU115" s="499"/>
      <c r="DV115" s="539">
        <v>1.4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135</v>
      </c>
      <c r="AB116" s="446"/>
      <c r="AC116" s="446"/>
      <c r="AD116" s="446"/>
      <c r="AE116" s="499"/>
      <c r="AF116" s="515" t="s">
        <v>135</v>
      </c>
      <c r="AG116" s="446"/>
      <c r="AH116" s="446"/>
      <c r="AI116" s="446"/>
      <c r="AJ116" s="499"/>
      <c r="AK116" s="515" t="s">
        <v>135</v>
      </c>
      <c r="AL116" s="446"/>
      <c r="AM116" s="446"/>
      <c r="AN116" s="446"/>
      <c r="AO116" s="499"/>
      <c r="AP116" s="539" t="s">
        <v>135</v>
      </c>
      <c r="AQ116" s="547"/>
      <c r="AR116" s="547"/>
      <c r="AS116" s="547"/>
      <c r="AT116" s="557"/>
      <c r="AU116" s="569"/>
      <c r="AV116" s="578"/>
      <c r="AW116" s="578"/>
      <c r="AX116" s="578"/>
      <c r="AY116" s="578"/>
      <c r="AZ116" s="602" t="s">
        <v>214</v>
      </c>
      <c r="BA116" s="605"/>
      <c r="BB116" s="605"/>
      <c r="BC116" s="605"/>
      <c r="BD116" s="605"/>
      <c r="BE116" s="605"/>
      <c r="BF116" s="605"/>
      <c r="BG116" s="605"/>
      <c r="BH116" s="605"/>
      <c r="BI116" s="605"/>
      <c r="BJ116" s="605"/>
      <c r="BK116" s="605"/>
      <c r="BL116" s="605"/>
      <c r="BM116" s="605"/>
      <c r="BN116" s="605"/>
      <c r="BO116" s="605"/>
      <c r="BP116" s="628"/>
      <c r="BQ116" s="633" t="s">
        <v>135</v>
      </c>
      <c r="BR116" s="641"/>
      <c r="BS116" s="641"/>
      <c r="BT116" s="641"/>
      <c r="BU116" s="641"/>
      <c r="BV116" s="641" t="s">
        <v>135</v>
      </c>
      <c r="BW116" s="641"/>
      <c r="BX116" s="641"/>
      <c r="BY116" s="641"/>
      <c r="BZ116" s="641"/>
      <c r="CA116" s="641" t="s">
        <v>135</v>
      </c>
      <c r="CB116" s="641"/>
      <c r="CC116" s="641"/>
      <c r="CD116" s="641"/>
      <c r="CE116" s="641"/>
      <c r="CF116" s="657" t="s">
        <v>135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135</v>
      </c>
      <c r="DH116" s="446"/>
      <c r="DI116" s="446"/>
      <c r="DJ116" s="446"/>
      <c r="DK116" s="499"/>
      <c r="DL116" s="515" t="s">
        <v>135</v>
      </c>
      <c r="DM116" s="446"/>
      <c r="DN116" s="446"/>
      <c r="DO116" s="446"/>
      <c r="DP116" s="499"/>
      <c r="DQ116" s="515" t="s">
        <v>135</v>
      </c>
      <c r="DR116" s="446"/>
      <c r="DS116" s="446"/>
      <c r="DT116" s="446"/>
      <c r="DU116" s="499"/>
      <c r="DV116" s="539" t="s">
        <v>135</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3712273</v>
      </c>
      <c r="AB117" s="488"/>
      <c r="AC117" s="488"/>
      <c r="AD117" s="488"/>
      <c r="AE117" s="500"/>
      <c r="AF117" s="516">
        <v>3638480</v>
      </c>
      <c r="AG117" s="488"/>
      <c r="AH117" s="488"/>
      <c r="AI117" s="488"/>
      <c r="AJ117" s="500"/>
      <c r="AK117" s="516">
        <v>3439828</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135</v>
      </c>
      <c r="BR117" s="641"/>
      <c r="BS117" s="641"/>
      <c r="BT117" s="641"/>
      <c r="BU117" s="641"/>
      <c r="BV117" s="641" t="s">
        <v>135</v>
      </c>
      <c r="BW117" s="641"/>
      <c r="BX117" s="641"/>
      <c r="BY117" s="641"/>
      <c r="BZ117" s="641"/>
      <c r="CA117" s="641" t="s">
        <v>135</v>
      </c>
      <c r="CB117" s="641"/>
      <c r="CC117" s="641"/>
      <c r="CD117" s="641"/>
      <c r="CE117" s="641"/>
      <c r="CF117" s="657" t="s">
        <v>135</v>
      </c>
      <c r="CG117" s="661"/>
      <c r="CH117" s="661"/>
      <c r="CI117" s="661"/>
      <c r="CJ117" s="661"/>
      <c r="CK117" s="673"/>
      <c r="CL117" s="413"/>
      <c r="CM117" s="425" t="s">
        <v>335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135</v>
      </c>
      <c r="DH117" s="446"/>
      <c r="DI117" s="446"/>
      <c r="DJ117" s="446"/>
      <c r="DK117" s="499"/>
      <c r="DL117" s="515" t="s">
        <v>135</v>
      </c>
      <c r="DM117" s="446"/>
      <c r="DN117" s="446"/>
      <c r="DO117" s="446"/>
      <c r="DP117" s="499"/>
      <c r="DQ117" s="515" t="s">
        <v>135</v>
      </c>
      <c r="DR117" s="446"/>
      <c r="DS117" s="446"/>
      <c r="DT117" s="446"/>
      <c r="DU117" s="499"/>
      <c r="DV117" s="539" t="s">
        <v>135</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476</v>
      </c>
      <c r="AG118" s="406"/>
      <c r="AH118" s="406"/>
      <c r="AI118" s="406"/>
      <c r="AJ118" s="469"/>
      <c r="AK118" s="480" t="s">
        <v>182</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135</v>
      </c>
      <c r="BR118" s="642"/>
      <c r="BS118" s="642"/>
      <c r="BT118" s="642"/>
      <c r="BU118" s="642"/>
      <c r="BV118" s="642" t="s">
        <v>135</v>
      </c>
      <c r="BW118" s="642"/>
      <c r="BX118" s="642"/>
      <c r="BY118" s="642"/>
      <c r="BZ118" s="642"/>
      <c r="CA118" s="642" t="s">
        <v>135</v>
      </c>
      <c r="CB118" s="642"/>
      <c r="CC118" s="642"/>
      <c r="CD118" s="642"/>
      <c r="CE118" s="642"/>
      <c r="CF118" s="657" t="s">
        <v>135</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135</v>
      </c>
      <c r="DH118" s="446"/>
      <c r="DI118" s="446"/>
      <c r="DJ118" s="446"/>
      <c r="DK118" s="499"/>
      <c r="DL118" s="515" t="s">
        <v>135</v>
      </c>
      <c r="DM118" s="446"/>
      <c r="DN118" s="446"/>
      <c r="DO118" s="446"/>
      <c r="DP118" s="499"/>
      <c r="DQ118" s="515" t="s">
        <v>135</v>
      </c>
      <c r="DR118" s="446"/>
      <c r="DS118" s="446"/>
      <c r="DT118" s="446"/>
      <c r="DU118" s="499"/>
      <c r="DV118" s="539" t="s">
        <v>135</v>
      </c>
      <c r="DW118" s="547"/>
      <c r="DX118" s="547"/>
      <c r="DY118" s="547"/>
      <c r="DZ118" s="557"/>
    </row>
    <row r="119" spans="1:130" s="365" customFormat="1" ht="26.25" customHeight="1">
      <c r="A119" s="389" t="s">
        <v>382</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68725</v>
      </c>
      <c r="AB119" s="487"/>
      <c r="AC119" s="487"/>
      <c r="AD119" s="487"/>
      <c r="AE119" s="498"/>
      <c r="AF119" s="514">
        <v>68785</v>
      </c>
      <c r="AG119" s="487"/>
      <c r="AH119" s="487"/>
      <c r="AI119" s="487"/>
      <c r="AJ119" s="498"/>
      <c r="AK119" s="514">
        <v>68847</v>
      </c>
      <c r="AL119" s="487"/>
      <c r="AM119" s="487"/>
      <c r="AN119" s="487"/>
      <c r="AO119" s="498"/>
      <c r="AP119" s="538">
        <v>0.4</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163</v>
      </c>
      <c r="BP119" s="629"/>
      <c r="BQ119" s="634">
        <v>35323894</v>
      </c>
      <c r="BR119" s="642"/>
      <c r="BS119" s="642"/>
      <c r="BT119" s="642"/>
      <c r="BU119" s="642"/>
      <c r="BV119" s="642">
        <v>32503549</v>
      </c>
      <c r="BW119" s="642"/>
      <c r="BX119" s="642"/>
      <c r="BY119" s="642"/>
      <c r="BZ119" s="642"/>
      <c r="CA119" s="642">
        <v>31140099</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135</v>
      </c>
      <c r="DH119" s="489"/>
      <c r="DI119" s="489"/>
      <c r="DJ119" s="489"/>
      <c r="DK119" s="501"/>
      <c r="DL119" s="517" t="s">
        <v>135</v>
      </c>
      <c r="DM119" s="489"/>
      <c r="DN119" s="489"/>
      <c r="DO119" s="489"/>
      <c r="DP119" s="501"/>
      <c r="DQ119" s="517" t="s">
        <v>135</v>
      </c>
      <c r="DR119" s="489"/>
      <c r="DS119" s="489"/>
      <c r="DT119" s="489"/>
      <c r="DU119" s="501"/>
      <c r="DV119" s="714" t="s">
        <v>135</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135</v>
      </c>
      <c r="AB120" s="446"/>
      <c r="AC120" s="446"/>
      <c r="AD120" s="446"/>
      <c r="AE120" s="499"/>
      <c r="AF120" s="515" t="s">
        <v>135</v>
      </c>
      <c r="AG120" s="446"/>
      <c r="AH120" s="446"/>
      <c r="AI120" s="446"/>
      <c r="AJ120" s="499"/>
      <c r="AK120" s="515" t="s">
        <v>135</v>
      </c>
      <c r="AL120" s="446"/>
      <c r="AM120" s="446"/>
      <c r="AN120" s="446"/>
      <c r="AO120" s="499"/>
      <c r="AP120" s="539" t="s">
        <v>135</v>
      </c>
      <c r="AQ120" s="547"/>
      <c r="AR120" s="547"/>
      <c r="AS120" s="547"/>
      <c r="AT120" s="557"/>
      <c r="AU120" s="571" t="s">
        <v>480</v>
      </c>
      <c r="AV120" s="580"/>
      <c r="AW120" s="580"/>
      <c r="AX120" s="580"/>
      <c r="AY120" s="591"/>
      <c r="AZ120" s="424" t="s">
        <v>206</v>
      </c>
      <c r="BA120" s="407"/>
      <c r="BB120" s="407"/>
      <c r="BC120" s="407"/>
      <c r="BD120" s="407"/>
      <c r="BE120" s="407"/>
      <c r="BF120" s="407"/>
      <c r="BG120" s="407"/>
      <c r="BH120" s="407"/>
      <c r="BI120" s="407"/>
      <c r="BJ120" s="407"/>
      <c r="BK120" s="407"/>
      <c r="BL120" s="407"/>
      <c r="BM120" s="407"/>
      <c r="BN120" s="407"/>
      <c r="BO120" s="407"/>
      <c r="BP120" s="470"/>
      <c r="BQ120" s="632">
        <v>13102729</v>
      </c>
      <c r="BR120" s="640"/>
      <c r="BS120" s="640"/>
      <c r="BT120" s="640"/>
      <c r="BU120" s="640"/>
      <c r="BV120" s="640">
        <v>13231000</v>
      </c>
      <c r="BW120" s="640"/>
      <c r="BX120" s="640"/>
      <c r="BY120" s="640"/>
      <c r="BZ120" s="640"/>
      <c r="CA120" s="640">
        <v>10953570</v>
      </c>
      <c r="CB120" s="640"/>
      <c r="CC120" s="640"/>
      <c r="CD120" s="640"/>
      <c r="CE120" s="640"/>
      <c r="CF120" s="656">
        <v>60.6</v>
      </c>
      <c r="CG120" s="660"/>
      <c r="CH120" s="660"/>
      <c r="CI120" s="660"/>
      <c r="CJ120" s="660"/>
      <c r="CK120" s="675" t="s">
        <v>266</v>
      </c>
      <c r="CL120" s="685"/>
      <c r="CM120" s="685"/>
      <c r="CN120" s="685"/>
      <c r="CO120" s="688"/>
      <c r="CP120" s="692" t="s">
        <v>195</v>
      </c>
      <c r="CQ120" s="695"/>
      <c r="CR120" s="695"/>
      <c r="CS120" s="695"/>
      <c r="CT120" s="695"/>
      <c r="CU120" s="695"/>
      <c r="CV120" s="695"/>
      <c r="CW120" s="695"/>
      <c r="CX120" s="695"/>
      <c r="CY120" s="695"/>
      <c r="CZ120" s="695"/>
      <c r="DA120" s="695"/>
      <c r="DB120" s="695"/>
      <c r="DC120" s="695"/>
      <c r="DD120" s="695"/>
      <c r="DE120" s="695"/>
      <c r="DF120" s="698"/>
      <c r="DG120" s="632">
        <v>6258165</v>
      </c>
      <c r="DH120" s="640"/>
      <c r="DI120" s="640"/>
      <c r="DJ120" s="640"/>
      <c r="DK120" s="640"/>
      <c r="DL120" s="640">
        <v>4906158</v>
      </c>
      <c r="DM120" s="640"/>
      <c r="DN120" s="640"/>
      <c r="DO120" s="640"/>
      <c r="DP120" s="640"/>
      <c r="DQ120" s="640">
        <v>4914267</v>
      </c>
      <c r="DR120" s="640"/>
      <c r="DS120" s="640"/>
      <c r="DT120" s="640"/>
      <c r="DU120" s="640"/>
      <c r="DV120" s="712">
        <v>27.2</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135</v>
      </c>
      <c r="AB121" s="446"/>
      <c r="AC121" s="446"/>
      <c r="AD121" s="446"/>
      <c r="AE121" s="499"/>
      <c r="AF121" s="515" t="s">
        <v>135</v>
      </c>
      <c r="AG121" s="446"/>
      <c r="AH121" s="446"/>
      <c r="AI121" s="446"/>
      <c r="AJ121" s="499"/>
      <c r="AK121" s="515" t="s">
        <v>135</v>
      </c>
      <c r="AL121" s="446"/>
      <c r="AM121" s="446"/>
      <c r="AN121" s="446"/>
      <c r="AO121" s="499"/>
      <c r="AP121" s="539" t="s">
        <v>135</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6030515</v>
      </c>
      <c r="BR121" s="641"/>
      <c r="BS121" s="641"/>
      <c r="BT121" s="641"/>
      <c r="BU121" s="641"/>
      <c r="BV121" s="641">
        <v>4987349</v>
      </c>
      <c r="BW121" s="641"/>
      <c r="BX121" s="641"/>
      <c r="BY121" s="641"/>
      <c r="BZ121" s="641"/>
      <c r="CA121" s="641">
        <v>4862514</v>
      </c>
      <c r="CB121" s="641"/>
      <c r="CC121" s="641"/>
      <c r="CD121" s="641"/>
      <c r="CE121" s="641"/>
      <c r="CF121" s="657">
        <v>26.9</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v>115243</v>
      </c>
      <c r="DH121" s="641"/>
      <c r="DI121" s="641"/>
      <c r="DJ121" s="641"/>
      <c r="DK121" s="641"/>
      <c r="DL121" s="641">
        <v>105128</v>
      </c>
      <c r="DM121" s="641"/>
      <c r="DN121" s="641"/>
      <c r="DO121" s="641"/>
      <c r="DP121" s="641"/>
      <c r="DQ121" s="641">
        <v>99415</v>
      </c>
      <c r="DR121" s="641"/>
      <c r="DS121" s="641"/>
      <c r="DT121" s="641"/>
      <c r="DU121" s="641"/>
      <c r="DV121" s="713">
        <v>0.6</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135</v>
      </c>
      <c r="AB122" s="446"/>
      <c r="AC122" s="446"/>
      <c r="AD122" s="446"/>
      <c r="AE122" s="499"/>
      <c r="AF122" s="515" t="s">
        <v>135</v>
      </c>
      <c r="AG122" s="446"/>
      <c r="AH122" s="446"/>
      <c r="AI122" s="446"/>
      <c r="AJ122" s="499"/>
      <c r="AK122" s="515" t="s">
        <v>135</v>
      </c>
      <c r="AL122" s="446"/>
      <c r="AM122" s="446"/>
      <c r="AN122" s="446"/>
      <c r="AO122" s="499"/>
      <c r="AP122" s="539" t="s">
        <v>135</v>
      </c>
      <c r="AQ122" s="547"/>
      <c r="AR122" s="547"/>
      <c r="AS122" s="547"/>
      <c r="AT122" s="557"/>
      <c r="AU122" s="572"/>
      <c r="AV122" s="581"/>
      <c r="AW122" s="581"/>
      <c r="AX122" s="581"/>
      <c r="AY122" s="592"/>
      <c r="AZ122" s="427" t="s">
        <v>298</v>
      </c>
      <c r="BA122" s="423"/>
      <c r="BB122" s="423"/>
      <c r="BC122" s="423"/>
      <c r="BD122" s="423"/>
      <c r="BE122" s="423"/>
      <c r="BF122" s="423"/>
      <c r="BG122" s="423"/>
      <c r="BH122" s="423"/>
      <c r="BI122" s="423"/>
      <c r="BJ122" s="423"/>
      <c r="BK122" s="423"/>
      <c r="BL122" s="423"/>
      <c r="BM122" s="423"/>
      <c r="BN122" s="423"/>
      <c r="BO122" s="423"/>
      <c r="BP122" s="473"/>
      <c r="BQ122" s="634">
        <v>13120953</v>
      </c>
      <c r="BR122" s="642"/>
      <c r="BS122" s="642"/>
      <c r="BT122" s="642"/>
      <c r="BU122" s="642"/>
      <c r="BV122" s="642">
        <v>12232175</v>
      </c>
      <c r="BW122" s="642"/>
      <c r="BX122" s="642"/>
      <c r="BY122" s="642"/>
      <c r="BZ122" s="642"/>
      <c r="CA122" s="642">
        <v>11473696</v>
      </c>
      <c r="CB122" s="642"/>
      <c r="CC122" s="642"/>
      <c r="CD122" s="642"/>
      <c r="CE122" s="642"/>
      <c r="CF122" s="658">
        <v>63.5</v>
      </c>
      <c r="CG122" s="662"/>
      <c r="CH122" s="662"/>
      <c r="CI122" s="662"/>
      <c r="CJ122" s="662"/>
      <c r="CK122" s="676"/>
      <c r="CL122" s="686"/>
      <c r="CM122" s="686"/>
      <c r="CN122" s="686"/>
      <c r="CO122" s="689"/>
      <c r="CP122" s="693" t="s">
        <v>460</v>
      </c>
      <c r="CQ122" s="403"/>
      <c r="CR122" s="403"/>
      <c r="CS122" s="403"/>
      <c r="CT122" s="403"/>
      <c r="CU122" s="403"/>
      <c r="CV122" s="403"/>
      <c r="CW122" s="403"/>
      <c r="CX122" s="403"/>
      <c r="CY122" s="403"/>
      <c r="CZ122" s="403"/>
      <c r="DA122" s="403"/>
      <c r="DB122" s="403"/>
      <c r="DC122" s="403"/>
      <c r="DD122" s="403"/>
      <c r="DE122" s="403"/>
      <c r="DF122" s="699"/>
      <c r="DG122" s="633" t="s">
        <v>135</v>
      </c>
      <c r="DH122" s="641"/>
      <c r="DI122" s="641"/>
      <c r="DJ122" s="641"/>
      <c r="DK122" s="641"/>
      <c r="DL122" s="641" t="s">
        <v>135</v>
      </c>
      <c r="DM122" s="641"/>
      <c r="DN122" s="641"/>
      <c r="DO122" s="641"/>
      <c r="DP122" s="641"/>
      <c r="DQ122" s="641" t="s">
        <v>135</v>
      </c>
      <c r="DR122" s="641"/>
      <c r="DS122" s="641"/>
      <c r="DT122" s="641"/>
      <c r="DU122" s="641"/>
      <c r="DV122" s="713" t="s">
        <v>135</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135</v>
      </c>
      <c r="AB123" s="446"/>
      <c r="AC123" s="446"/>
      <c r="AD123" s="446"/>
      <c r="AE123" s="499"/>
      <c r="AF123" s="515" t="s">
        <v>135</v>
      </c>
      <c r="AG123" s="446"/>
      <c r="AH123" s="446"/>
      <c r="AI123" s="446"/>
      <c r="AJ123" s="499"/>
      <c r="AK123" s="515" t="s">
        <v>135</v>
      </c>
      <c r="AL123" s="446"/>
      <c r="AM123" s="446"/>
      <c r="AN123" s="446"/>
      <c r="AO123" s="499"/>
      <c r="AP123" s="539" t="s">
        <v>135</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491</v>
      </c>
      <c r="BP123" s="629"/>
      <c r="BQ123" s="635">
        <v>32254197</v>
      </c>
      <c r="BR123" s="643"/>
      <c r="BS123" s="643"/>
      <c r="BT123" s="643"/>
      <c r="BU123" s="643"/>
      <c r="BV123" s="643">
        <v>30450524</v>
      </c>
      <c r="BW123" s="643"/>
      <c r="BX123" s="643"/>
      <c r="BY123" s="643"/>
      <c r="BZ123" s="643"/>
      <c r="CA123" s="643">
        <v>27289780</v>
      </c>
      <c r="CB123" s="643"/>
      <c r="CC123" s="643"/>
      <c r="CD123" s="643"/>
      <c r="CE123" s="643"/>
      <c r="CF123" s="544"/>
      <c r="CG123" s="552"/>
      <c r="CH123" s="552"/>
      <c r="CI123" s="552"/>
      <c r="CJ123" s="669"/>
      <c r="CK123" s="676"/>
      <c r="CL123" s="686"/>
      <c r="CM123" s="686"/>
      <c r="CN123" s="686"/>
      <c r="CO123" s="689"/>
      <c r="CP123" s="693" t="s">
        <v>465</v>
      </c>
      <c r="CQ123" s="403"/>
      <c r="CR123" s="403"/>
      <c r="CS123" s="403"/>
      <c r="CT123" s="403"/>
      <c r="CU123" s="403"/>
      <c r="CV123" s="403"/>
      <c r="CW123" s="403"/>
      <c r="CX123" s="403"/>
      <c r="CY123" s="403"/>
      <c r="CZ123" s="403"/>
      <c r="DA123" s="403"/>
      <c r="DB123" s="403"/>
      <c r="DC123" s="403"/>
      <c r="DD123" s="403"/>
      <c r="DE123" s="403"/>
      <c r="DF123" s="699"/>
      <c r="DG123" s="482" t="s">
        <v>135</v>
      </c>
      <c r="DH123" s="446"/>
      <c r="DI123" s="446"/>
      <c r="DJ123" s="446"/>
      <c r="DK123" s="499"/>
      <c r="DL123" s="515" t="s">
        <v>135</v>
      </c>
      <c r="DM123" s="446"/>
      <c r="DN123" s="446"/>
      <c r="DO123" s="446"/>
      <c r="DP123" s="499"/>
      <c r="DQ123" s="515" t="s">
        <v>135</v>
      </c>
      <c r="DR123" s="446"/>
      <c r="DS123" s="446"/>
      <c r="DT123" s="446"/>
      <c r="DU123" s="499"/>
      <c r="DV123" s="539" t="s">
        <v>135</v>
      </c>
      <c r="DW123" s="547"/>
      <c r="DX123" s="547"/>
      <c r="DY123" s="547"/>
      <c r="DZ123" s="557"/>
    </row>
    <row r="124" spans="1:130" s="365" customFormat="1" ht="26.25" customHeight="1">
      <c r="A124" s="390"/>
      <c r="B124" s="413"/>
      <c r="C124" s="425" t="s">
        <v>335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135</v>
      </c>
      <c r="AB124" s="446"/>
      <c r="AC124" s="446"/>
      <c r="AD124" s="446"/>
      <c r="AE124" s="499"/>
      <c r="AF124" s="515" t="s">
        <v>135</v>
      </c>
      <c r="AG124" s="446"/>
      <c r="AH124" s="446"/>
      <c r="AI124" s="446"/>
      <c r="AJ124" s="499"/>
      <c r="AK124" s="515" t="s">
        <v>135</v>
      </c>
      <c r="AL124" s="446"/>
      <c r="AM124" s="446"/>
      <c r="AN124" s="446"/>
      <c r="AO124" s="499"/>
      <c r="AP124" s="539" t="s">
        <v>135</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17.600000000000001</v>
      </c>
      <c r="BR124" s="644"/>
      <c r="BS124" s="644"/>
      <c r="BT124" s="644"/>
      <c r="BU124" s="644"/>
      <c r="BV124" s="644">
        <v>11</v>
      </c>
      <c r="BW124" s="644"/>
      <c r="BX124" s="644"/>
      <c r="BY124" s="644"/>
      <c r="BZ124" s="644"/>
      <c r="CA124" s="644">
        <v>21.3</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135</v>
      </c>
      <c r="DH124" s="489"/>
      <c r="DI124" s="489"/>
      <c r="DJ124" s="489"/>
      <c r="DK124" s="501"/>
      <c r="DL124" s="517" t="s">
        <v>135</v>
      </c>
      <c r="DM124" s="489"/>
      <c r="DN124" s="489"/>
      <c r="DO124" s="489"/>
      <c r="DP124" s="501"/>
      <c r="DQ124" s="517" t="s">
        <v>135</v>
      </c>
      <c r="DR124" s="489"/>
      <c r="DS124" s="489"/>
      <c r="DT124" s="489"/>
      <c r="DU124" s="501"/>
      <c r="DV124" s="714" t="s">
        <v>135</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135</v>
      </c>
      <c r="AB125" s="446"/>
      <c r="AC125" s="446"/>
      <c r="AD125" s="446"/>
      <c r="AE125" s="499"/>
      <c r="AF125" s="515" t="s">
        <v>135</v>
      </c>
      <c r="AG125" s="446"/>
      <c r="AH125" s="446"/>
      <c r="AI125" s="446"/>
      <c r="AJ125" s="499"/>
      <c r="AK125" s="515" t="s">
        <v>135</v>
      </c>
      <c r="AL125" s="446"/>
      <c r="AM125" s="446"/>
      <c r="AN125" s="446"/>
      <c r="AO125" s="499"/>
      <c r="AP125" s="539" t="s">
        <v>135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464</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135</v>
      </c>
      <c r="DH125" s="640"/>
      <c r="DI125" s="640"/>
      <c r="DJ125" s="640"/>
      <c r="DK125" s="640"/>
      <c r="DL125" s="640" t="s">
        <v>135</v>
      </c>
      <c r="DM125" s="640"/>
      <c r="DN125" s="640"/>
      <c r="DO125" s="640"/>
      <c r="DP125" s="640"/>
      <c r="DQ125" s="640" t="s">
        <v>135</v>
      </c>
      <c r="DR125" s="640"/>
      <c r="DS125" s="640"/>
      <c r="DT125" s="640"/>
      <c r="DU125" s="640"/>
      <c r="DV125" s="712" t="s">
        <v>135</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135</v>
      </c>
      <c r="AB126" s="446"/>
      <c r="AC126" s="446"/>
      <c r="AD126" s="446"/>
      <c r="AE126" s="499"/>
      <c r="AF126" s="515" t="s">
        <v>135</v>
      </c>
      <c r="AG126" s="446"/>
      <c r="AH126" s="446"/>
      <c r="AI126" s="446"/>
      <c r="AJ126" s="499"/>
      <c r="AK126" s="515" t="s">
        <v>135</v>
      </c>
      <c r="AL126" s="446"/>
      <c r="AM126" s="446"/>
      <c r="AN126" s="446"/>
      <c r="AO126" s="499"/>
      <c r="AP126" s="539" t="s">
        <v>135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412</v>
      </c>
      <c r="CQ126" s="378"/>
      <c r="CR126" s="378"/>
      <c r="CS126" s="378"/>
      <c r="CT126" s="378"/>
      <c r="CU126" s="378"/>
      <c r="CV126" s="378"/>
      <c r="CW126" s="378"/>
      <c r="CX126" s="378"/>
      <c r="CY126" s="378"/>
      <c r="CZ126" s="378"/>
      <c r="DA126" s="378"/>
      <c r="DB126" s="378"/>
      <c r="DC126" s="378"/>
      <c r="DD126" s="378"/>
      <c r="DE126" s="378"/>
      <c r="DF126" s="472"/>
      <c r="DG126" s="633">
        <v>623131</v>
      </c>
      <c r="DH126" s="641"/>
      <c r="DI126" s="641"/>
      <c r="DJ126" s="641"/>
      <c r="DK126" s="641"/>
      <c r="DL126" s="641" t="s">
        <v>135</v>
      </c>
      <c r="DM126" s="641"/>
      <c r="DN126" s="641"/>
      <c r="DO126" s="641"/>
      <c r="DP126" s="641"/>
      <c r="DQ126" s="641" t="s">
        <v>135</v>
      </c>
      <c r="DR126" s="641"/>
      <c r="DS126" s="641"/>
      <c r="DT126" s="641"/>
      <c r="DU126" s="641"/>
      <c r="DV126" s="713" t="s">
        <v>135</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135</v>
      </c>
      <c r="AB127" s="446"/>
      <c r="AC127" s="446"/>
      <c r="AD127" s="446"/>
      <c r="AE127" s="499"/>
      <c r="AF127" s="515" t="s">
        <v>135</v>
      </c>
      <c r="AG127" s="446"/>
      <c r="AH127" s="446"/>
      <c r="AI127" s="446"/>
      <c r="AJ127" s="499"/>
      <c r="AK127" s="515" t="s">
        <v>135</v>
      </c>
      <c r="AL127" s="446"/>
      <c r="AM127" s="446"/>
      <c r="AN127" s="446"/>
      <c r="AO127" s="499"/>
      <c r="AP127" s="539" t="s">
        <v>135</v>
      </c>
      <c r="AQ127" s="547"/>
      <c r="AR127" s="547"/>
      <c r="AS127" s="547"/>
      <c r="AT127" s="557"/>
      <c r="AU127" s="378"/>
      <c r="AV127" s="378"/>
      <c r="AW127" s="378"/>
      <c r="AX127" s="584" t="s">
        <v>494</v>
      </c>
      <c r="AY127" s="593"/>
      <c r="AZ127" s="593"/>
      <c r="BA127" s="593"/>
      <c r="BB127" s="593"/>
      <c r="BC127" s="593"/>
      <c r="BD127" s="593"/>
      <c r="BE127" s="610"/>
      <c r="BF127" s="612" t="s">
        <v>234</v>
      </c>
      <c r="BG127" s="593"/>
      <c r="BH127" s="593"/>
      <c r="BI127" s="593"/>
      <c r="BJ127" s="593"/>
      <c r="BK127" s="593"/>
      <c r="BL127" s="610"/>
      <c r="BM127" s="612" t="s">
        <v>413</v>
      </c>
      <c r="BN127" s="593"/>
      <c r="BO127" s="593"/>
      <c r="BP127" s="593"/>
      <c r="BQ127" s="593"/>
      <c r="BR127" s="593"/>
      <c r="BS127" s="610"/>
      <c r="BT127" s="612" t="s">
        <v>404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135</v>
      </c>
      <c r="DH127" s="641"/>
      <c r="DI127" s="641"/>
      <c r="DJ127" s="641"/>
      <c r="DK127" s="641"/>
      <c r="DL127" s="641" t="s">
        <v>135</v>
      </c>
      <c r="DM127" s="641"/>
      <c r="DN127" s="641"/>
      <c r="DO127" s="641"/>
      <c r="DP127" s="641"/>
      <c r="DQ127" s="641" t="s">
        <v>135</v>
      </c>
      <c r="DR127" s="641"/>
      <c r="DS127" s="641"/>
      <c r="DT127" s="641"/>
      <c r="DU127" s="641"/>
      <c r="DV127" s="713" t="s">
        <v>135</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473981</v>
      </c>
      <c r="AB128" s="487"/>
      <c r="AC128" s="487"/>
      <c r="AD128" s="487"/>
      <c r="AE128" s="498"/>
      <c r="AF128" s="514">
        <v>474323</v>
      </c>
      <c r="AG128" s="487"/>
      <c r="AH128" s="487"/>
      <c r="AI128" s="487"/>
      <c r="AJ128" s="498"/>
      <c r="AK128" s="514">
        <v>437031</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135</v>
      </c>
      <c r="BG128" s="617"/>
      <c r="BH128" s="617"/>
      <c r="BI128" s="617"/>
      <c r="BJ128" s="617"/>
      <c r="BK128" s="617"/>
      <c r="BL128" s="623"/>
      <c r="BM128" s="613">
        <v>12.53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396</v>
      </c>
      <c r="CQ128" s="381"/>
      <c r="CR128" s="381"/>
      <c r="CS128" s="381"/>
      <c r="CT128" s="381"/>
      <c r="CU128" s="381"/>
      <c r="CV128" s="381"/>
      <c r="CW128" s="381"/>
      <c r="CX128" s="381"/>
      <c r="CY128" s="381"/>
      <c r="CZ128" s="381"/>
      <c r="DA128" s="381"/>
      <c r="DB128" s="381"/>
      <c r="DC128" s="381"/>
      <c r="DD128" s="381"/>
      <c r="DE128" s="381"/>
      <c r="DF128" s="611"/>
      <c r="DG128" s="702" t="s">
        <v>135</v>
      </c>
      <c r="DH128" s="705"/>
      <c r="DI128" s="705"/>
      <c r="DJ128" s="705"/>
      <c r="DK128" s="705"/>
      <c r="DL128" s="705" t="s">
        <v>135</v>
      </c>
      <c r="DM128" s="705"/>
      <c r="DN128" s="705"/>
      <c r="DO128" s="705"/>
      <c r="DP128" s="705"/>
      <c r="DQ128" s="705" t="s">
        <v>135</v>
      </c>
      <c r="DR128" s="705"/>
      <c r="DS128" s="705"/>
      <c r="DT128" s="705"/>
      <c r="DU128" s="705"/>
      <c r="DV128" s="715" t="s">
        <v>135</v>
      </c>
      <c r="DW128" s="715"/>
      <c r="DX128" s="715"/>
      <c r="DY128" s="715"/>
      <c r="DZ128" s="724"/>
    </row>
    <row r="129" spans="1:131" s="365" customFormat="1" ht="26.25" customHeight="1">
      <c r="A129" s="385" t="s">
        <v>167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18709812</v>
      </c>
      <c r="AB129" s="446"/>
      <c r="AC129" s="446"/>
      <c r="AD129" s="446"/>
      <c r="AE129" s="499"/>
      <c r="AF129" s="515">
        <v>19859413</v>
      </c>
      <c r="AG129" s="446"/>
      <c r="AH129" s="446"/>
      <c r="AI129" s="446"/>
      <c r="AJ129" s="499"/>
      <c r="AK129" s="515">
        <v>19294594</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135</v>
      </c>
      <c r="BG129" s="618"/>
      <c r="BH129" s="618"/>
      <c r="BI129" s="618"/>
      <c r="BJ129" s="618"/>
      <c r="BK129" s="618"/>
      <c r="BL129" s="624"/>
      <c r="BM129" s="614">
        <v>17.53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1359732</v>
      </c>
      <c r="AB130" s="446"/>
      <c r="AC130" s="446"/>
      <c r="AD130" s="446"/>
      <c r="AE130" s="499"/>
      <c r="AF130" s="515">
        <v>1265079</v>
      </c>
      <c r="AG130" s="446"/>
      <c r="AH130" s="446"/>
      <c r="AI130" s="446"/>
      <c r="AJ130" s="499"/>
      <c r="AK130" s="515">
        <v>1219946</v>
      </c>
      <c r="AL130" s="446"/>
      <c r="AM130" s="446"/>
      <c r="AN130" s="446"/>
      <c r="AO130" s="499"/>
      <c r="AP130" s="542"/>
      <c r="AQ130" s="550"/>
      <c r="AR130" s="550"/>
      <c r="AS130" s="550"/>
      <c r="AT130" s="560"/>
      <c r="AU130" s="576"/>
      <c r="AV130" s="576"/>
      <c r="AW130" s="576"/>
      <c r="AX130" s="585" t="s">
        <v>427</v>
      </c>
      <c r="AY130" s="378"/>
      <c r="AZ130" s="378"/>
      <c r="BA130" s="378"/>
      <c r="BB130" s="378"/>
      <c r="BC130" s="378"/>
      <c r="BD130" s="378"/>
      <c r="BE130" s="472"/>
      <c r="BF130" s="615">
        <v>10.3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169</v>
      </c>
      <c r="X131" s="467"/>
      <c r="Y131" s="467"/>
      <c r="Z131" s="477"/>
      <c r="AA131" s="484">
        <v>17350080</v>
      </c>
      <c r="AB131" s="489"/>
      <c r="AC131" s="489"/>
      <c r="AD131" s="489"/>
      <c r="AE131" s="501"/>
      <c r="AF131" s="517">
        <v>18594334</v>
      </c>
      <c r="AG131" s="489"/>
      <c r="AH131" s="489"/>
      <c r="AI131" s="489"/>
      <c r="AJ131" s="501"/>
      <c r="AK131" s="517">
        <v>18074648</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21.3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10.827385230000001</v>
      </c>
      <c r="AB132" s="490"/>
      <c r="AC132" s="490"/>
      <c r="AD132" s="490"/>
      <c r="AE132" s="502"/>
      <c r="AF132" s="518">
        <v>10.21320796</v>
      </c>
      <c r="AG132" s="490"/>
      <c r="AH132" s="490"/>
      <c r="AI132" s="490"/>
      <c r="AJ132" s="502"/>
      <c r="AK132" s="518">
        <v>9.8638214140000002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10.4</v>
      </c>
      <c r="AB133" s="491"/>
      <c r="AC133" s="491"/>
      <c r="AD133" s="491"/>
      <c r="AE133" s="503"/>
      <c r="AF133" s="486">
        <v>10.4</v>
      </c>
      <c r="AG133" s="491"/>
      <c r="AH133" s="491"/>
      <c r="AI133" s="491"/>
      <c r="AJ133" s="503"/>
      <c r="AK133" s="486">
        <v>10.3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XXeB1u1LTK78bKHbUsP6CfAk3HGov6uQvFC4v2u2IAmxS4+SAjUytC1ci9F42wFfp3Ug7quMN5ykOx2iqDpnQ==" saltValue="cQmOEFzWoC+mjdxBwC1gd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b1L7alRyRqk+SFhsHDHhBU16W9ExFj4QnCksCPZX/OkJog5t8r0WfzKYUk23PhcH1aMOXcbSkg9hoB2oARrNw==" saltValue="++4Ik2pjqlQg2aQ+4p1pn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Ymp+V0FQ53G56IBJXf0DA2gVLxJfiCWaM9OdieCI3gaTNfsaFpSKGwVZqXr4jy1W4KjB7bsLDPrXno7nOE1qEw==" saltValue="lMXoru4h/wHAJLDQSDvpBw=="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418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6516022</v>
      </c>
      <c r="AP9" s="787">
        <v>78048</v>
      </c>
      <c r="AQ9" s="810">
        <v>72348</v>
      </c>
      <c r="AR9" s="824">
        <v>7.9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199</v>
      </c>
      <c r="AL10" s="757"/>
      <c r="AM10" s="757"/>
      <c r="AN10" s="774"/>
      <c r="AO10" s="788">
        <v>1041436</v>
      </c>
      <c r="AP10" s="788">
        <v>12474</v>
      </c>
      <c r="AQ10" s="811">
        <v>6364</v>
      </c>
      <c r="AR10" s="825">
        <v>96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394</v>
      </c>
      <c r="AL11" s="757"/>
      <c r="AM11" s="757"/>
      <c r="AN11" s="774"/>
      <c r="AO11" s="788" t="s">
        <v>135</v>
      </c>
      <c r="AP11" s="788" t="s">
        <v>135</v>
      </c>
      <c r="AQ11" s="811">
        <v>1262</v>
      </c>
      <c r="AR11" s="825" t="s">
        <v>135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135</v>
      </c>
      <c r="AP12" s="788" t="s">
        <v>135</v>
      </c>
      <c r="AQ12" s="811">
        <v>10</v>
      </c>
      <c r="AR12" s="825" t="s">
        <v>135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220278</v>
      </c>
      <c r="AP13" s="788">
        <v>2638</v>
      </c>
      <c r="AQ13" s="811">
        <v>3257</v>
      </c>
      <c r="AR13" s="825">
        <v>-19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v>211701</v>
      </c>
      <c r="AP14" s="788">
        <v>2536</v>
      </c>
      <c r="AQ14" s="811">
        <v>1617</v>
      </c>
      <c r="AR14" s="825">
        <v>56.8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-236934</v>
      </c>
      <c r="AP15" s="788">
        <v>-2838</v>
      </c>
      <c r="AQ15" s="811">
        <v>-3947</v>
      </c>
      <c r="AR15" s="825">
        <v>-28.1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7752503</v>
      </c>
      <c r="AP16" s="788">
        <v>92859</v>
      </c>
      <c r="AQ16" s="811">
        <v>80912</v>
      </c>
      <c r="AR16" s="825">
        <v>14.8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332</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7.4</v>
      </c>
      <c r="AP21" s="800">
        <v>6.71</v>
      </c>
      <c r="AQ21" s="813">
        <v>0.69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100.6</v>
      </c>
      <c r="AP22" s="801">
        <v>98.3</v>
      </c>
      <c r="AQ22" s="814">
        <v>2.2999999999999998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418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2717404</v>
      </c>
      <c r="AP32" s="788">
        <v>32549</v>
      </c>
      <c r="AQ32" s="815">
        <v>34344</v>
      </c>
      <c r="AR32" s="825">
        <v>-5.2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135</v>
      </c>
      <c r="AP33" s="788" t="s">
        <v>135</v>
      </c>
      <c r="AQ33" s="815" t="s">
        <v>135</v>
      </c>
      <c r="AR33" s="825" t="s">
        <v>135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135</v>
      </c>
      <c r="AP34" s="788" t="s">
        <v>135</v>
      </c>
      <c r="AQ34" s="815">
        <v>3</v>
      </c>
      <c r="AR34" s="825" t="s">
        <v>135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496538</v>
      </c>
      <c r="AP35" s="788">
        <v>5947</v>
      </c>
      <c r="AQ35" s="815">
        <v>7806</v>
      </c>
      <c r="AR35" s="825">
        <v>-23.8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157039</v>
      </c>
      <c r="AP36" s="788">
        <v>1881</v>
      </c>
      <c r="AQ36" s="815">
        <v>1690</v>
      </c>
      <c r="AR36" s="825">
        <v>11.3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341</v>
      </c>
      <c r="AL37" s="761"/>
      <c r="AM37" s="761"/>
      <c r="AN37" s="778"/>
      <c r="AO37" s="788">
        <v>68847</v>
      </c>
      <c r="AP37" s="788">
        <v>825</v>
      </c>
      <c r="AQ37" s="815">
        <v>666</v>
      </c>
      <c r="AR37" s="825">
        <v>23.9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135</v>
      </c>
      <c r="AP38" s="792" t="s">
        <v>135</v>
      </c>
      <c r="AQ38" s="816">
        <v>3</v>
      </c>
      <c r="AR38" s="814" t="s">
        <v>135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-437031</v>
      </c>
      <c r="AP39" s="788">
        <v>-5235</v>
      </c>
      <c r="AQ39" s="815">
        <v>-5822</v>
      </c>
      <c r="AR39" s="825">
        <v>-10.1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-1219946</v>
      </c>
      <c r="AP40" s="788">
        <v>-14612</v>
      </c>
      <c r="AQ40" s="815">
        <v>-26710</v>
      </c>
      <c r="AR40" s="825">
        <v>-45.3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385</v>
      </c>
      <c r="AL41" s="763"/>
      <c r="AM41" s="763"/>
      <c r="AN41" s="780"/>
      <c r="AO41" s="788">
        <v>1782851</v>
      </c>
      <c r="AP41" s="788">
        <v>21355</v>
      </c>
      <c r="AQ41" s="815">
        <v>11979</v>
      </c>
      <c r="AR41" s="825">
        <v>78.3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439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461</v>
      </c>
      <c r="AO50" s="794" t="s">
        <v>462</v>
      </c>
      <c r="AP50" s="805" t="s">
        <v>466</v>
      </c>
      <c r="AQ50" s="818" t="s">
        <v>379</v>
      </c>
      <c r="AR50" s="828" t="s">
        <v>517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483</v>
      </c>
      <c r="AL51" s="764"/>
      <c r="AM51" s="770">
        <v>5999956</v>
      </c>
      <c r="AN51" s="783">
        <v>68425</v>
      </c>
      <c r="AO51" s="795">
        <v>-15.2</v>
      </c>
      <c r="AP51" s="806">
        <v>45483</v>
      </c>
      <c r="AQ51" s="819">
        <v>-0.2</v>
      </c>
      <c r="AR51" s="829">
        <v>-15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3823545</v>
      </c>
      <c r="AN52" s="784">
        <v>43604</v>
      </c>
      <c r="AO52" s="796">
        <v>1.9</v>
      </c>
      <c r="AP52" s="807">
        <v>24241</v>
      </c>
      <c r="AQ52" s="820">
        <v>0.4</v>
      </c>
      <c r="AR52" s="830">
        <v>1.5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314</v>
      </c>
      <c r="AL53" s="764"/>
      <c r="AM53" s="770">
        <v>4244817</v>
      </c>
      <c r="AN53" s="783">
        <v>48916</v>
      </c>
      <c r="AO53" s="795">
        <v>-28.5</v>
      </c>
      <c r="AP53" s="806">
        <v>45945</v>
      </c>
      <c r="AQ53" s="819">
        <v>1</v>
      </c>
      <c r="AR53" s="829">
        <v>-29.5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2865342</v>
      </c>
      <c r="AN54" s="784">
        <v>33019</v>
      </c>
      <c r="AO54" s="796">
        <v>-24.3</v>
      </c>
      <c r="AP54" s="807">
        <v>25180</v>
      </c>
      <c r="AQ54" s="820">
        <v>3.9</v>
      </c>
      <c r="AR54" s="830">
        <v>-28.2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5457945</v>
      </c>
      <c r="AN55" s="783">
        <v>64010</v>
      </c>
      <c r="AO55" s="795">
        <v>30.9</v>
      </c>
      <c r="AP55" s="806">
        <v>44475</v>
      </c>
      <c r="AQ55" s="819">
        <v>-3.2</v>
      </c>
      <c r="AR55" s="829">
        <v>34.1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3929938</v>
      </c>
      <c r="AN56" s="784">
        <v>46090</v>
      </c>
      <c r="AO56" s="796">
        <v>39.6</v>
      </c>
      <c r="AP56" s="807">
        <v>24780</v>
      </c>
      <c r="AQ56" s="820">
        <v>-1.6</v>
      </c>
      <c r="AR56" s="830">
        <v>41.2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518</v>
      </c>
      <c r="AL57" s="764"/>
      <c r="AM57" s="770">
        <v>6809782</v>
      </c>
      <c r="AN57" s="783">
        <v>80838</v>
      </c>
      <c r="AO57" s="795">
        <v>26.3</v>
      </c>
      <c r="AP57" s="806">
        <v>45982</v>
      </c>
      <c r="AQ57" s="819">
        <v>3.4</v>
      </c>
      <c r="AR57" s="829">
        <v>22.9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4912390</v>
      </c>
      <c r="AN58" s="784">
        <v>58314</v>
      </c>
      <c r="AO58" s="796">
        <v>26.5</v>
      </c>
      <c r="AP58" s="807">
        <v>25583</v>
      </c>
      <c r="AQ58" s="820">
        <v>3.2</v>
      </c>
      <c r="AR58" s="830">
        <v>23.3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519</v>
      </c>
      <c r="AL59" s="764"/>
      <c r="AM59" s="770">
        <v>6768526</v>
      </c>
      <c r="AN59" s="783">
        <v>81073</v>
      </c>
      <c r="AO59" s="795">
        <v>0.3</v>
      </c>
      <c r="AP59" s="806">
        <v>50538</v>
      </c>
      <c r="AQ59" s="819">
        <v>9.9</v>
      </c>
      <c r="AR59" s="829">
        <v>-9.6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5324312</v>
      </c>
      <c r="AN60" s="784">
        <v>63774</v>
      </c>
      <c r="AO60" s="796">
        <v>9.4</v>
      </c>
      <c r="AP60" s="807">
        <v>29053</v>
      </c>
      <c r="AQ60" s="820">
        <v>13.6</v>
      </c>
      <c r="AR60" s="830">
        <v>-4.2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521</v>
      </c>
      <c r="AL61" s="767"/>
      <c r="AM61" s="770">
        <v>5856205</v>
      </c>
      <c r="AN61" s="783">
        <v>68652</v>
      </c>
      <c r="AO61" s="795">
        <v>2.8</v>
      </c>
      <c r="AP61" s="806">
        <v>46485</v>
      </c>
      <c r="AQ61" s="821">
        <v>2.2000000000000002</v>
      </c>
      <c r="AR61" s="829">
        <v>0.6</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4171105</v>
      </c>
      <c r="AN62" s="784">
        <v>48960</v>
      </c>
      <c r="AO62" s="796">
        <v>10.6</v>
      </c>
      <c r="AP62" s="807">
        <v>25767</v>
      </c>
      <c r="AQ62" s="820">
        <v>3.9</v>
      </c>
      <c r="AR62" s="830">
        <v>6.7</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NsmTp1OmNuS1doaYF2tzPeMbBh8/Upiwpf8xZF+hrUUcqX6D5TFXORm7Hg34z1IMk2/ohY5y7JIBj9StZMRwmA==" saltValue="p6zGhrpE5nwkIYTuBRsBy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IHmPHhmfvkrFs70wcmac5UMUr/gc0VZ5UJaZqZaRVsus55AUn/3sIKKlF2IoRTS6tzZuOrlSwpnS2ncuka/1YQ==" saltValue="xOe90oC/nELifw7D8KwOt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rTDc0Uz7E0IkOU49NyGqYCq/2u40xSv59DYE4HRoxG4Gm6mjA7tRsgb4uRAReZuEbWf3LtQKu/uwq37YGj9xUA==" saltValue="0dveiy4/+ZZ1zG/q+Zpc9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523</v>
      </c>
      <c r="G46" s="853" t="s">
        <v>524</v>
      </c>
      <c r="H46" s="853" t="s">
        <v>525</v>
      </c>
      <c r="I46" s="853" t="s">
        <v>251</v>
      </c>
      <c r="J46" s="858" t="s">
        <v>526</v>
      </c>
    </row>
    <row r="47" spans="2:10" ht="57.75" customHeight="1">
      <c r="B47" s="838"/>
      <c r="C47" s="842" t="s">
        <v>3</v>
      </c>
      <c r="D47" s="842"/>
      <c r="E47" s="846"/>
      <c r="F47" s="850">
        <v>13.24</v>
      </c>
      <c r="G47" s="854">
        <v>14.46</v>
      </c>
      <c r="H47" s="854">
        <v>18.32</v>
      </c>
      <c r="I47" s="854">
        <v>17.8</v>
      </c>
      <c r="J47" s="859">
        <v>9.07</v>
      </c>
    </row>
    <row r="48" spans="2:10" ht="57.75" customHeight="1">
      <c r="B48" s="839"/>
      <c r="C48" s="843" t="s">
        <v>4</v>
      </c>
      <c r="D48" s="843"/>
      <c r="E48" s="847"/>
      <c r="F48" s="851">
        <v>9.23</v>
      </c>
      <c r="G48" s="855">
        <v>11.59</v>
      </c>
      <c r="H48" s="855">
        <v>15.65</v>
      </c>
      <c r="I48" s="855">
        <v>9.6300000000000008</v>
      </c>
      <c r="J48" s="860">
        <v>15.07</v>
      </c>
    </row>
    <row r="49" spans="2:10" ht="57.75" customHeight="1">
      <c r="B49" s="840"/>
      <c r="C49" s="844" t="s">
        <v>15</v>
      </c>
      <c r="D49" s="844"/>
      <c r="E49" s="848"/>
      <c r="F49" s="852">
        <v>0.4</v>
      </c>
      <c r="G49" s="856">
        <v>3.16</v>
      </c>
      <c r="H49" s="856">
        <v>7.93</v>
      </c>
      <c r="I49" s="856" t="s">
        <v>383</v>
      </c>
      <c r="J49" s="861" t="s">
        <v>527</v>
      </c>
    </row>
    <row r="50" spans="2:10"/>
  </sheetData>
  <sheetProtection algorithmName="SHA-512" hashValue="96u0N0ESmXjlAFs/9BkYbAJU3KjHysWpy8m/4KOhZ9rK93zMhM/6L0Ri1bp44jm5g4CRgUOaOmBkx92B1G/lIg==" saltValue="Pi7gUwpS2O+g4gpQ1UIeZ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2026-03-09T07:42:20Z</cp:lastPrinted>
  <dcterms:created xsi:type="dcterms:W3CDTF">2026-02-23T06:59:58Z</dcterms:created>
  <dcterms:modified xsi:type="dcterms:W3CDTF">2026-03-18T09:00:17Z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2026-03-18T09:00:17Z</vt:filetime>
  </property>
</Properties>
</file>