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X:\01_市長部局\16_財政部\01_財政課\01_財政係\財政状況資料集\R7（R6年度決算）\"/>
    </mc:Choice>
  </mc:AlternateContent>
  <xr:revisionPtr revIDLastSave="0" documentId="13_ncr:1_{BA51B12F-0BC3-4EA1-BAF1-CE69476F9136}" xr6:coauthVersionLast="47" xr6:coauthVersionMax="47" xr10:uidLastSave="{00000000-0000-0000-0000-000000000000}"/>
  <bookViews>
    <workbookView xWindow="-110" yWindow="-110" windowWidth="23260" windowHeight="14980" tabRatio="7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C36" i="10"/>
  <c r="CO35" i="10"/>
  <c r="BW35" i="10"/>
  <c r="BE35" i="10"/>
  <c r="CO34" i="10"/>
  <c r="BW34" i="10"/>
  <c r="BE34" i="10"/>
  <c r="C34" i="10"/>
  <c r="C35" i="10" s="1"/>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<sst xmlns="http://schemas.openxmlformats.org/spreadsheetml/2006/main" count="1044" uniqueCount="565">
  <si>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</si>
  <si>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</si>
  <si>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</si>
  <si>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</si>
  <si>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</si>
  <si>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</si>
  <si>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</si>
  <si>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</si>
  <si>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</si>
  <si>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</si>
  <si>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</si>
  <si>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</si>
  <si>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</si>
  <si>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</si>
  <si>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</si>
  <si>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</si>
  <si>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</si>
  <si>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</si>
  <si>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</si>
  <si>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</si>
  <si>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</si>
  <si>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</si>
  <si>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</si>
  <si>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</si>
  <si>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</si>
  <si>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</si>
  <si>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</si>
  <si>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</si>
  <si>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</si>
  <si>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</si>
  <si>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</si>
  <si>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</si>
  <si>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</si>
  <si>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</si>
  <si>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</si>
  <si>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</si>
  <si>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</si>
  <si>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</si>
  <si>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</si>
  <si>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</si>
  <si>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</si>
  <si>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</si>
  <si>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</si>
  <si>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</si>
  <si>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</si>
  <si>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</si>
  <si>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</si>
  <si>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</si>
  <si>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</si>
  <si>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</si>
  <si>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</si>
  <si>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</si>
  <si>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</si>
  <si>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</si>
  <si>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</si>
  <si>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</si>
  <si>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</si>
  <si>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</si>
  <si>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</si>
  <si>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</si>
  <si>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</si>
  <si>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</si>
  <si>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</si>
  <si>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</si>
  <si>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</si>
  <si>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</si>
  <si>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</si>
  <si>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</si>
  <si>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</si>
  <si>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</si>
  <si>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</si>
  <si>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</si>
  <si>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</si>
  <si>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</si>
  <si>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</si>
  <si>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</si>
  <si>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</si>
  <si>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</si>
  <si>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</si>
  <si>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</si>
  <si>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</si>
  <si>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</si>
  <si>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</si>
  <si>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</si>
  <si>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</si>
  <si>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</si>
  <si>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</si>
  <si>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</si>
  <si>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</si>
  <si>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</si>
  <si>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</si>
  <si>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</si>
  <si>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</si>
  <si>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</si>
  <si>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袋井市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</si>
  <si>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</si>
  <si>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</si>
  <si>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</si>
  <si>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</si>
  <si>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</si>
  <si>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</si>
  <si>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</si>
  <si>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</si>
  <si>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</si>
  <si>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</si>
  <si>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</si>
  <si>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</si>
  <si>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</si>
  <si>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</si>
  <si>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</si>
  <si>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</si>
  <si>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</si>
  <si>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</si>
  <si>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</si>
  <si>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</si>
  <si>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</si>
  <si>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</si>
  <si>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</si>
  <si>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</si>
  <si>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</si>
  <si>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</si>
  <si>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</si>
  <si>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</si>
  <si>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</si>
  <si>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</si>
  <si>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</si>
  <si>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</si>
  <si>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</si>
  <si>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</si>
  <si>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</si>
  <si>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</si>
  <si>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</si>
  <si>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</si>
  <si>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</si>
  <si>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</si>
  <si>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</si>
  <si>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</si>
  <si>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</si>
  <si>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</si>
  <si>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</si>
  <si>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</si>
  <si>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</si>
  <si>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</si>
  <si>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</si>
  <si>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</si>
  <si>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</si>
  <si>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</si>
  <si>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</si>
  <si>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</si>
  <si>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</si>
  <si>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</si>
  <si>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</si>
  <si>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</si>
  <si>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</si>
  <si>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</si>
  <si>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</si>
  <si>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</si>
  <si>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</si>
  <si>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</si>
  <si>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</si>
  <si>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</si>
  <si>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</si>
  <si>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</si>
  <si>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</si>
  <si>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</si>
  <si>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</si>
  <si>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</si>
  <si>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</si>
  <si>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</si>
  <si>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</si>
  <si>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</si>
  <si>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</si>
  <si>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</si>
  <si>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</si>
  <si>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</si>
  <si>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</si>
  <si>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</si>
  <si>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</si>
  <si>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</si>
  <si>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</si>
  <si>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</si>
  <si>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</si>
  <si>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</si>
  <si>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</si>
  <si>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</si>
  <si>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</si>
  <si>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</si>
  <si>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</si>
  <si>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</si>
  <si>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</si>
  <si>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</si>
  <si>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</si>
  <si>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</si>
  <si>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</si>
  <si>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</si>
  <si>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</si>
  <si>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</si>
  <si>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</si>
  <si>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</si>
  <si>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</si>
  <si>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</si>
  <si>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</si>
  <si>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</si>
  <si>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静岡県袋井市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</si>
  <si>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</si>
  <si>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</si>
  <si>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</si>
  <si>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</si>
  <si>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</si>
  <si>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</si>
  <si>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</si>
  <si>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</si>
  <si>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</si>
  <si>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</si>
  <si>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</si>
  <si>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</si>
  <si>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</si>
  <si>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</si>
  <si>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</si>
  <si>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</si>
  <si>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</si>
  <si>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</si>
  <si>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</si>
  <si>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</si>
  <si>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</si>
  <si>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</si>
  <si>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</si>
  <si>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</si>
  <si>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</si>
  <si>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</si>
  <si>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</si>
  <si>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</si>
  <si>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</si>
  <si>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</si>
  <si>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</si>
  <si>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</si>
  <si>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</si>
  <si>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</si>
  <si>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</si>
  <si>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</si>
  <si>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</si>
  <si>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</si>
  <si>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</si>
  <si>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</si>
  <si>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</si>
  <si>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</si>
  <si>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</si>
  <si>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</si>
  <si>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</si>
  <si>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</si>
  <si>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</si>
  <si>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</si>
  <si>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</si>
  <si>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</si>
  <si>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</si>
  <si>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</si>
  <si>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</si>
  <si>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</si>
  <si>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</si>
  <si>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</si>
  <si>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</si>
  <si>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</si>
  <si>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</si>
  <si>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</si>
  <si>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</si>
  <si>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</si>
  <si>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</si>
  <si>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</si>
  <si>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</si>
  <si>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</si>
  <si>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</si>
  <si>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</si>
  <si>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</si>
  <si>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</si>
  <si>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</si>
  <si>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</si>
  <si>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</si>
  <si>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</si>
  <si>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</si>
  <si>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</si>
  <si>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</si>
  <si>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</si>
  <si>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</si>
  <si>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</si>
  <si>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</si>
  <si>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</si>
  <si>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</si>
  <si>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</si>
  <si>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</si>
  <si>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</si>
  <si>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</si>
  <si>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</si>
  <si>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</si>
  <si>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</si>
  <si>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</si>
  <si>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</si>
  <si>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</si>
  <si>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</si>
  <si>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</si>
  <si>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</si>
  <si>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</si>
  <si>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</si>
  <si>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</si>
  <si>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</si>
  <si>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</si>
  <si>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</si>
  <si>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</si>
  <si>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</si>
  <si>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</si>
  <si>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</si>
  <si>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</si>
  <si>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</si>
  <si>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</si>
  <si>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</si>
  <si>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</si>
  <si>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</si>
  <si>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</si>
  <si>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</si>
  <si>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</si>
  <si>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</si>
  <si>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</si>
  <si>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</si>
  <si>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</si>
  <si>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</si>
  <si>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</si>
  <si>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</si>
  <si>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</si>
  <si>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</si>
  <si>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</si>
  <si>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</si>
  <si>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</si>
  <si>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</si>
  <si>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</si>
  <si>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</si>
  <si>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</si>
  <si>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</si>
  <si>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</si>
  <si>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</si>
  <si>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</si>
  <si>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</si>
  <si>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</si>
  <si>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</si>
  <si>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</si>
  <si>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</si>
  <si>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</si>
  <si>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</si>
  <si>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</si>
  <si>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</si>
  <si>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</si>
  <si>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</si>
  <si>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</si>
  <si>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</si>
  <si>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</si>
  <si>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</si>
  <si>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静岡県袋井市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</si>
  <si>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</si>
  <si>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</si>
  <si>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</si>
  <si>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</si>
  <si>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</si>
  <si>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</si>
  <si>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</si>
  <si>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</si>
  <si>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</si>
  <si>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</si>
  <si>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</si>
  <si>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</si>
  <si>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</si>
  <si>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</si>
  <si>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</si>
  <si>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</si>
  <si>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</si>
  <si>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</si>
  <si>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</si>
  <si>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</si>
  <si>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</si>
  <si>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</si>
  <si>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</si>
  <si>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</si>
  <si>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</si>
  <si>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</si>
  <si>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</si>
  <si>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</si>
  <si>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</si>
  <si>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</si>
  <si>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</si>
  <si>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</si>
  <si>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</si>
  <si>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</si>
  <si>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</si>
  <si>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</si>
  <si>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</si>
  <si>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駐車場事業特別会計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</si>
  <si>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</si>
  <si>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</si>
  <si>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</si>
  <si>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</si>
  <si>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</si>
  <si>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</si>
  <si>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</si>
  <si>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</si>
  <si>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</si>
  <si>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</si>
  <si>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</si>
  <si>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</si>
  <si>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</si>
  <si>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</si>
  <si>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</si>
  <si>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</si>
  <si>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</si>
  <si>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</si>
  <si>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</si>
  <si>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</si>
  <si>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</si>
  <si>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</si>
  <si>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</si>
  <si>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</si>
  <si>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</si>
  <si>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</si>
  <si>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</si>
  <si>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</si>
  <si>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</si>
  <si>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</si>
  <si>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</si>
  <si>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</si>
  <si>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</si>
  <si>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</si>
  <si>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</si>
  <si>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</si>
  <si>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</si>
  <si>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</si>
  <si>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</si>
  <si>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</si>
  <si>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</si>
  <si>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</si>
  <si>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</si>
  <si>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</si>
  <si>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</si>
  <si>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</si>
  <si>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</si>
  <si>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</si>
  <si>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</si>
  <si>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</si>
  <si>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</si>
  <si>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</si>
  <si>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</si>
  <si>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</si>
  <si>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</si>
  <si>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</si>
  <si>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</si>
  <si>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</si>
  <si>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</si>
  <si>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</si>
  <si>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</si>
  <si>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</si>
  <si>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</si>
  <si>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</si>
  <si>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</si>
  <si>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</si>
  <si>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</si>
  <si>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</si>
  <si>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</si>
  <si>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</si>
  <si>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</si>
  <si>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</si>
  <si>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</si>
  <si>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</si>
  <si>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</si>
  <si>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</si>
  <si>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</si>
  <si>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</si>
  <si>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</si>
  <si>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</si>
  <si>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</si>
  <si>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</si>
  <si>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</si>
  <si>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</si>
  <si>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</si>
  <si>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</si>
  <si>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</si>
  <si>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</si>
  <si>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</si>
  <si>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</si>
  <si>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</si>
  <si>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</si>
  <si>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</si>
  <si>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</si>
  <si>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</si>
  <si>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</si>
  <si>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</si>
  <si>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</si>
  <si>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</si>
  <si>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</si>
  <si>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</si>
  <si>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</si>
  <si>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</si>
  <si>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</si>
  <si>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</si>
  <si>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</si>
  <si>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</si>
  <si>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</si>
  <si>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</si>
  <si>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</si>
  <si>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</si>
  <si>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</si>
  <si>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</si>
  <si>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</si>
  <si>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</si>
  <si>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</si>
  <si>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</si>
  <si>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</si>
  <si>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</si>
  <si>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</si>
  <si>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</si>
  <si>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</si>
  <si>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</si>
  <si>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</si>
  <si>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</si>
  <si>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</si>
  <si>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</si>
  <si>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</si>
  <si>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</si>
  <si>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</si>
  <si>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</si>
  <si>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</si>
  <si>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</si>
  <si>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</si>
  <si>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</si>
  <si>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</si>
  <si>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</si>
  <si>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</si>
  <si>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</si>
  <si>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0.90</t>
  </si>
  <si>
    <t>▲ 2.73</t>
  </si>
  <si>
    <t>▲ 3.03</t>
  </si>
  <si>
    <t>水道事業会計</t>
  </si>
  <si>
    <t>一般会計</t>
  </si>
  <si>
    <t>下水道事業会計</t>
  </si>
  <si>
    <t>病院事業会計</t>
  </si>
  <si>
    <t>介護保険特別会計</t>
  </si>
  <si>
    <t>国民健康保険特別会計</t>
  </si>
  <si>
    <t>墓地事業特別会計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</si>
  <si>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</si>
  <si>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</si>
  <si>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</si>
  <si>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</si>
  <si>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</si>
  <si>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</si>
  <si>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</si>
  <si>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</si>
  <si>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 xml:space="preserve"> </t>
    <phoneticPr fontId="2"/>
  </si>
  <si>
    <t>-</t>
    <phoneticPr fontId="2"/>
  </si>
  <si>
    <t>袋井市森町広域行政組合</t>
    <rPh sb="0" eb="3">
      <t>フクロイシ</t>
    </rPh>
    <rPh sb="3" eb="5">
      <t>モリマチ</t>
    </rPh>
    <rPh sb="5" eb="7">
      <t>コウイキ</t>
    </rPh>
    <rPh sb="7" eb="9">
      <t>ギョウセイ</t>
    </rPh>
    <rPh sb="9" eb="11">
      <t>クミアイ</t>
    </rPh>
    <phoneticPr fontId="2"/>
  </si>
  <si>
    <t>中遠広域事務組合</t>
    <rPh sb="0" eb="2">
      <t>チュウエン</t>
    </rPh>
    <rPh sb="2" eb="4">
      <t>コウイキ</t>
    </rPh>
    <rPh sb="4" eb="6">
      <t>ジム</t>
    </rPh>
    <rPh sb="6" eb="8">
      <t>クミアイ</t>
    </rPh>
    <phoneticPr fontId="2"/>
  </si>
  <si>
    <t>中東遠看護専門学校組合</t>
    <rPh sb="0" eb="2">
      <t>チュウトウ</t>
    </rPh>
    <rPh sb="2" eb="3">
      <t>エン</t>
    </rPh>
    <rPh sb="3" eb="5">
      <t>カンゴ</t>
    </rPh>
    <rPh sb="5" eb="7">
      <t>センモン</t>
    </rPh>
    <rPh sb="7" eb="9">
      <t>ガッコウ</t>
    </rPh>
    <rPh sb="9" eb="11">
      <t>クミアイ</t>
    </rPh>
    <phoneticPr fontId="2"/>
  </si>
  <si>
    <t>静岡県後期高齢者医療広域連合</t>
    <rPh sb="0" eb="3">
      <t>シズオカケン</t>
    </rPh>
    <rPh sb="3" eb="5">
      <t>コウキ</t>
    </rPh>
    <rPh sb="5" eb="8">
      <t>コウレイシャ</t>
    </rPh>
    <rPh sb="8" eb="10">
      <t>イリョウ</t>
    </rPh>
    <rPh sb="10" eb="12">
      <t>コウイキ</t>
    </rPh>
    <rPh sb="12" eb="14">
      <t>レンゴウ</t>
    </rPh>
    <phoneticPr fontId="2"/>
  </si>
  <si>
    <t>静岡地方税滞納整理機構</t>
    <rPh sb="0" eb="2">
      <t>シズオカ</t>
    </rPh>
    <rPh sb="2" eb="4">
      <t>チホウ</t>
    </rPh>
    <rPh sb="4" eb="5">
      <t>ゼイ</t>
    </rPh>
    <rPh sb="5" eb="7">
      <t>タイノウ</t>
    </rPh>
    <rPh sb="7" eb="9">
      <t>セイリ</t>
    </rPh>
    <rPh sb="9" eb="11">
      <t>キコウ</t>
    </rPh>
    <phoneticPr fontId="2"/>
  </si>
  <si>
    <t>掛川市・袋井市病院企業団</t>
    <rPh sb="0" eb="3">
      <t>カケガワシ</t>
    </rPh>
    <rPh sb="4" eb="7">
      <t>フクロイシ</t>
    </rPh>
    <rPh sb="7" eb="9">
      <t>ビョウイン</t>
    </rPh>
    <rPh sb="9" eb="11">
      <t>キギョウ</t>
    </rPh>
    <rPh sb="11" eb="12">
      <t>ダン</t>
    </rPh>
    <phoneticPr fontId="2"/>
  </si>
  <si>
    <t>袋井地域土地開発公社</t>
    <rPh sb="0" eb="2">
      <t>フクロイ</t>
    </rPh>
    <rPh sb="2" eb="4">
      <t>チイキ</t>
    </rPh>
    <rPh sb="4" eb="6">
      <t>トチ</t>
    </rPh>
    <rPh sb="6" eb="8">
      <t>カイハツ</t>
    </rPh>
    <rPh sb="8" eb="10">
      <t>コウシャ</t>
    </rPh>
    <phoneticPr fontId="2"/>
  </si>
  <si>
    <t>文化振興基金</t>
    <phoneticPr fontId="5"/>
  </si>
  <si>
    <t>公共施設等適正管理基金</t>
    <phoneticPr fontId="5"/>
  </si>
  <si>
    <t>職員退職手当基金</t>
    <phoneticPr fontId="5"/>
  </si>
  <si>
    <t>墓地事業基金</t>
    <phoneticPr fontId="5"/>
  </si>
  <si>
    <t>緊急地震・津波対策事業基金</t>
    <phoneticPr fontId="5"/>
  </si>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</sst>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FE43-435F-BAD7-29FC011D76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66042</c:v>
                </c:pt>
                <c:pt idx="1">
                  <c:v>57896</c:v>
                </c:pt>
                <c:pt idx="2">
                  <c:v>49812</c:v>
                </c:pt>
                <c:pt idx="3">
                  <c:v>61509</c:v>
                </c:pt>
                <c:pt idx="4">
                  <c:v>56840</c:v>
                </c:pt>
              </c:numCache>
            </c:numRef>
          </c:val>
          <c:smooth val="0"/>
          <c:extLst>
            <c:ext xmlns:c16="http://schemas.microsoft.com/office/drawing/2014/chart" uri="{C3380CC4-5D6E-409C-BE32-E72D297353CC}">
              <c16:uniqueId val="{00000001-FE43-435F-BAD7-29FC011D76A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5.31</c:v>
                </c:pt>
                <c:pt idx="1">
                  <c:v>6.96</c:v>
                </c:pt>
                <c:pt idx="2">
                  <c:v>7.47</c:v>
                </c:pt>
                <c:pt idx="3">
                  <c:v>7.07</c:v>
                </c:pt>
                <c:pt idx="4">
                  <c:v>3.97</c:v>
                </c:pt>
              </c:numCache>
            </c:numRef>
          </c:val>
          <c:extLst>
            <c:ext xmlns:c16="http://schemas.microsoft.com/office/drawing/2014/chart" uri="{C3380CC4-5D6E-409C-BE32-E72D297353CC}">
              <c16:uniqueId val="{00000000-4799-4E2D-9809-BEFD899EA3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11.11</c:v>
                </c:pt>
                <c:pt idx="1">
                  <c:v>12.7</c:v>
                </c:pt>
                <c:pt idx="2">
                  <c:v>13.13</c:v>
                </c:pt>
                <c:pt idx="3">
                  <c:v>10.57</c:v>
                </c:pt>
                <c:pt idx="4">
                  <c:v>10.18</c:v>
                </c:pt>
              </c:numCache>
            </c:numRef>
          </c:val>
          <c:extLst>
            <c:ext xmlns:c16="http://schemas.microsoft.com/office/drawing/2014/chart" uri="{C3380CC4-5D6E-409C-BE32-E72D297353CC}">
              <c16:uniqueId val="{00000001-4799-4E2D-9809-BEFD899EA3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c:v>
                </c:pt>
                <c:pt idx="1">
                  <c:v>3.87</c:v>
                </c:pt>
                <c:pt idx="2">
                  <c:v>0.41</c:v>
                </c:pt>
                <c:pt idx="3">
                  <c:v>-2.73</c:v>
                </c:pt>
                <c:pt idx="4">
                  <c:v>-3.03</c:v>
                </c:pt>
              </c:numCache>
            </c:numRef>
          </c:val>
          <c:smooth val="0"/>
          <c:extLst>
            <c:ext xmlns:c16="http://schemas.microsoft.com/office/drawing/2014/chart" uri="{C3380CC4-5D6E-409C-BE32-E72D297353CC}">
              <c16:uniqueId val="{00000002-4799-4E2D-9809-BEFD899EA3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B9B-4719-9452-2EF5AE093C6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9B-4719-9452-2EF5AE093C6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0.02</c:v>
                </c:pt>
                <c:pt idx="4">
                  <c:v>#N/A</c:v>
                </c:pt>
                <c:pt idx="5">
                  <c:v>0.03</c:v>
                </c:pt>
                <c:pt idx="6">
                  <c:v>#N/A</c:v>
                </c:pt>
                <c:pt idx="7">
                  <c:v>0.16</c:v>
                </c:pt>
                <c:pt idx="8">
                  <c:v>#N/A</c:v>
                </c:pt>
                <c:pt idx="9">
                  <c:v>0.02</c:v>
                </c:pt>
              </c:numCache>
            </c:numRef>
          </c:val>
          <c:extLst>
            <c:ext xmlns:c16="http://schemas.microsoft.com/office/drawing/2014/chart" uri="{C3380CC4-5D6E-409C-BE32-E72D297353CC}">
              <c16:uniqueId val="{00000002-5B9B-4719-9452-2EF5AE093C67}"/>
            </c:ext>
          </c:extLst>
        </c:ser>
        <c:ser>
          <c:idx val="3"/>
          <c:order val="3"/>
          <c:tx>
            <c:strRef>
              <c:f>データシート!$A$30</c:f>
              <c:strCache>
                <c:ptCount val="1"/>
                <c:pt idx="0">
                  <c:v>墓地事業特別会計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0.08</c:v>
                </c:pt>
                <c:pt idx="4">
                  <c:v>#N/A</c:v>
                </c:pt>
                <c:pt idx="5">
                  <c:v>0.04</c:v>
                </c:pt>
                <c:pt idx="6">
                  <c:v>#N/A</c:v>
                </c:pt>
                <c:pt idx="7">
                  <c:v>0.04</c:v>
                </c:pt>
                <c:pt idx="8">
                  <c:v>#N/A</c:v>
                </c:pt>
                <c:pt idx="9">
                  <c:v>7.0000000000000007E-2</c:v>
                </c:pt>
              </c:numCache>
            </c:numRef>
          </c:val>
          <c:extLst>
            <c:ext xmlns:c16="http://schemas.microsoft.com/office/drawing/2014/chart" uri="{C3380CC4-5D6E-409C-BE32-E72D297353CC}">
              <c16:uniqueId val="{00000003-5B9B-4719-9452-2EF5AE093C67}"/>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0.61</c:v>
                </c:pt>
                <c:pt idx="2">
                  <c:v>#N/A</c:v>
                </c:pt>
                <c:pt idx="3">
                  <c:v>0.39</c:v>
                </c:pt>
                <c:pt idx="4">
                  <c:v>#N/A</c:v>
                </c:pt>
                <c:pt idx="5">
                  <c:v>0.5</c:v>
                </c:pt>
                <c:pt idx="6">
                  <c:v>#N/A</c:v>
                </c:pt>
                <c:pt idx="7">
                  <c:v>0.54</c:v>
                </c:pt>
                <c:pt idx="8">
                  <c:v>#N/A</c:v>
                </c:pt>
                <c:pt idx="9">
                  <c:v>0.64</c:v>
                </c:pt>
              </c:numCache>
            </c:numRef>
          </c:val>
          <c:extLst>
            <c:ext xmlns:c16="http://schemas.microsoft.com/office/drawing/2014/chart" uri="{C3380CC4-5D6E-409C-BE32-E72D297353CC}">
              <c16:uniqueId val="{00000004-5B9B-4719-9452-2EF5AE093C6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0.46</c:v>
                </c:pt>
                <c:pt idx="2">
                  <c:v>#N/A</c:v>
                </c:pt>
                <c:pt idx="3">
                  <c:v>0.48</c:v>
                </c:pt>
                <c:pt idx="4">
                  <c:v>#N/A</c:v>
                </c:pt>
                <c:pt idx="5">
                  <c:v>0.62</c:v>
                </c:pt>
                <c:pt idx="6">
                  <c:v>#N/A</c:v>
                </c:pt>
                <c:pt idx="7">
                  <c:v>0.53</c:v>
                </c:pt>
                <c:pt idx="8">
                  <c:v>#N/A</c:v>
                </c:pt>
                <c:pt idx="9">
                  <c:v>0.79</c:v>
                </c:pt>
              </c:numCache>
            </c:numRef>
          </c:val>
          <c:extLst>
            <c:ext xmlns:c16="http://schemas.microsoft.com/office/drawing/2014/chart" uri="{C3380CC4-5D6E-409C-BE32-E72D297353CC}">
              <c16:uniqueId val="{00000005-5B9B-4719-9452-2EF5AE093C67}"/>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0.95</c:v>
                </c:pt>
                <c:pt idx="2">
                  <c:v>#N/A</c:v>
                </c:pt>
                <c:pt idx="3">
                  <c:v>0.89</c:v>
                </c:pt>
                <c:pt idx="4">
                  <c:v>#N/A</c:v>
                </c:pt>
                <c:pt idx="5">
                  <c:v>0.9</c:v>
                </c:pt>
                <c:pt idx="6">
                  <c:v>#N/A</c:v>
                </c:pt>
                <c:pt idx="7">
                  <c:v>0.96</c:v>
                </c:pt>
                <c:pt idx="8">
                  <c:v>#N/A</c:v>
                </c:pt>
                <c:pt idx="9">
                  <c:v>1.1299999999999999</c:v>
                </c:pt>
              </c:numCache>
            </c:numRef>
          </c:val>
          <c:extLst>
            <c:ext xmlns:c16="http://schemas.microsoft.com/office/drawing/2014/chart" uri="{C3380CC4-5D6E-409C-BE32-E72D297353CC}">
              <c16:uniqueId val="{00000006-5B9B-4719-9452-2EF5AE093C6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0.76</c:v>
                </c:pt>
                <c:pt idx="2">
                  <c:v>#N/A</c:v>
                </c:pt>
                <c:pt idx="3">
                  <c:v>0.89</c:v>
                </c:pt>
                <c:pt idx="4">
                  <c:v>#N/A</c:v>
                </c:pt>
                <c:pt idx="5">
                  <c:v>1.36</c:v>
                </c:pt>
                <c:pt idx="6">
                  <c:v>#N/A</c:v>
                </c:pt>
                <c:pt idx="7">
                  <c:v>1.8</c:v>
                </c:pt>
                <c:pt idx="8">
                  <c:v>#N/A</c:v>
                </c:pt>
                <c:pt idx="9">
                  <c:v>2.61</c:v>
                </c:pt>
              </c:numCache>
            </c:numRef>
          </c:val>
          <c:extLst>
            <c:ext xmlns:c16="http://schemas.microsoft.com/office/drawing/2014/chart" uri="{C3380CC4-5D6E-409C-BE32-E72D297353CC}">
              <c16:uniqueId val="{00000007-5B9B-4719-9452-2EF5AE093C6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5.24</c:v>
                </c:pt>
                <c:pt idx="2">
                  <c:v>#N/A</c:v>
                </c:pt>
                <c:pt idx="3">
                  <c:v>6.86</c:v>
                </c:pt>
                <c:pt idx="4">
                  <c:v>#N/A</c:v>
                </c:pt>
                <c:pt idx="5">
                  <c:v>7.43</c:v>
                </c:pt>
                <c:pt idx="6">
                  <c:v>#N/A</c:v>
                </c:pt>
                <c:pt idx="7">
                  <c:v>7.02</c:v>
                </c:pt>
                <c:pt idx="8">
                  <c:v>#N/A</c:v>
                </c:pt>
                <c:pt idx="9">
                  <c:v>3.89</c:v>
                </c:pt>
              </c:numCache>
            </c:numRef>
          </c:val>
          <c:extLst>
            <c:ext xmlns:c16="http://schemas.microsoft.com/office/drawing/2014/chart" uri="{C3380CC4-5D6E-409C-BE32-E72D297353CC}">
              <c16:uniqueId val="{00000008-5B9B-4719-9452-2EF5AE093C6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7.74</c:v>
                </c:pt>
                <c:pt idx="2">
                  <c:v>#N/A</c:v>
                </c:pt>
                <c:pt idx="3">
                  <c:v>7.13</c:v>
                </c:pt>
                <c:pt idx="4">
                  <c:v>#N/A</c:v>
                </c:pt>
                <c:pt idx="5">
                  <c:v>7.29</c:v>
                </c:pt>
                <c:pt idx="6">
                  <c:v>#N/A</c:v>
                </c:pt>
                <c:pt idx="7">
                  <c:v>7.64</c:v>
                </c:pt>
                <c:pt idx="8">
                  <c:v>#N/A</c:v>
                </c:pt>
                <c:pt idx="9">
                  <c:v>7.47</c:v>
                </c:pt>
              </c:numCache>
            </c:numRef>
          </c:val>
          <c:extLst>
            <c:ext xmlns:c16="http://schemas.microsoft.com/office/drawing/2014/chart" uri="{C3380CC4-5D6E-409C-BE32-E72D297353CC}">
              <c16:uniqueId val="{00000009-5B9B-4719-9452-2EF5AE093C6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3763</c:v>
                </c:pt>
                <c:pt idx="5">
                  <c:v>3467</c:v>
                </c:pt>
                <c:pt idx="8">
                  <c:v>3422</c:v>
                </c:pt>
                <c:pt idx="11">
                  <c:v>3193</c:v>
                </c:pt>
                <c:pt idx="14">
                  <c:v>3054</c:v>
                </c:pt>
              </c:numCache>
            </c:numRef>
          </c:val>
          <c:extLst>
            <c:ext xmlns:c16="http://schemas.microsoft.com/office/drawing/2014/chart" uri="{C3380CC4-5D6E-409C-BE32-E72D297353CC}">
              <c16:uniqueId val="{00000000-A1B5-45EB-B7AB-E3D1B6D853F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1B5-45EB-B7AB-E3D1B6D853F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80</c:v>
                </c:pt>
                <c:pt idx="3">
                  <c:v>80</c:v>
                </c:pt>
                <c:pt idx="6">
                  <c:v>79</c:v>
                </c:pt>
                <c:pt idx="9">
                  <c:v>78</c:v>
                </c:pt>
                <c:pt idx="12">
                  <c:v>78</c:v>
                </c:pt>
              </c:numCache>
            </c:numRef>
          </c:val>
          <c:extLst>
            <c:ext xmlns:c16="http://schemas.microsoft.com/office/drawing/2014/chart" uri="{C3380CC4-5D6E-409C-BE32-E72D297353CC}">
              <c16:uniqueId val="{00000002-A1B5-45EB-B7AB-E3D1B6D853F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564</c:v>
                </c:pt>
                <c:pt idx="3">
                  <c:v>469</c:v>
                </c:pt>
                <c:pt idx="6">
                  <c:v>346</c:v>
                </c:pt>
                <c:pt idx="9">
                  <c:v>265</c:v>
                </c:pt>
                <c:pt idx="12">
                  <c:v>227</c:v>
                </c:pt>
              </c:numCache>
            </c:numRef>
          </c:val>
          <c:extLst>
            <c:ext xmlns:c16="http://schemas.microsoft.com/office/drawing/2014/chart" uri="{C3380CC4-5D6E-409C-BE32-E72D297353CC}">
              <c16:uniqueId val="{00000003-A1B5-45EB-B7AB-E3D1B6D853F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1067</c:v>
                </c:pt>
                <c:pt idx="3">
                  <c:v>997</c:v>
                </c:pt>
                <c:pt idx="6">
                  <c:v>895</c:v>
                </c:pt>
                <c:pt idx="9">
                  <c:v>941</c:v>
                </c:pt>
                <c:pt idx="12">
                  <c:v>972</c:v>
                </c:pt>
              </c:numCache>
            </c:numRef>
          </c:val>
          <c:extLst>
            <c:ext xmlns:c16="http://schemas.microsoft.com/office/drawing/2014/chart" uri="{C3380CC4-5D6E-409C-BE32-E72D297353CC}">
              <c16:uniqueId val="{00000004-A1B5-45EB-B7AB-E3D1B6D853F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B5-45EB-B7AB-E3D1B6D853F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B5-45EB-B7AB-E3D1B6D853F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3013</c:v>
                </c:pt>
                <c:pt idx="3">
                  <c:v>2909</c:v>
                </c:pt>
                <c:pt idx="6">
                  <c:v>2927</c:v>
                </c:pt>
                <c:pt idx="9">
                  <c:v>2860</c:v>
                </c:pt>
                <c:pt idx="12">
                  <c:v>2674</c:v>
                </c:pt>
              </c:numCache>
            </c:numRef>
          </c:val>
          <c:extLst>
            <c:ext xmlns:c16="http://schemas.microsoft.com/office/drawing/2014/chart" uri="{C3380CC4-5D6E-409C-BE32-E72D297353CC}">
              <c16:uniqueId val="{00000007-A1B5-45EB-B7AB-E3D1B6D853F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961</c:v>
                </c:pt>
                <c:pt idx="2">
                  <c:v>#N/A</c:v>
                </c:pt>
                <c:pt idx="3">
                  <c:v>#N/A</c:v>
                </c:pt>
                <c:pt idx="4">
                  <c:v>988</c:v>
                </c:pt>
                <c:pt idx="5">
                  <c:v>#N/A</c:v>
                </c:pt>
                <c:pt idx="6">
                  <c:v>#N/A</c:v>
                </c:pt>
                <c:pt idx="7">
                  <c:v>825</c:v>
                </c:pt>
                <c:pt idx="8">
                  <c:v>#N/A</c:v>
                </c:pt>
                <c:pt idx="9">
                  <c:v>#N/A</c:v>
                </c:pt>
                <c:pt idx="10">
                  <c:v>951</c:v>
                </c:pt>
                <c:pt idx="11">
                  <c:v>#N/A</c:v>
                </c:pt>
                <c:pt idx="12">
                  <c:v>#N/A</c:v>
                </c:pt>
                <c:pt idx="13">
                  <c:v>897</c:v>
                </c:pt>
                <c:pt idx="14">
                  <c:v>#N/A</c:v>
                </c:pt>
              </c:numCache>
            </c:numRef>
          </c:val>
          <c:smooth val="0"/>
          <c:extLst>
            <c:ext xmlns:c16="http://schemas.microsoft.com/office/drawing/2014/chart" uri="{C3380CC4-5D6E-409C-BE32-E72D297353CC}">
              <c16:uniqueId val="{00000008-A1B5-45EB-B7AB-E3D1B6D853F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34085</c:v>
                </c:pt>
                <c:pt idx="5">
                  <c:v>34175</c:v>
                </c:pt>
                <c:pt idx="8">
                  <c:v>33781</c:v>
                </c:pt>
                <c:pt idx="11">
                  <c:v>33161</c:v>
                </c:pt>
                <c:pt idx="14">
                  <c:v>32265</c:v>
                </c:pt>
              </c:numCache>
            </c:numRef>
          </c:val>
          <c:extLst>
            <c:ext xmlns:c16="http://schemas.microsoft.com/office/drawing/2014/chart" uri="{C3380CC4-5D6E-409C-BE32-E72D297353CC}">
              <c16:uniqueId val="{00000000-DE5D-4277-A80E-9B48AB48B16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1512</c:v>
                </c:pt>
                <c:pt idx="5">
                  <c:v>1661</c:v>
                </c:pt>
                <c:pt idx="8">
                  <c:v>1585</c:v>
                </c:pt>
                <c:pt idx="11">
                  <c:v>1544</c:v>
                </c:pt>
                <c:pt idx="14">
                  <c:v>1435</c:v>
                </c:pt>
              </c:numCache>
            </c:numRef>
          </c:val>
          <c:extLst>
            <c:ext xmlns:c16="http://schemas.microsoft.com/office/drawing/2014/chart" uri="{C3380CC4-5D6E-409C-BE32-E72D297353CC}">
              <c16:uniqueId val="{00000001-DE5D-4277-A80E-9B48AB48B16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7707</c:v>
                </c:pt>
                <c:pt idx="5">
                  <c:v>8197</c:v>
                </c:pt>
                <c:pt idx="8">
                  <c:v>8084</c:v>
                </c:pt>
                <c:pt idx="11">
                  <c:v>7337</c:v>
                </c:pt>
                <c:pt idx="14">
                  <c:v>7006</c:v>
                </c:pt>
              </c:numCache>
            </c:numRef>
          </c:val>
          <c:extLst>
            <c:ext xmlns:c16="http://schemas.microsoft.com/office/drawing/2014/chart" uri="{C3380CC4-5D6E-409C-BE32-E72D297353CC}">
              <c16:uniqueId val="{00000002-DE5D-4277-A80E-9B48AB48B16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5D-4277-A80E-9B48AB48B16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E5D-4277-A80E-9B48AB48B16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5D-4277-A80E-9B48AB48B16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3583</c:v>
                </c:pt>
                <c:pt idx="3">
                  <c:v>3620</c:v>
                </c:pt>
                <c:pt idx="6">
                  <c:v>3589</c:v>
                </c:pt>
                <c:pt idx="9">
                  <c:v>3784</c:v>
                </c:pt>
                <c:pt idx="12">
                  <c:v>3671</c:v>
                </c:pt>
              </c:numCache>
            </c:numRef>
          </c:val>
          <c:extLst>
            <c:ext xmlns:c16="http://schemas.microsoft.com/office/drawing/2014/chart" uri="{C3380CC4-5D6E-409C-BE32-E72D297353CC}">
              <c16:uniqueId val="{00000006-DE5D-4277-A80E-9B48AB48B16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5800</c:v>
                </c:pt>
                <c:pt idx="3">
                  <c:v>5744</c:v>
                </c:pt>
                <c:pt idx="6">
                  <c:v>5507</c:v>
                </c:pt>
                <c:pt idx="9">
                  <c:v>5205</c:v>
                </c:pt>
                <c:pt idx="12">
                  <c:v>5176</c:v>
                </c:pt>
              </c:numCache>
            </c:numRef>
          </c:val>
          <c:extLst>
            <c:ext xmlns:c16="http://schemas.microsoft.com/office/drawing/2014/chart" uri="{C3380CC4-5D6E-409C-BE32-E72D297353CC}">
              <c16:uniqueId val="{00000007-DE5D-4277-A80E-9B48AB48B16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10859</c:v>
                </c:pt>
                <c:pt idx="3">
                  <c:v>11197</c:v>
                </c:pt>
                <c:pt idx="6">
                  <c:v>10321</c:v>
                </c:pt>
                <c:pt idx="9">
                  <c:v>9822</c:v>
                </c:pt>
                <c:pt idx="12">
                  <c:v>10720</c:v>
                </c:pt>
              </c:numCache>
            </c:numRef>
          </c:val>
          <c:extLst>
            <c:ext xmlns:c16="http://schemas.microsoft.com/office/drawing/2014/chart" uri="{C3380CC4-5D6E-409C-BE32-E72D297353CC}">
              <c16:uniqueId val="{00000008-DE5D-4277-A80E-9B48AB48B16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1099</c:v>
                </c:pt>
                <c:pt idx="3">
                  <c:v>1020</c:v>
                </c:pt>
                <c:pt idx="6">
                  <c:v>940</c:v>
                </c:pt>
                <c:pt idx="9">
                  <c:v>867</c:v>
                </c:pt>
                <c:pt idx="12">
                  <c:v>801</c:v>
                </c:pt>
              </c:numCache>
            </c:numRef>
          </c:val>
          <c:extLst>
            <c:ext xmlns:c16="http://schemas.microsoft.com/office/drawing/2014/chart" uri="{C3380CC4-5D6E-409C-BE32-E72D297353CC}">
              <c16:uniqueId val="{00000009-DE5D-4277-A80E-9B48AB48B16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30567</c:v>
                </c:pt>
                <c:pt idx="3">
                  <c:v>31096</c:v>
                </c:pt>
                <c:pt idx="6">
                  <c:v>31092</c:v>
                </c:pt>
                <c:pt idx="9">
                  <c:v>31843</c:v>
                </c:pt>
                <c:pt idx="12">
                  <c:v>32152</c:v>
                </c:pt>
              </c:numCache>
            </c:numRef>
          </c:val>
          <c:extLst>
            <c:ext xmlns:c16="http://schemas.microsoft.com/office/drawing/2014/chart" uri="{C3380CC4-5D6E-409C-BE32-E72D297353CC}">
              <c16:uniqueId val="{0000000A-DE5D-4277-A80E-9B48AB48B16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8606</c:v>
                </c:pt>
                <c:pt idx="2">
                  <c:v>#N/A</c:v>
                </c:pt>
                <c:pt idx="3">
                  <c:v>#N/A</c:v>
                </c:pt>
                <c:pt idx="4">
                  <c:v>8644</c:v>
                </c:pt>
                <c:pt idx="5">
                  <c:v>#N/A</c:v>
                </c:pt>
                <c:pt idx="6">
                  <c:v>#N/A</c:v>
                </c:pt>
                <c:pt idx="7">
                  <c:v>7999</c:v>
                </c:pt>
                <c:pt idx="8">
                  <c:v>#N/A</c:v>
                </c:pt>
                <c:pt idx="9">
                  <c:v>#N/A</c:v>
                </c:pt>
                <c:pt idx="10">
                  <c:v>9479</c:v>
                </c:pt>
                <c:pt idx="11">
                  <c:v>#N/A</c:v>
                </c:pt>
                <c:pt idx="12">
                  <c:v>#N/A</c:v>
                </c:pt>
                <c:pt idx="13">
                  <c:v>11814</c:v>
                </c:pt>
                <c:pt idx="14">
                  <c:v>#N/A</c:v>
                </c:pt>
              </c:numCache>
            </c:numRef>
          </c:val>
          <c:smooth val="0"/>
          <c:extLst>
            <c:ext xmlns:c16="http://schemas.microsoft.com/office/drawing/2014/chart" uri="{C3380CC4-5D6E-409C-BE32-E72D297353CC}">
              <c16:uniqueId val="{0000000B-DE5D-4277-A80E-9B48AB48B16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2684</c:v>
                </c:pt>
                <c:pt idx="1">
                  <c:v>2186</c:v>
                </c:pt>
                <c:pt idx="2">
                  <c:v>2162</c:v>
                </c:pt>
              </c:numCache>
            </c:numRef>
          </c:val>
          <c:extLst>
            <c:ext xmlns:c16="http://schemas.microsoft.com/office/drawing/2014/chart" uri="{C3380CC4-5D6E-409C-BE32-E72D297353CC}">
              <c16:uniqueId val="{00000000-6E97-4C87-8F3F-33F1B59268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629</c:v>
                </c:pt>
                <c:pt idx="1">
                  <c:v>630</c:v>
                </c:pt>
                <c:pt idx="2">
                  <c:v>632</c:v>
                </c:pt>
              </c:numCache>
            </c:numRef>
          </c:val>
          <c:extLst>
            <c:ext xmlns:c16="http://schemas.microsoft.com/office/drawing/2014/chart" uri="{C3380CC4-5D6E-409C-BE32-E72D297353CC}">
              <c16:uniqueId val="{00000001-6E97-4C87-8F3F-33F1B59268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3248</c:v>
                </c:pt>
                <c:pt idx="1">
                  <c:v>3094</c:v>
                </c:pt>
                <c:pt idx="2">
                  <c:v>2780</c:v>
                </c:pt>
              </c:numCache>
            </c:numRef>
          </c:val>
          <c:extLst>
            <c:ext xmlns:c16="http://schemas.microsoft.com/office/drawing/2014/chart" uri="{C3380CC4-5D6E-409C-BE32-E72D297353CC}">
              <c16:uniqueId val="{00000002-6E97-4C87-8F3F-33F1B59268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静岡県袋井市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実質公債費比率の分子は、元利償還金等の減少が、算入公債費等の減少よりも大きくなったことから減少した。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元利償還金については、償還期間の平準化により減少傾向となっているが、公営企業債の元利償還金に対する繰入金が増加しているため、適正な経営となるよう努めていく。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算入公債費等については、旧合併特例事業債の期間満了等により減少となった。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今後も合併特例債の期間満了により実質公債費比率の分子が増加することが予想されるため、ニーズを把握した事業の選択により、公債費の適正化に努めていく。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実質公債費比率の算定に用いる満期一括償還地方債の償還の財源として積み立てた額に係るものはない。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静岡県袋井市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一部事務組合において地方債の償還が進んだ一方で、一般会計や公営企業において、治水対策事業（遊水地整備）や道路照明</a:t>
          </a:r>
          <a:r>
            <a:rPr kumimoji="1" lang="en-US" altLang="ja-JP" sz="1400">
              <a:latin typeface="ＭＳ ゴシック" pitchFamily="49" charset="-128"/>
              <a:ea typeface="ＭＳ ゴシック" pitchFamily="49" charset="-128"/>
            </a:rPr>
            <a:t>LED</a:t>
          </a:r>
          <a:r>
            <a:rPr kumimoji="1" lang="ja-JP" altLang="en-US" sz="1400">
              <a:latin typeface="ＭＳ ゴシック" pitchFamily="49" charset="-128"/>
              <a:ea typeface="ＭＳ ゴシック" pitchFamily="49" charset="-128"/>
            </a:rPr>
            <a:t>化、管路耐震化事業などの実施に伴い地方債の現在高が増加し、将来負担額は増となった。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充当可能財源等については、人事院勧告等の影響による充当可能基金残高の減や合併特例債の期間満了による基準財政需要額算入見込み額が減となったことで将来負担比率の分子は</a:t>
          </a:r>
          <a:r>
            <a:rPr kumimoji="1" lang="en-US" altLang="ja-JP" sz="1400">
              <a:latin typeface="ＭＳ ゴシック" pitchFamily="49" charset="-128"/>
              <a:ea typeface="ＭＳ ゴシック" pitchFamily="49" charset="-128"/>
            </a:rPr>
            <a:t>2,335</a:t>
          </a:r>
          <a:r>
            <a:rPr kumimoji="1" lang="ja-JP" altLang="en-US" sz="1400">
              <a:latin typeface="ＭＳ ゴシック" pitchFamily="49" charset="-128"/>
              <a:ea typeface="ＭＳ ゴシック" pitchFamily="49" charset="-128"/>
            </a:rPr>
            <a:t>百万円の増となった。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今後は、後世への負担を少しでも軽減できるよう、新規事業の実施等については事前の精査を徹底し、財政の健全化を図る。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静岡県袋井市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令和６年度末での基金残高は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億円となっており、前年度から４億円減少した。図書館システムの更新や公共施設の長寿命化工事等にその他特定目的基金を取り崩したことによるものである。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社会保障サービスへのニーズの多様化による社会保障費の増加や公共施設の老朽化対策、物価高騰など、今後の財政需要の増大にも適切に対応していけるように、財政調整基金と減債基金の合計残高は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億円以上とする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文化振興基金は、文化の向上と振興を図るために設置したもので、現在までに近藤記念館や浅羽記念公園の整備、月見の里学遊館の改修、図書館システムの整備などに活用している。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公共施設等適正管理基金は、将来の公共施設の保全や改築、処分に要する経費の財源を確保するためのものである。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退職手当基金は、退職する際の退職手当に充てるためのものである。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墓地事業基金は、墓地施設の大規模な修繕及び更新又は墓地事業の拡充に要する財源を確保するためのものである。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緊急地震・津波対策事業基金は、緊急的かつ重点的に取り組み、計画的に実施する必要のある地震・津波対策事業に要する経費に充てるためのものである。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文化振興基金は、図書館システムの更新事業に充てるため、１億円を取り崩した。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公共施設等適正管理基金は、小学校長寿命化改修事業や公共運動施設整備事業、コミュニティセンター長寿命化事業に充てるため１億６千万円を取り崩した。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長寿命化、老朽化対策について対応が必要となる施設が増加していく。施設の長寿命化や保有量の適正化を図り、公共施設マネジメントを着実に進め、公共施設等適正管理基金や文化振興基金の積立・取崩しについて健全な運用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億６千万円となっており、人事院勧告や物価高騰などの影響により、前年度から２千万円減少した。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災害の発生など不測の事態に備えるため、これまで同様、予算編成や予算執行における効率化の徹底はもとより、本市が実施している収支改善の取組を確実に進め、財政調整基金と減債基金の合計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令和６年度末の基金残高は６億３千万円となっており、前年度から２百万円増加した。これは預金利子の積立によるものである。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財政調整基金と合わせ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億円以上の残高を目標とする。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87,941
82,025
108.33
41,878,378
40,744,552
842,682
21,239,274
32,151,745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類似団体平均を上回っているが、令和２年以降減少傾向となっている。これは扶助費を中心とした基準財政需要額の増加に対し、市税などの基準財政収入額が伸び悩んでいることが要因である。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令和６年度において前年度比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たが、今後も扶助費など社会保障費の増加が見込まれ財政の圧迫が懸念されることから、引き続き、企業誘致等による市税の増収や、事業の総点検による歳出の抑制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76200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0922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49389</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788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9172</xdr:rowOff>
    </xdr:from>
    <xdr:to>
      <xdr:col>15</xdr:col>
      <xdr:colOff>82550</xdr:colOff>
      <xdr:row>41</xdr:row>
      <xdr:rowOff>49389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3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140405</xdr:rowOff>
    </xdr:from>
    <xdr:to>
      <xdr:col>11</xdr:col>
      <xdr:colOff>31750</xdr:colOff>
      <xdr:row>41</xdr:row>
      <xdr:rowOff>9172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9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11995</xdr:rowOff>
    </xdr:from>
    <xdr:to>
      <xdr:col>23</xdr:col>
      <xdr:colOff>184150</xdr:colOff>
      <xdr:row>41</xdr:row>
      <xdr:rowOff>113595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28522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170039</xdr:rowOff>
    </xdr:from>
    <xdr:to>
      <xdr:col>15</xdr:col>
      <xdr:colOff>133350</xdr:colOff>
      <xdr:row>41</xdr:row>
      <xdr:rowOff>100189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110366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129822</xdr:rowOff>
    </xdr:from>
    <xdr:to>
      <xdr:col>11</xdr:col>
      <xdr:colOff>82550</xdr:colOff>
      <xdr:row>41</xdr:row>
      <xdr:rowOff>59972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70149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ポイント増加し、静岡県平均、類似団体平均を上回った。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については、個人市民税の減があったものの、地方交付税、地方特例交付金、県税交付金が増加し歳入総額は増加した。一方、歳出については、人事院勧告による人件費の増や子ども医療費助成の拡充などによる扶助費の増、物価高騰の影響による物件費の増により歳出総額が増加したため、経常収支比率が上昇する要因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123825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63910"/>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110807</xdr:rowOff>
    </xdr:from>
    <xdr:to>
      <xdr:col>19</xdr:col>
      <xdr:colOff>133350</xdr:colOff>
      <xdr:row>63</xdr:row>
      <xdr:rowOff>162560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40707"/>
          <a:ext cx="889000" cy="2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77153</xdr:rowOff>
    </xdr:from>
    <xdr:to>
      <xdr:col>15</xdr:col>
      <xdr:colOff>82550</xdr:colOff>
      <xdr:row>62</xdr:row>
      <xdr:rowOff>110807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35603"/>
          <a:ext cx="889000" cy="20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77153</xdr:rowOff>
    </xdr:from>
    <xdr:to>
      <xdr:col>11</xdr:col>
      <xdr:colOff>31750</xdr:colOff>
      <xdr:row>63</xdr:row>
      <xdr:rowOff>90170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35603"/>
          <a:ext cx="889000" cy="35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45102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1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60007</xdr:rowOff>
    </xdr:from>
    <xdr:to>
      <xdr:col>15</xdr:col>
      <xdr:colOff>133350</xdr:colOff>
      <xdr:row>62</xdr:row>
      <xdr:rowOff>161607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334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5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26353</xdr:rowOff>
    </xdr:from>
    <xdr:to>
      <xdr:col>11</xdr:col>
      <xdr:colOff>82550</xdr:colOff>
      <xdr:row>61</xdr:row>
      <xdr:rowOff>127953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138130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5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人件費、物件費等については人口一人当たりの数値において、全国平均、静岡県平均、類似団体平均を下回っている。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令和６年度は、人事院勧告に基づく人件費のベースアップや物価高騰などによりコストが増加した。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定員管理計画に基づいた人件費のコントロールや、一件査定方式での予算編成によるゼロベースでの事業見直し、施設の長寿命化・保有量の適正化等の公共施設マネジメントを進め、コスト削減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103032</xdr:rowOff>
    </xdr:from>
    <xdr:to>
      <xdr:col>23</xdr:col>
      <xdr:colOff>133350</xdr:colOff>
      <xdr:row>82</xdr:row>
      <xdr:rowOff>143379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61932"/>
          <a:ext cx="838200" cy="4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58457</xdr:rowOff>
    </xdr:from>
    <xdr:to>
      <xdr:col>19</xdr:col>
      <xdr:colOff>133350</xdr:colOff>
      <xdr:row>82</xdr:row>
      <xdr:rowOff>103032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17357"/>
          <a:ext cx="889000" cy="4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51572</xdr:rowOff>
    </xdr:from>
    <xdr:to>
      <xdr:col>15</xdr:col>
      <xdr:colOff>82550</xdr:colOff>
      <xdr:row>82</xdr:row>
      <xdr:rowOff>58457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10472"/>
          <a:ext cx="889000" cy="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117131</xdr:rowOff>
    </xdr:from>
    <xdr:to>
      <xdr:col>11</xdr:col>
      <xdr:colOff>31750</xdr:colOff>
      <xdr:row>82</xdr:row>
      <xdr:rowOff>51572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04581"/>
          <a:ext cx="889000" cy="10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92579</xdr:rowOff>
    </xdr:from>
    <xdr:to>
      <xdr:col>23</xdr:col>
      <xdr:colOff>184150</xdr:colOff>
      <xdr:row>83</xdr:row>
      <xdr:rowOff>22729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5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109106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9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52232</xdr:rowOff>
    </xdr:from>
    <xdr:to>
      <xdr:col>19</xdr:col>
      <xdr:colOff>184150</xdr:colOff>
      <xdr:row>82</xdr:row>
      <xdr:rowOff>153832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1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164009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80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7657</xdr:rowOff>
    </xdr:from>
    <xdr:to>
      <xdr:col>15</xdr:col>
      <xdr:colOff>133350</xdr:colOff>
      <xdr:row>82</xdr:row>
      <xdr:rowOff>109257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6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119434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3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772</xdr:rowOff>
    </xdr:from>
    <xdr:to>
      <xdr:col>11</xdr:col>
      <xdr:colOff>82550</xdr:colOff>
      <xdr:row>82</xdr:row>
      <xdr:rowOff>102372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5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112549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2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66331</xdr:rowOff>
    </xdr:from>
    <xdr:to>
      <xdr:col>7</xdr:col>
      <xdr:colOff>31750</xdr:colOff>
      <xdr:row>81</xdr:row>
      <xdr:rowOff>167931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5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2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行政改革の一環として進めてきた定員の適正化により、職員数が抑制されている反面、高等学校卒の管理職が多いこと等により、当該指数は類似団体の中で高い水準となっている。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引き続き、計画的かつ適正な定員管理に努める。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155121</xdr:rowOff>
    </xdr:from>
    <xdr:to>
      <xdr:col>81</xdr:col>
      <xdr:colOff>44450</xdr:colOff>
      <xdr:row>89</xdr:row>
      <xdr:rowOff>121557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242721"/>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121557</xdr:rowOff>
    </xdr:from>
    <xdr:to>
      <xdr:col>77</xdr:col>
      <xdr:colOff>44450</xdr:colOff>
      <xdr:row>90</xdr:row>
      <xdr:rowOff>19050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3806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90</xdr:row>
      <xdr:rowOff>19050</xdr:rowOff>
    </xdr:from>
    <xdr:to>
      <xdr:col>72</xdr:col>
      <xdr:colOff>203200</xdr:colOff>
      <xdr:row>90</xdr:row>
      <xdr:rowOff>87993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4495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90</xdr:row>
      <xdr:rowOff>87993</xdr:rowOff>
    </xdr:from>
    <xdr:to>
      <xdr:col>68</xdr:col>
      <xdr:colOff>152400</xdr:colOff>
      <xdr:row>90</xdr:row>
      <xdr:rowOff>105229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5184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104321</xdr:rowOff>
    </xdr:from>
    <xdr:to>
      <xdr:col>81</xdr:col>
      <xdr:colOff>95250</xdr:colOff>
      <xdr:row>89</xdr:row>
      <xdr:rowOff>34471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76398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6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70757</xdr:rowOff>
    </xdr:from>
    <xdr:to>
      <xdr:col>77</xdr:col>
      <xdr:colOff>95250</xdr:colOff>
      <xdr:row>90</xdr:row>
      <xdr:rowOff>907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157134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416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139700</xdr:rowOff>
    </xdr:from>
    <xdr:to>
      <xdr:col>73</xdr:col>
      <xdr:colOff>44450</xdr:colOff>
      <xdr:row>90</xdr:row>
      <xdr:rowOff>69850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54627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90</xdr:row>
      <xdr:rowOff>37193</xdr:rowOff>
    </xdr:from>
    <xdr:to>
      <xdr:col>68</xdr:col>
      <xdr:colOff>203200</xdr:colOff>
      <xdr:row>90</xdr:row>
      <xdr:rowOff>138793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46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123570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55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90</xdr:row>
      <xdr:rowOff>54429</xdr:rowOff>
    </xdr:from>
    <xdr:to>
      <xdr:col>64</xdr:col>
      <xdr:colOff>152400</xdr:colOff>
      <xdr:row>90</xdr:row>
      <xdr:rowOff>156029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48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140806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57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定員管理計画（</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R7</a:t>
          </a:r>
          <a:r>
            <a:rPr kumimoji="1" lang="ja-JP" altLang="en-US" sz="1300">
              <a:latin typeface="ＭＳ Ｐゴシック" panose="020B0600070205080204" pitchFamily="50" charset="-128"/>
              <a:ea typeface="ＭＳ Ｐゴシック" panose="020B0600070205080204" pitchFamily="50" charset="-128"/>
            </a:rPr>
            <a:t>）に基づき、組織機構の見直しや指定管理業務委託の実施など、職員数の抑制に努めてきたこと、消防業務等を一部事務組合で実施していることなどから、全国平均、静岡県平均、類似団体平均と比べ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引き続き、行政改革実施計画に基づく事務事業の見直しや民間委託等、さらなる業務効率化を図り、適切な定員管理と財源配分の最適化に努める。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112395</xdr:rowOff>
    </xdr:from>
    <xdr:to>
      <xdr:col>81</xdr:col>
      <xdr:colOff>44450</xdr:colOff>
      <xdr:row>59</xdr:row>
      <xdr:rowOff>143419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27945"/>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95159</xdr:rowOff>
    </xdr:from>
    <xdr:to>
      <xdr:col>77</xdr:col>
      <xdr:colOff>44450</xdr:colOff>
      <xdr:row>59</xdr:row>
      <xdr:rowOff>112395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10709"/>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95159</xdr:rowOff>
    </xdr:from>
    <xdr:to>
      <xdr:col>72</xdr:col>
      <xdr:colOff>203200</xdr:colOff>
      <xdr:row>59</xdr:row>
      <xdr:rowOff>98606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21070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96883</xdr:rowOff>
    </xdr:from>
    <xdr:to>
      <xdr:col>68</xdr:col>
      <xdr:colOff>152400</xdr:colOff>
      <xdr:row>59</xdr:row>
      <xdr:rowOff>98606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12433"/>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92619</xdr:rowOff>
    </xdr:from>
    <xdr:to>
      <xdr:col>81</xdr:col>
      <xdr:colOff>95250</xdr:colOff>
      <xdr:row>60</xdr:row>
      <xdr:rowOff>22769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0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109146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61595</xdr:rowOff>
    </xdr:from>
    <xdr:to>
      <xdr:col>77</xdr:col>
      <xdr:colOff>95250</xdr:colOff>
      <xdr:row>59</xdr:row>
      <xdr:rowOff>163195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1922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4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44359</xdr:rowOff>
    </xdr:from>
    <xdr:to>
      <xdr:col>73</xdr:col>
      <xdr:colOff>44450</xdr:colOff>
      <xdr:row>59</xdr:row>
      <xdr:rowOff>145959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5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156136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28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47806</xdr:rowOff>
    </xdr:from>
    <xdr:to>
      <xdr:col>68</xdr:col>
      <xdr:colOff>203200</xdr:colOff>
      <xdr:row>59</xdr:row>
      <xdr:rowOff>149406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159583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3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46083</xdr:rowOff>
    </xdr:from>
    <xdr:to>
      <xdr:col>64</xdr:col>
      <xdr:colOff>152400</xdr:colOff>
      <xdr:row>59</xdr:row>
      <xdr:rowOff>147683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157860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3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令和６年度は３か年平均が</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％となり、前年度から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ポイント改善し、単年度の数値についても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ポイント改善した。これは普通交付税額の増加により標準財政規模が増加したことと、元利償還金の額が減少したことによるものである。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一方、数値に影響を与える合併特例債償還額は今後も減少していくことから、市債の借入時は交付税措置のあるものを優先し、実質公債費比率が増加しない財政運営を行い公債費の適正化に努める。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118956</xdr:rowOff>
    </xdr:from>
    <xdr:to>
      <xdr:col>81</xdr:col>
      <xdr:colOff>44450</xdr:colOff>
      <xdr:row>40</xdr:row>
      <xdr:rowOff>135044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7695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135044</xdr:rowOff>
    </xdr:from>
    <xdr:to>
      <xdr:col>77</xdr:col>
      <xdr:colOff>44450</xdr:colOff>
      <xdr:row>40</xdr:row>
      <xdr:rowOff>143087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930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143087</xdr:rowOff>
    </xdr:from>
    <xdr:to>
      <xdr:col>72</xdr:col>
      <xdr:colOff>203200</xdr:colOff>
      <xdr:row>41</xdr:row>
      <xdr:rowOff>19896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010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41</xdr:row>
      <xdr:rowOff>92287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4934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84683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24571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1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92287</xdr:rowOff>
    </xdr:from>
    <xdr:to>
      <xdr:col>73</xdr:col>
      <xdr:colOff>44450</xdr:colOff>
      <xdr:row>41</xdr:row>
      <xdr:rowOff>22437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令和６年度は昨年度から</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ポイント悪化した。これは、脱炭素化推進事業債や緊急自然災害防止対策事業債などの地方債現在高の増加と充当可能基金などの減少に伴うものである。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事業実施に当たっては、その必要性や緊急性を十分に検討するとともに、将来負担比率等の健全化判断比率に注視しながら、交付税措置のある地方債の活用や基金等の充当可能財源のさらなる確保に努め、実質的な将来の負担額の抑制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159808</xdr:rowOff>
    </xdr:from>
    <xdr:to>
      <xdr:col>81</xdr:col>
      <xdr:colOff>44450</xdr:colOff>
      <xdr:row>18</xdr:row>
      <xdr:rowOff>125095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074458"/>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63288</xdr:rowOff>
    </xdr:from>
    <xdr:to>
      <xdr:col>77</xdr:col>
      <xdr:colOff>44450</xdr:colOff>
      <xdr:row>17</xdr:row>
      <xdr:rowOff>159808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97793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63288</xdr:rowOff>
    </xdr:from>
    <xdr:to>
      <xdr:col>72</xdr:col>
      <xdr:colOff>203200</xdr:colOff>
      <xdr:row>17</xdr:row>
      <xdr:rowOff>91440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97793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91440</xdr:rowOff>
    </xdr:from>
    <xdr:to>
      <xdr:col>68</xdr:col>
      <xdr:colOff>152400</xdr:colOff>
      <xdr:row>17</xdr:row>
      <xdr:rowOff>123613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0060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74295</xdr:rowOff>
    </xdr:from>
    <xdr:to>
      <xdr:col>81</xdr:col>
      <xdr:colOff>95250</xdr:colOff>
      <xdr:row>19</xdr:row>
      <xdr:rowOff>4445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46372</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13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109008</xdr:rowOff>
    </xdr:from>
    <xdr:to>
      <xdr:col>77</xdr:col>
      <xdr:colOff>95250</xdr:colOff>
      <xdr:row>18</xdr:row>
      <xdr:rowOff>39158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0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23935</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11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12488</xdr:rowOff>
    </xdr:from>
    <xdr:to>
      <xdr:col>73</xdr:col>
      <xdr:colOff>44450</xdr:colOff>
      <xdr:row>17</xdr:row>
      <xdr:rowOff>114088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2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98865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01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40640</xdr:rowOff>
    </xdr:from>
    <xdr:to>
      <xdr:col>68</xdr:col>
      <xdr:colOff>203200</xdr:colOff>
      <xdr:row>17</xdr:row>
      <xdr:rowOff>142240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127017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4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72813</xdr:rowOff>
    </xdr:from>
    <xdr:to>
      <xdr:col>64</xdr:col>
      <xdr:colOff>152400</xdr:colOff>
      <xdr:row>18</xdr:row>
      <xdr:rowOff>2963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159190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07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87,941
82,025
108.33
41,878,378
40,744,552
842,682
21,239,274
32,151,745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人件費に係る経常収支比率は、全国平均、静岡県平均、類似団体平均を下回っている。要因として消防業務等を一部事務組合で実施していることが挙げられる。（補助費等に計上されている。）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今後も行政改革実施計画の遂行による業務効率化を進め、適正化に努める。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156718</xdr:rowOff>
    </xdr:from>
    <xdr:to>
      <xdr:col>24</xdr:col>
      <xdr:colOff>25400</xdr:colOff>
      <xdr:row>36</xdr:row>
      <xdr:rowOff>49276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5746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36</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57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133858</xdr:rowOff>
    </xdr:from>
    <xdr:to>
      <xdr:col>15</xdr:col>
      <xdr:colOff>98425</xdr:colOff>
      <xdr:row>36</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346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133858</xdr:rowOff>
    </xdr:from>
    <xdr:to>
      <xdr:col>11</xdr:col>
      <xdr:colOff>9525</xdr:colOff>
      <xdr:row>36</xdr:row>
      <xdr:rowOff>44704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346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169926</xdr:rowOff>
    </xdr:from>
    <xdr:to>
      <xdr:col>24</xdr:col>
      <xdr:colOff>76200</xdr:colOff>
      <xdr:row>36</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105918</xdr:rowOff>
    </xdr:from>
    <xdr:to>
      <xdr:col>20</xdr:col>
      <xdr:colOff>38100</xdr:colOff>
      <xdr:row>36</xdr:row>
      <xdr:rowOff>36068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46245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83058</xdr:rowOff>
    </xdr:from>
    <xdr:to>
      <xdr:col>11</xdr:col>
      <xdr:colOff>60325</xdr:colOff>
      <xdr:row>36</xdr:row>
      <xdr:rowOff>13208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23385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165354</xdr:rowOff>
    </xdr:from>
    <xdr:to>
      <xdr:col>6</xdr:col>
      <xdr:colOff>171450</xdr:colOff>
      <xdr:row>36</xdr:row>
      <xdr:rowOff>95504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105681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物価高騰のほか、新たに建設した施設（総合体育館、防災センター等）の維持管理事業費により物件費に係る経常収支比率は、全国平均、静岡県平均、類似団体平均を上回っている。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今後は、一件査定方式での予算編成によるゼロベースでの事業見直しや施設の長寿命化・保有量の適正化などの公共施設マネジメントを進め、コストの削減を図っていく。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111760</xdr:rowOff>
    </xdr:from>
    <xdr:to>
      <xdr:col>82</xdr:col>
      <xdr:colOff>107950</xdr:colOff>
      <xdr:row>16</xdr:row>
      <xdr:rowOff>157480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549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111760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47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73660</xdr:rowOff>
    </xdr:from>
    <xdr:to>
      <xdr:col>73</xdr:col>
      <xdr:colOff>180975</xdr:colOff>
      <xdr:row>16</xdr:row>
      <xdr:rowOff>104140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16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73660</xdr:rowOff>
    </xdr:from>
    <xdr:to>
      <xdr:col>69</xdr:col>
      <xdr:colOff>92075</xdr:colOff>
      <xdr:row>16</xdr:row>
      <xdr:rowOff>88900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16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60960</xdr:rowOff>
    </xdr:from>
    <xdr:to>
      <xdr:col>78</xdr:col>
      <xdr:colOff>120650</xdr:colOff>
      <xdr:row>16</xdr:row>
      <xdr:rowOff>162560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22860</xdr:rowOff>
    </xdr:from>
    <xdr:to>
      <xdr:col>69</xdr:col>
      <xdr:colOff>142875</xdr:colOff>
      <xdr:row>16</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扶助費に係る経常収支比率は、全国平均を下回っており、静岡県平均、類似団体平均と同程度の水準となっている。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以前は高齢化率の低さにより類似団体平均等よりも低い割合となっていたが、近年の子育て支援や障害者福祉事業のニーズの増加、令和５年度のこども医療費の拡充などにより増加傾向となっている。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996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363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78015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546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53</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100892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5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全国平均、静岡県平均、類似団体平均と比べ低い水準となっている。これは令和２年度に下水道事業が特別会計から法適用化したことにより繰出金が大幅に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特別会計への繰出金に関しては、独立採算制の観点から料金・保険料等の適正化を図り、一般会計の負担抑制に努める。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99785</xdr:rowOff>
    </xdr:from>
    <xdr:to>
      <xdr:col>82</xdr:col>
      <xdr:colOff>107950</xdr:colOff>
      <xdr:row>57</xdr:row>
      <xdr:rowOff>58965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009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99785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56</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792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56</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792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24692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補助費等に係る経常収支比率は、全国平均、静岡県平均、類似団体平均を大きく上回っている。主な要因は、消防業務やごみ処理業務を一部事務組合で実施していることが挙げられる。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は、前年度に引き続き燃料費の高騰に伴うごみ処理施設の包括管理委託費が高止まりしたことにより経費が増加した。今後は、継続して補助金等の見直しを図るとともに、一部事務組合等の負担金を含め、経常経費の抑制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19558</xdr:rowOff>
    </xdr:from>
    <xdr:to>
      <xdr:col>82</xdr:col>
      <xdr:colOff>107950</xdr:colOff>
      <xdr:row>39</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7061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53848</xdr:rowOff>
    </xdr:from>
    <xdr:to>
      <xdr:col>78</xdr:col>
      <xdr:colOff>69850</xdr:colOff>
      <xdr:row>39</xdr:row>
      <xdr:rowOff>33274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6894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xdr:rowOff>
    </xdr:from>
    <xdr:to>
      <xdr:col>73</xdr:col>
      <xdr:colOff>180975</xdr:colOff>
      <xdr:row>38</xdr:row>
      <xdr:rowOff>53848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232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xdr:rowOff>
    </xdr:from>
    <xdr:to>
      <xdr:col>69</xdr:col>
      <xdr:colOff>92075</xdr:colOff>
      <xdr:row>38</xdr:row>
      <xdr:rowOff>81280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232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140208</xdr:rowOff>
    </xdr:from>
    <xdr:to>
      <xdr:col>82</xdr:col>
      <xdr:colOff>158750</xdr:colOff>
      <xdr:row>39</xdr:row>
      <xdr:rowOff>70358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112285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153924</xdr:rowOff>
    </xdr:from>
    <xdr:to>
      <xdr:col>78</xdr:col>
      <xdr:colOff>120650</xdr:colOff>
      <xdr:row>39</xdr:row>
      <xdr:rowOff>84074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68851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75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xdr:rowOff>
    </xdr:from>
    <xdr:to>
      <xdr:col>74</xdr:col>
      <xdr:colOff>31750</xdr:colOff>
      <xdr:row>38</xdr:row>
      <xdr:rowOff>104648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89425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128778</xdr:rowOff>
    </xdr:from>
    <xdr:to>
      <xdr:col>69</xdr:col>
      <xdr:colOff>142875</xdr:colOff>
      <xdr:row>38</xdr:row>
      <xdr:rowOff>58928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43705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いては、合併特例債、国の補正に伴う経済対策、緊急防災・減災事業債等を活用した事業などに積極的に取り組んできたことから、公債費の比率が高い状況であったが、新たな借り入れの抑制や償還が進んだことにより減少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令和６年度は、過去の合併特例債の償還が終了したことに伴い減となっている。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113285</xdr:rowOff>
    </xdr:from>
    <xdr:to>
      <xdr:col>24</xdr:col>
      <xdr:colOff>25400</xdr:colOff>
      <xdr:row>76</xdr:row>
      <xdr:rowOff>163576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43485"/>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163576</xdr:rowOff>
    </xdr:from>
    <xdr:to>
      <xdr:col>19</xdr:col>
      <xdr:colOff>187325</xdr:colOff>
      <xdr:row>77</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937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89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65278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892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112776</xdr:rowOff>
    </xdr:from>
    <xdr:to>
      <xdr:col>20</xdr:col>
      <xdr:colOff>38100</xdr:colOff>
      <xdr:row>77</xdr:row>
      <xdr:rowOff>42926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ポイント悪化し、全国平均、静岡県平均、類似団体平均を上回った。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これは主に扶助費や物件費、その他（繰出金）が各項目に記載の要因により増加したためである。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今後は、これらの経費において歳出の抑制を図っていくことで財政構造の弾力性の維持に努めていく。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31750</xdr:rowOff>
    </xdr:from>
    <xdr:to>
      <xdr:col>82</xdr:col>
      <xdr:colOff>107950</xdr:colOff>
      <xdr:row>78</xdr:row>
      <xdr:rowOff>111761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33400"/>
          <a:ext cx="8382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77470</xdr:rowOff>
    </xdr:from>
    <xdr:to>
      <xdr:col>78</xdr:col>
      <xdr:colOff>69850</xdr:colOff>
      <xdr:row>77</xdr:row>
      <xdr:rowOff>31750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362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75</xdr:row>
      <xdr:rowOff>77470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7000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xdr:rowOff>
    </xdr:from>
    <xdr:to>
      <xdr:col>69</xdr:col>
      <xdr:colOff>92075</xdr:colOff>
      <xdr:row>75</xdr:row>
      <xdr:rowOff>161289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00000"/>
          <a:ext cx="889000" cy="3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60961</xdr:rowOff>
    </xdr:from>
    <xdr:to>
      <xdr:col>82</xdr:col>
      <xdr:colOff>158750</xdr:colOff>
      <xdr:row>78</xdr:row>
      <xdr:rowOff>162561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33038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152400</xdr:rowOff>
    </xdr:from>
    <xdr:to>
      <xdr:col>78</xdr:col>
      <xdr:colOff>120650</xdr:colOff>
      <xdr:row>77</xdr:row>
      <xdr:rowOff>82550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67327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26670</xdr:rowOff>
    </xdr:from>
    <xdr:to>
      <xdr:col>74</xdr:col>
      <xdr:colOff>31750</xdr:colOff>
      <xdr:row>75</xdr:row>
      <xdr:rowOff>128270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113047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133350</xdr:rowOff>
    </xdr:from>
    <xdr:to>
      <xdr:col>69</xdr:col>
      <xdr:colOff>142875</xdr:colOff>
      <xdr:row>74</xdr:row>
      <xdr:rowOff>63500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48277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3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25416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128962</xdr:rowOff>
    </xdr:from>
    <xdr:to>
      <xdr:col>29</xdr:col>
      <xdr:colOff>127000</xdr:colOff>
      <xdr:row>19</xdr:row>
      <xdr:rowOff>13824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62687"/>
          <a:ext cx="647700" cy="56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13824</xdr:rowOff>
    </xdr:from>
    <xdr:to>
      <xdr:col>26</xdr:col>
      <xdr:colOff>50800</xdr:colOff>
      <xdr:row>19</xdr:row>
      <xdr:rowOff>42342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18999"/>
          <a:ext cx="698500" cy="28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42342</xdr:rowOff>
    </xdr:from>
    <xdr:to>
      <xdr:col>22</xdr:col>
      <xdr:colOff>114300</xdr:colOff>
      <xdr:row>19</xdr:row>
      <xdr:rowOff>64535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47517"/>
          <a:ext cx="698500" cy="22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64535</xdr:rowOff>
    </xdr:from>
    <xdr:to>
      <xdr:col>18</xdr:col>
      <xdr:colOff>177800</xdr:colOff>
      <xdr:row>19</xdr:row>
      <xdr:rowOff>125781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69710"/>
          <a:ext cx="698500" cy="61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78162</xdr:rowOff>
    </xdr:from>
    <xdr:to>
      <xdr:col>29</xdr:col>
      <xdr:colOff>177800</xdr:colOff>
      <xdr:row>19</xdr:row>
      <xdr:rowOff>8312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1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50239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8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134474</xdr:rowOff>
    </xdr:from>
    <xdr:to>
      <xdr:col>26</xdr:col>
      <xdr:colOff>101600</xdr:colOff>
      <xdr:row>19</xdr:row>
      <xdr:rowOff>64624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68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49401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54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162992</xdr:rowOff>
    </xdr:from>
    <xdr:to>
      <xdr:col>22</xdr:col>
      <xdr:colOff>165100</xdr:colOff>
      <xdr:row>19</xdr:row>
      <xdr:rowOff>93142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96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77919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83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13735</xdr:rowOff>
    </xdr:from>
    <xdr:to>
      <xdr:col>19</xdr:col>
      <xdr:colOff>38100</xdr:colOff>
      <xdr:row>19</xdr:row>
      <xdr:rowOff>115335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8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100112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0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74981</xdr:rowOff>
    </xdr:from>
    <xdr:to>
      <xdr:col>15</xdr:col>
      <xdr:colOff>101600</xdr:colOff>
      <xdr:row>20</xdr:row>
      <xdr:rowOff>5131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80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161358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6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323172</xdr:rowOff>
    </xdr:from>
    <xdr:to>
      <xdr:col>29</xdr:col>
      <xdr:colOff>127000</xdr:colOff>
      <xdr:row>35</xdr:row>
      <xdr:rowOff>341199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33522"/>
          <a:ext cx="647700" cy="18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323172</xdr:rowOff>
    </xdr:from>
    <xdr:to>
      <xdr:col>26</xdr:col>
      <xdr:colOff>50800</xdr:colOff>
      <xdr:row>36</xdr:row>
      <xdr:rowOff>26874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33522"/>
          <a:ext cx="698500" cy="46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307594</xdr:rowOff>
    </xdr:from>
    <xdr:to>
      <xdr:col>22</xdr:col>
      <xdr:colOff>114300</xdr:colOff>
      <xdr:row>36</xdr:row>
      <xdr:rowOff>26874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17944"/>
          <a:ext cx="698500" cy="62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307594</xdr:rowOff>
    </xdr:from>
    <xdr:to>
      <xdr:col>18</xdr:col>
      <xdr:colOff>177800</xdr:colOff>
      <xdr:row>35</xdr:row>
      <xdr:rowOff>318501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17944"/>
          <a:ext cx="698500" cy="10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290399</xdr:rowOff>
    </xdr:from>
    <xdr:to>
      <xdr:col>29</xdr:col>
      <xdr:colOff>177800</xdr:colOff>
      <xdr:row>36</xdr:row>
      <xdr:rowOff>49099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00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262476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7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272372</xdr:rowOff>
    </xdr:from>
    <xdr:to>
      <xdr:col>26</xdr:col>
      <xdr:colOff>101600</xdr:colOff>
      <xdr:row>36</xdr:row>
      <xdr:rowOff>31072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82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15849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69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318974</xdr:rowOff>
    </xdr:from>
    <xdr:to>
      <xdr:col>22</xdr:col>
      <xdr:colOff>165100</xdr:colOff>
      <xdr:row>36</xdr:row>
      <xdr:rowOff>77674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29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62451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1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256794</xdr:rowOff>
    </xdr:from>
    <xdr:to>
      <xdr:col>19</xdr:col>
      <xdr:colOff>38100</xdr:colOff>
      <xdr:row>36</xdr:row>
      <xdr:rowOff>15494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67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271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5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267701</xdr:rowOff>
    </xdr:from>
    <xdr:to>
      <xdr:col>15</xdr:col>
      <xdr:colOff>101600</xdr:colOff>
      <xdr:row>36</xdr:row>
      <xdr:rowOff>26401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78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11178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87,941
82,025
108.33
41,878,378
40,744,552
842,682
21,239,274
32,151,745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27163</xdr:rowOff>
    </xdr:from>
    <xdr:to>
      <xdr:col>24</xdr:col>
      <xdr:colOff>63500</xdr:colOff>
      <xdr:row>37</xdr:row>
      <xdr:rowOff>122816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70813"/>
          <a:ext cx="838200" cy="9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122816</xdr:rowOff>
    </xdr:from>
    <xdr:to>
      <xdr:col>19</xdr:col>
      <xdr:colOff>177800</xdr:colOff>
      <xdr:row>37</xdr:row>
      <xdr:rowOff>124955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66466"/>
          <a:ext cx="889000" cy="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124955</xdr:rowOff>
    </xdr:from>
    <xdr:to>
      <xdr:col>15</xdr:col>
      <xdr:colOff>50800</xdr:colOff>
      <xdr:row>37</xdr:row>
      <xdr:rowOff>153318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68605"/>
          <a:ext cx="889000" cy="2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153318</xdr:rowOff>
    </xdr:from>
    <xdr:to>
      <xdr:col>10</xdr:col>
      <xdr:colOff>114300</xdr:colOff>
      <xdr:row>38</xdr:row>
      <xdr:rowOff>19211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96968"/>
          <a:ext cx="889000" cy="3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147813</xdr:rowOff>
    </xdr:from>
    <xdr:to>
      <xdr:col>24</xdr:col>
      <xdr:colOff>114300</xdr:colOff>
      <xdr:row>37</xdr:row>
      <xdr:rowOff>77963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126240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9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72016</xdr:rowOff>
    </xdr:from>
    <xdr:to>
      <xdr:col>20</xdr:col>
      <xdr:colOff>38100</xdr:colOff>
      <xdr:row>38</xdr:row>
      <xdr:rowOff>2166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1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164744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0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74155</xdr:rowOff>
    </xdr:from>
    <xdr:to>
      <xdr:col>15</xdr:col>
      <xdr:colOff>101600</xdr:colOff>
      <xdr:row>38</xdr:row>
      <xdr:rowOff>4305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166882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1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102518</xdr:rowOff>
    </xdr:from>
    <xdr:to>
      <xdr:col>10</xdr:col>
      <xdr:colOff>165100</xdr:colOff>
      <xdr:row>38</xdr:row>
      <xdr:rowOff>32668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4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23795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3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139862</xdr:rowOff>
    </xdr:from>
    <xdr:to>
      <xdr:col>6</xdr:col>
      <xdr:colOff>38100</xdr:colOff>
      <xdr:row>38</xdr:row>
      <xdr:rowOff>70011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35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61138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36786</xdr:rowOff>
    </xdr:from>
    <xdr:to>
      <xdr:col>24</xdr:col>
      <xdr:colOff>63500</xdr:colOff>
      <xdr:row>56</xdr:row>
      <xdr:rowOff>59168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37986"/>
          <a:ext cx="838200" cy="2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59168</xdr:rowOff>
    </xdr:from>
    <xdr:to>
      <xdr:col>19</xdr:col>
      <xdr:colOff>177800</xdr:colOff>
      <xdr:row>56</xdr:row>
      <xdr:rowOff>95526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660368"/>
          <a:ext cx="889000" cy="3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78631</xdr:rowOff>
    </xdr:from>
    <xdr:to>
      <xdr:col>15</xdr:col>
      <xdr:colOff>50800</xdr:colOff>
      <xdr:row>56</xdr:row>
      <xdr:rowOff>95526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679831"/>
          <a:ext cx="889000" cy="1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78631</xdr:rowOff>
    </xdr:from>
    <xdr:to>
      <xdr:col>10</xdr:col>
      <xdr:colOff>114300</xdr:colOff>
      <xdr:row>57</xdr:row>
      <xdr:rowOff>26445</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679831"/>
          <a:ext cx="889000" cy="11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157436</xdr:rowOff>
    </xdr:from>
    <xdr:to>
      <xdr:col>24</xdr:col>
      <xdr:colOff>114300</xdr:colOff>
      <xdr:row>56</xdr:row>
      <xdr:rowOff>87586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8863</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3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8368</xdr:rowOff>
    </xdr:from>
    <xdr:to>
      <xdr:col>20</xdr:col>
      <xdr:colOff>38100</xdr:colOff>
      <xdr:row>56</xdr:row>
      <xdr:rowOff>109968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0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126495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38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44726</xdr:rowOff>
    </xdr:from>
    <xdr:to>
      <xdr:col>15</xdr:col>
      <xdr:colOff>101600</xdr:colOff>
      <xdr:row>56</xdr:row>
      <xdr:rowOff>146326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4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162853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2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27831</xdr:rowOff>
    </xdr:from>
    <xdr:to>
      <xdr:col>10</xdr:col>
      <xdr:colOff>165100</xdr:colOff>
      <xdr:row>56</xdr:row>
      <xdr:rowOff>129431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2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145958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0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147095</xdr:rowOff>
    </xdr:from>
    <xdr:to>
      <xdr:col>6</xdr:col>
      <xdr:colOff>38100</xdr:colOff>
      <xdr:row>57</xdr:row>
      <xdr:rowOff>77245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4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93772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52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67996</xdr:rowOff>
    </xdr:from>
    <xdr:to>
      <xdr:col>24</xdr:col>
      <xdr:colOff>63500</xdr:colOff>
      <xdr:row>78</xdr:row>
      <xdr:rowOff>86398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41096"/>
          <a:ext cx="8382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67996</xdr:rowOff>
    </xdr:from>
    <xdr:to>
      <xdr:col>19</xdr:col>
      <xdr:colOff>177800</xdr:colOff>
      <xdr:row>78</xdr:row>
      <xdr:rowOff>86474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41096"/>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86474</xdr:rowOff>
    </xdr:from>
    <xdr:to>
      <xdr:col>15</xdr:col>
      <xdr:colOff>50800</xdr:colOff>
      <xdr:row>78</xdr:row>
      <xdr:rowOff>137491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59574"/>
          <a:ext cx="889000" cy="5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110058</xdr:rowOff>
    </xdr:from>
    <xdr:to>
      <xdr:col>10</xdr:col>
      <xdr:colOff>114300</xdr:colOff>
      <xdr:row>78</xdr:row>
      <xdr:rowOff>137491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8315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35598</xdr:rowOff>
    </xdr:from>
    <xdr:to>
      <xdr:col>24</xdr:col>
      <xdr:colOff>114300</xdr:colOff>
      <xdr:row>78</xdr:row>
      <xdr:rowOff>137198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0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121975</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2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17196</xdr:rowOff>
    </xdr:from>
    <xdr:to>
      <xdr:col>20</xdr:col>
      <xdr:colOff>38100</xdr:colOff>
      <xdr:row>78</xdr:row>
      <xdr:rowOff>118796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9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109923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35674</xdr:rowOff>
    </xdr:from>
    <xdr:to>
      <xdr:col>15</xdr:col>
      <xdr:colOff>101600</xdr:colOff>
      <xdr:row>78</xdr:row>
      <xdr:rowOff>137274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0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128401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0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86691</xdr:rowOff>
    </xdr:from>
    <xdr:to>
      <xdr:col>10</xdr:col>
      <xdr:colOff>165100</xdr:colOff>
      <xdr:row>79</xdr:row>
      <xdr:rowOff>16841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7968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5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59258</xdr:rowOff>
    </xdr:from>
    <xdr:to>
      <xdr:col>6</xdr:col>
      <xdr:colOff>38100</xdr:colOff>
      <xdr:row>78</xdr:row>
      <xdr:rowOff>160858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151985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2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66890</xdr:rowOff>
    </xdr:from>
    <xdr:to>
      <xdr:col>24</xdr:col>
      <xdr:colOff>63500</xdr:colOff>
      <xdr:row>96</xdr:row>
      <xdr:rowOff>70205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54640"/>
          <a:ext cx="838200" cy="17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70205</xdr:rowOff>
    </xdr:from>
    <xdr:to>
      <xdr:col>19</xdr:col>
      <xdr:colOff>177800</xdr:colOff>
      <xdr:row>96</xdr:row>
      <xdr:rowOff>148146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529405"/>
          <a:ext cx="889000" cy="7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161620</xdr:rowOff>
    </xdr:from>
    <xdr:to>
      <xdr:col>15</xdr:col>
      <xdr:colOff>50800</xdr:colOff>
      <xdr:row>96</xdr:row>
      <xdr:rowOff>148146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449370"/>
          <a:ext cx="889000" cy="15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161620</xdr:rowOff>
    </xdr:from>
    <xdr:to>
      <xdr:col>10</xdr:col>
      <xdr:colOff>114300</xdr:colOff>
      <xdr:row>97</xdr:row>
      <xdr:rowOff>134759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49370"/>
          <a:ext cx="889000" cy="31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16090</xdr:rowOff>
    </xdr:from>
    <xdr:to>
      <xdr:col>24</xdr:col>
      <xdr:colOff>114300</xdr:colOff>
      <xdr:row>95</xdr:row>
      <xdr:rowOff>117690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165967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19405</xdr:rowOff>
    </xdr:from>
    <xdr:to>
      <xdr:col>20</xdr:col>
      <xdr:colOff>38100</xdr:colOff>
      <xdr:row>96</xdr:row>
      <xdr:rowOff>121005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7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112132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5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97346</xdr:rowOff>
    </xdr:from>
    <xdr:to>
      <xdr:col>15</xdr:col>
      <xdr:colOff>101600</xdr:colOff>
      <xdr:row>97</xdr:row>
      <xdr:rowOff>27496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18623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110820</xdr:rowOff>
    </xdr:from>
    <xdr:to>
      <xdr:col>10</xdr:col>
      <xdr:colOff>165100</xdr:colOff>
      <xdr:row>96</xdr:row>
      <xdr:rowOff>40970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32097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49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83959</xdr:rowOff>
    </xdr:from>
    <xdr:to>
      <xdr:col>6</xdr:col>
      <xdr:colOff>38100</xdr:colOff>
      <xdr:row>98</xdr:row>
      <xdr:rowOff>14109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1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5236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109007</xdr:rowOff>
    </xdr:from>
    <xdr:to>
      <xdr:col>55</xdr:col>
      <xdr:colOff>0</xdr:colOff>
      <xdr:row>35</xdr:row>
      <xdr:rowOff>120421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109757"/>
          <a:ext cx="838200" cy="1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109007</xdr:rowOff>
    </xdr:from>
    <xdr:to>
      <xdr:col>50</xdr:col>
      <xdr:colOff>114300</xdr:colOff>
      <xdr:row>35</xdr:row>
      <xdr:rowOff>156609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09757"/>
          <a:ext cx="889000" cy="4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141315</xdr:rowOff>
    </xdr:from>
    <xdr:to>
      <xdr:col>45</xdr:col>
      <xdr:colOff>177800</xdr:colOff>
      <xdr:row>35</xdr:row>
      <xdr:rowOff>156609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142065"/>
          <a:ext cx="889000" cy="1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51765</xdr:rowOff>
    </xdr:from>
    <xdr:to>
      <xdr:col>41</xdr:col>
      <xdr:colOff>50800</xdr:colOff>
      <xdr:row>35</xdr:row>
      <xdr:rowOff>141315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66715"/>
          <a:ext cx="889000" cy="77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48910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69621</xdr:rowOff>
    </xdr:from>
    <xdr:to>
      <xdr:col>55</xdr:col>
      <xdr:colOff>50800</xdr:colOff>
      <xdr:row>35</xdr:row>
      <xdr:rowOff>171221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92498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2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58207</xdr:rowOff>
    </xdr:from>
    <xdr:to>
      <xdr:col>50</xdr:col>
      <xdr:colOff>165100</xdr:colOff>
      <xdr:row>35</xdr:row>
      <xdr:rowOff>159807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5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4884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83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105809</xdr:rowOff>
    </xdr:from>
    <xdr:to>
      <xdr:col>46</xdr:col>
      <xdr:colOff>38100</xdr:colOff>
      <xdr:row>36</xdr:row>
      <xdr:rowOff>35959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52486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8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90515</xdr:rowOff>
    </xdr:from>
    <xdr:to>
      <xdr:col>41</xdr:col>
      <xdr:colOff>101600</xdr:colOff>
      <xdr:row>36</xdr:row>
      <xdr:rowOff>20665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09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37192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86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965</xdr:rowOff>
    </xdr:from>
    <xdr:to>
      <xdr:col>36</xdr:col>
      <xdr:colOff>165100</xdr:colOff>
      <xdr:row>31</xdr:row>
      <xdr:rowOff>102565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31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119092</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09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106896</xdr:rowOff>
    </xdr:from>
    <xdr:to>
      <xdr:col>55</xdr:col>
      <xdr:colOff>0</xdr:colOff>
      <xdr:row>56</xdr:row>
      <xdr:rowOff>11684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536646"/>
          <a:ext cx="838200" cy="7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106896</xdr:rowOff>
    </xdr:from>
    <xdr:to>
      <xdr:col>50</xdr:col>
      <xdr:colOff>114300</xdr:colOff>
      <xdr:row>56</xdr:row>
      <xdr:rowOff>126441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536646"/>
          <a:ext cx="889000" cy="19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119807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165891</xdr:rowOff>
    </xdr:from>
    <xdr:to>
      <xdr:col>45</xdr:col>
      <xdr:colOff>177800</xdr:colOff>
      <xdr:row>56</xdr:row>
      <xdr:rowOff>126441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595641"/>
          <a:ext cx="889000" cy="13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32879</xdr:rowOff>
    </xdr:from>
    <xdr:to>
      <xdr:col>41</xdr:col>
      <xdr:colOff>50800</xdr:colOff>
      <xdr:row>55</xdr:row>
      <xdr:rowOff>165891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462629"/>
          <a:ext cx="889000" cy="13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9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111218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4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132334</xdr:rowOff>
    </xdr:from>
    <xdr:to>
      <xdr:col>55</xdr:col>
      <xdr:colOff>50800</xdr:colOff>
      <xdr:row>56</xdr:row>
      <xdr:rowOff>62484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56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110761</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54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56096</xdr:rowOff>
    </xdr:from>
    <xdr:to>
      <xdr:col>50</xdr:col>
      <xdr:colOff>165100</xdr:colOff>
      <xdr:row>55</xdr:row>
      <xdr:rowOff>157696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48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2773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26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75641</xdr:rowOff>
    </xdr:from>
    <xdr:to>
      <xdr:col>46</xdr:col>
      <xdr:colOff>38100</xdr:colOff>
      <xdr:row>57</xdr:row>
      <xdr:rowOff>5791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67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168368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76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115091</xdr:rowOff>
    </xdr:from>
    <xdr:to>
      <xdr:col>41</xdr:col>
      <xdr:colOff>101600</xdr:colOff>
      <xdr:row>56</xdr:row>
      <xdr:rowOff>45241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4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61768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32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153529</xdr:rowOff>
    </xdr:from>
    <xdr:to>
      <xdr:col>36</xdr:col>
      <xdr:colOff>165100</xdr:colOff>
      <xdr:row>55</xdr:row>
      <xdr:rowOff>83679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41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100206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1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33537</xdr:rowOff>
    </xdr:from>
    <xdr:to>
      <xdr:col>55</xdr:col>
      <xdr:colOff>0</xdr:colOff>
      <xdr:row>78</xdr:row>
      <xdr:rowOff>39139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06637"/>
          <a:ext cx="838200" cy="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10540</xdr:rowOff>
    </xdr:from>
    <xdr:to>
      <xdr:col>50</xdr:col>
      <xdr:colOff>114300</xdr:colOff>
      <xdr:row>78</xdr:row>
      <xdr:rowOff>33537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383640"/>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94255</xdr:rowOff>
    </xdr:from>
    <xdr:to>
      <xdr:col>45</xdr:col>
      <xdr:colOff>177800</xdr:colOff>
      <xdr:row>78</xdr:row>
      <xdr:rowOff>10540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124455"/>
          <a:ext cx="889000" cy="25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94255</xdr:rowOff>
    </xdr:from>
    <xdr:to>
      <xdr:col>41</xdr:col>
      <xdr:colOff>50800</xdr:colOff>
      <xdr:row>77</xdr:row>
      <xdr:rowOff>29057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124455"/>
          <a:ext cx="889000" cy="10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56583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5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159789</xdr:rowOff>
    </xdr:from>
    <xdr:to>
      <xdr:col>55</xdr:col>
      <xdr:colOff>50800</xdr:colOff>
      <xdr:row>78</xdr:row>
      <xdr:rowOff>89939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74716</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7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154187</xdr:rowOff>
    </xdr:from>
    <xdr:to>
      <xdr:col>50</xdr:col>
      <xdr:colOff>165100</xdr:colOff>
      <xdr:row>78</xdr:row>
      <xdr:rowOff>84337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5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75464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48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131190</xdr:rowOff>
    </xdr:from>
    <xdr:to>
      <xdr:col>46</xdr:col>
      <xdr:colOff>38100</xdr:colOff>
      <xdr:row>78</xdr:row>
      <xdr:rowOff>61340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52467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42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43455</xdr:rowOff>
    </xdr:from>
    <xdr:to>
      <xdr:col>41</xdr:col>
      <xdr:colOff>101600</xdr:colOff>
      <xdr:row>76</xdr:row>
      <xdr:rowOff>145055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0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161581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84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149707</xdr:rowOff>
    </xdr:from>
    <xdr:to>
      <xdr:col>36</xdr:col>
      <xdr:colOff>165100</xdr:colOff>
      <xdr:row>77</xdr:row>
      <xdr:rowOff>79857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70984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27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20583</xdr:rowOff>
    </xdr:from>
    <xdr:to>
      <xdr:col>55</xdr:col>
      <xdr:colOff>0</xdr:colOff>
      <xdr:row>95</xdr:row>
      <xdr:rowOff>146852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308333"/>
          <a:ext cx="838200" cy="12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20583</xdr:rowOff>
    </xdr:from>
    <xdr:to>
      <xdr:col>50</xdr:col>
      <xdr:colOff>114300</xdr:colOff>
      <xdr:row>96</xdr:row>
      <xdr:rowOff>63103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308333"/>
          <a:ext cx="889000" cy="2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63103</xdr:rowOff>
    </xdr:from>
    <xdr:to>
      <xdr:col>45</xdr:col>
      <xdr:colOff>177800</xdr:colOff>
      <xdr:row>96</xdr:row>
      <xdr:rowOff>84917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522303"/>
          <a:ext cx="889000" cy="2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161711</xdr:rowOff>
    </xdr:from>
    <xdr:to>
      <xdr:col>41</xdr:col>
      <xdr:colOff>50800</xdr:colOff>
      <xdr:row>96</xdr:row>
      <xdr:rowOff>84917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449461"/>
          <a:ext cx="889000" cy="9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57301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96052</xdr:rowOff>
    </xdr:from>
    <xdr:to>
      <xdr:col>55</xdr:col>
      <xdr:colOff>50800</xdr:colOff>
      <xdr:row>96</xdr:row>
      <xdr:rowOff>26202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38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74479</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3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141233</xdr:rowOff>
    </xdr:from>
    <xdr:to>
      <xdr:col>50</xdr:col>
      <xdr:colOff>165100</xdr:colOff>
      <xdr:row>95</xdr:row>
      <xdr:rowOff>71383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25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87910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03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12303</xdr:rowOff>
    </xdr:from>
    <xdr:to>
      <xdr:col>46</xdr:col>
      <xdr:colOff>38100</xdr:colOff>
      <xdr:row>96</xdr:row>
      <xdr:rowOff>113903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7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130430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2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34117</xdr:rowOff>
    </xdr:from>
    <xdr:to>
      <xdr:col>41</xdr:col>
      <xdr:colOff>101600</xdr:colOff>
      <xdr:row>96</xdr:row>
      <xdr:rowOff>135717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49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152244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2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110911</xdr:rowOff>
    </xdr:from>
    <xdr:to>
      <xdr:col>36</xdr:col>
      <xdr:colOff>165100</xdr:colOff>
      <xdr:row>96</xdr:row>
      <xdr:rowOff>41061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39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57588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1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17399</xdr:rowOff>
    </xdr:from>
    <xdr:to>
      <xdr:col>85</xdr:col>
      <xdr:colOff>127000</xdr:colOff>
      <xdr:row>38</xdr:row>
      <xdr:rowOff>65177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361049"/>
          <a:ext cx="838200" cy="21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17399</xdr:rowOff>
    </xdr:from>
    <xdr:to>
      <xdr:col>81</xdr:col>
      <xdr:colOff>50800</xdr:colOff>
      <xdr:row>37</xdr:row>
      <xdr:rowOff>129870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361049"/>
          <a:ext cx="8890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65727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129870</xdr:rowOff>
    </xdr:from>
    <xdr:to>
      <xdr:col>76</xdr:col>
      <xdr:colOff>114300</xdr:colOff>
      <xdr:row>38</xdr:row>
      <xdr:rowOff>100655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473520"/>
          <a:ext cx="889000" cy="14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67601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5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100655</xdr:rowOff>
    </xdr:from>
    <xdr:to>
      <xdr:col>71</xdr:col>
      <xdr:colOff>177800</xdr:colOff>
      <xdr:row>38</xdr:row>
      <xdr:rowOff>124430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15755"/>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14377</xdr:rowOff>
    </xdr:from>
    <xdr:to>
      <xdr:col>85</xdr:col>
      <xdr:colOff>177800</xdr:colOff>
      <xdr:row>38</xdr:row>
      <xdr:rowOff>115977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2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148800</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49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138049</xdr:rowOff>
    </xdr:from>
    <xdr:to>
      <xdr:col>81</xdr:col>
      <xdr:colOff>101600</xdr:colOff>
      <xdr:row>37</xdr:row>
      <xdr:rowOff>68199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3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84726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08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79070</xdr:rowOff>
    </xdr:from>
    <xdr:to>
      <xdr:col>76</xdr:col>
      <xdr:colOff>165100</xdr:colOff>
      <xdr:row>38</xdr:row>
      <xdr:rowOff>9220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4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25747</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19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49855</xdr:rowOff>
    </xdr:from>
    <xdr:to>
      <xdr:col>72</xdr:col>
      <xdr:colOff>38100</xdr:colOff>
      <xdr:row>38</xdr:row>
      <xdr:rowOff>151455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6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142582</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57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73630</xdr:rowOff>
    </xdr:from>
    <xdr:to>
      <xdr:col>67</xdr:col>
      <xdr:colOff>101600</xdr:colOff>
      <xdr:row>39</xdr:row>
      <xdr:rowOff>3780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8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166357</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68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85162</xdr:rowOff>
    </xdr:from>
    <xdr:to>
      <xdr:col>85</xdr:col>
      <xdr:colOff>127000</xdr:colOff>
      <xdr:row>76</xdr:row>
      <xdr:rowOff>116677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115362"/>
          <a:ext cx="838200" cy="3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73602</xdr:rowOff>
    </xdr:from>
    <xdr:to>
      <xdr:col>81</xdr:col>
      <xdr:colOff>50800</xdr:colOff>
      <xdr:row>76</xdr:row>
      <xdr:rowOff>85162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103802"/>
          <a:ext cx="8890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73602</xdr:rowOff>
    </xdr:from>
    <xdr:to>
      <xdr:col>76</xdr:col>
      <xdr:colOff>114300</xdr:colOff>
      <xdr:row>76</xdr:row>
      <xdr:rowOff>74157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03802"/>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55935</xdr:rowOff>
    </xdr:from>
    <xdr:to>
      <xdr:col>71</xdr:col>
      <xdr:colOff>177800</xdr:colOff>
      <xdr:row>76</xdr:row>
      <xdr:rowOff>74157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086135"/>
          <a:ext cx="889000" cy="1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65877</xdr:rowOff>
    </xdr:from>
    <xdr:to>
      <xdr:col>85</xdr:col>
      <xdr:colOff>177800</xdr:colOff>
      <xdr:row>76</xdr:row>
      <xdr:rowOff>167477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44304</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7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34362</xdr:rowOff>
    </xdr:from>
    <xdr:to>
      <xdr:col>81</xdr:col>
      <xdr:colOff>101600</xdr:colOff>
      <xdr:row>76</xdr:row>
      <xdr:rowOff>135962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6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127089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5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22802</xdr:rowOff>
    </xdr:from>
    <xdr:to>
      <xdr:col>76</xdr:col>
      <xdr:colOff>165100</xdr:colOff>
      <xdr:row>76</xdr:row>
      <xdr:rowOff>124402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115529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4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23357</xdr:rowOff>
    </xdr:from>
    <xdr:to>
      <xdr:col>72</xdr:col>
      <xdr:colOff>38100</xdr:colOff>
      <xdr:row>76</xdr:row>
      <xdr:rowOff>124957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5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116084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4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5135</xdr:rowOff>
    </xdr:from>
    <xdr:to>
      <xdr:col>67</xdr:col>
      <xdr:colOff>101600</xdr:colOff>
      <xdr:row>76</xdr:row>
      <xdr:rowOff>106735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97862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1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21247</xdr:rowOff>
    </xdr:from>
    <xdr:to>
      <xdr:col>85</xdr:col>
      <xdr:colOff>127000</xdr:colOff>
      <xdr:row>99</xdr:row>
      <xdr:rowOff>34620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994797"/>
          <a:ext cx="8382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170878</xdr:rowOff>
    </xdr:from>
    <xdr:to>
      <xdr:col>81</xdr:col>
      <xdr:colOff>50800</xdr:colOff>
      <xdr:row>99</xdr:row>
      <xdr:rowOff>21247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972978"/>
          <a:ext cx="889000" cy="2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72834</xdr:rowOff>
    </xdr:from>
    <xdr:to>
      <xdr:col>76</xdr:col>
      <xdr:colOff>114300</xdr:colOff>
      <xdr:row>98</xdr:row>
      <xdr:rowOff>170878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74934"/>
          <a:ext cx="889000" cy="9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72834</xdr:rowOff>
    </xdr:from>
    <xdr:to>
      <xdr:col>71</xdr:col>
      <xdr:colOff>177800</xdr:colOff>
      <xdr:row>99</xdr:row>
      <xdr:rowOff>11188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74934"/>
          <a:ext cx="889000" cy="10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155270</xdr:rowOff>
    </xdr:from>
    <xdr:to>
      <xdr:col>85</xdr:col>
      <xdr:colOff>177800</xdr:colOff>
      <xdr:row>99</xdr:row>
      <xdr:rowOff>85420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5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70197</xdr:rowOff>
    </xdr:from>
    <xdr:ext cx="378565"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72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141897</xdr:rowOff>
    </xdr:from>
    <xdr:to>
      <xdr:col>81</xdr:col>
      <xdr:colOff>101600</xdr:colOff>
      <xdr:row>99</xdr:row>
      <xdr:rowOff>72047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63174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703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120078</xdr:rowOff>
    </xdr:from>
    <xdr:to>
      <xdr:col>76</xdr:col>
      <xdr:colOff>165100</xdr:colOff>
      <xdr:row>99</xdr:row>
      <xdr:rowOff>50228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92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41355</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701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22034</xdr:rowOff>
    </xdr:from>
    <xdr:to>
      <xdr:col>72</xdr:col>
      <xdr:colOff>38100</xdr:colOff>
      <xdr:row>98</xdr:row>
      <xdr:rowOff>123634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2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114761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1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131838</xdr:rowOff>
    </xdr:from>
    <xdr:to>
      <xdr:col>67</xdr:col>
      <xdr:colOff>101600</xdr:colOff>
      <xdr:row>99</xdr:row>
      <xdr:rowOff>61988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3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53115</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702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7889</xdr:rowOff>
    </xdr:from>
    <xdr:to>
      <xdr:col>116</xdr:col>
      <xdr:colOff>63500</xdr:colOff>
      <xdr:row>38</xdr:row>
      <xdr:rowOff>42180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5229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118394</xdr:rowOff>
    </xdr:from>
    <xdr:to>
      <xdr:col>111</xdr:col>
      <xdr:colOff>177800</xdr:colOff>
      <xdr:row>38</xdr:row>
      <xdr:rowOff>7889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462044"/>
          <a:ext cx="889000" cy="6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118394</xdr:rowOff>
    </xdr:from>
    <xdr:to>
      <xdr:col>107</xdr:col>
      <xdr:colOff>50800</xdr:colOff>
      <xdr:row>37</xdr:row>
      <xdr:rowOff>161509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462044"/>
          <a:ext cx="889000" cy="4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161509</xdr:rowOff>
    </xdr:from>
    <xdr:to>
      <xdr:col>102</xdr:col>
      <xdr:colOff>114300</xdr:colOff>
      <xdr:row>38</xdr:row>
      <xdr:rowOff>23709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505159"/>
          <a:ext cx="8890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162830</xdr:rowOff>
    </xdr:from>
    <xdr:to>
      <xdr:col>116</xdr:col>
      <xdr:colOff>114300</xdr:colOff>
      <xdr:row>38</xdr:row>
      <xdr:rowOff>92980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0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84883</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2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128539</xdr:rowOff>
    </xdr:from>
    <xdr:to>
      <xdr:col>112</xdr:col>
      <xdr:colOff>38100</xdr:colOff>
      <xdr:row>38</xdr:row>
      <xdr:rowOff>58689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7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49816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564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67594</xdr:rowOff>
    </xdr:from>
    <xdr:to>
      <xdr:col>107</xdr:col>
      <xdr:colOff>101600</xdr:colOff>
      <xdr:row>37</xdr:row>
      <xdr:rowOff>169194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1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14271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18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110708</xdr:rowOff>
    </xdr:from>
    <xdr:to>
      <xdr:col>102</xdr:col>
      <xdr:colOff>165100</xdr:colOff>
      <xdr:row>38</xdr:row>
      <xdr:rowOff>40858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5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31986</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54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144358</xdr:rowOff>
    </xdr:from>
    <xdr:to>
      <xdr:col>98</xdr:col>
      <xdr:colOff>38100</xdr:colOff>
      <xdr:row>38</xdr:row>
      <xdr:rowOff>74509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4880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65636</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58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124430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68530"/>
          <a:ext cx="889000" cy="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73630</xdr:rowOff>
    </xdr:from>
    <xdr:to>
      <xdr:col>98</xdr:col>
      <xdr:colOff>38100</xdr:colOff>
      <xdr:row>59</xdr:row>
      <xdr:rowOff>3780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1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166357</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10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139198</xdr:rowOff>
    </xdr:from>
    <xdr:to>
      <xdr:col>116</xdr:col>
      <xdr:colOff>63500</xdr:colOff>
      <xdr:row>78</xdr:row>
      <xdr:rowOff>9147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340848"/>
          <a:ext cx="838200" cy="4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9147</xdr:rowOff>
    </xdr:from>
    <xdr:to>
      <xdr:col>111</xdr:col>
      <xdr:colOff>177800</xdr:colOff>
      <xdr:row>78</xdr:row>
      <xdr:rowOff>32693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382247"/>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20622</xdr:rowOff>
    </xdr:from>
    <xdr:to>
      <xdr:col>107</xdr:col>
      <xdr:colOff>50800</xdr:colOff>
      <xdr:row>78</xdr:row>
      <xdr:rowOff>32693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393722"/>
          <a:ext cx="889000" cy="1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20622</xdr:rowOff>
    </xdr:from>
    <xdr:to>
      <xdr:col>102</xdr:col>
      <xdr:colOff>114300</xdr:colOff>
      <xdr:row>78</xdr:row>
      <xdr:rowOff>28121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393722"/>
          <a:ext cx="889000" cy="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88398</xdr:rowOff>
    </xdr:from>
    <xdr:to>
      <xdr:col>116</xdr:col>
      <xdr:colOff>114300</xdr:colOff>
      <xdr:row>78</xdr:row>
      <xdr:rowOff>18548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29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66825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26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129797</xdr:rowOff>
    </xdr:from>
    <xdr:to>
      <xdr:col>112</xdr:col>
      <xdr:colOff>38100</xdr:colOff>
      <xdr:row>78</xdr:row>
      <xdr:rowOff>59947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33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51074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42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153343</xdr:rowOff>
    </xdr:from>
    <xdr:to>
      <xdr:col>107</xdr:col>
      <xdr:colOff>101600</xdr:colOff>
      <xdr:row>78</xdr:row>
      <xdr:rowOff>83493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35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74620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44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141272</xdr:rowOff>
    </xdr:from>
    <xdr:to>
      <xdr:col>102</xdr:col>
      <xdr:colOff>165100</xdr:colOff>
      <xdr:row>78</xdr:row>
      <xdr:rowOff>71422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34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62549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43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148771</xdr:rowOff>
    </xdr:from>
    <xdr:to>
      <xdr:col>98</xdr:col>
      <xdr:colOff>38100</xdr:colOff>
      <xdr:row>78</xdr:row>
      <xdr:rowOff>78921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35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70048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44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類似団体平均を下回っているが、これは消防業務やごみ処理業務を一部事務組合で行っていることが要因である。補助費等の値が類似団体平均を上回っていることも一部事務組合への負担金の影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災害復旧事業費は、令和５年の台風２号による影響で被災した公共施設等の災害復旧の完了に伴い類似団体平均と同程度まで減少した。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普通建設事業費は、令和５年度と比較し減少し類似団体平均を下回った。これは、更新整備において、月見の里学遊館の大規模改修などが完了したためである。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類似団体平均を大きく下回っている。令和６年度について、公共施設等適正管理基金は公有地売却収益があったため、一定の積立を行うことができた。財政調整基金は市税やふるさと納税の増額はあったものの、歳出超過により基金の取崩しを行ったことから利息の積立のみに留まった。財政調整基金の残高は目標額の２０億円を上回っているものの近年の物価高騰や不測の事態への備えが十分とは言えない。今後も、税収やふるさと納税の推進を図るとともに、基金に依存しない予算編成に努め適正な基金額を維持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87,941
82,025
108.33
41,878,378
40,744,552
842,682
21,239,274
32,151,745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40487</xdr:rowOff>
    </xdr:from>
    <xdr:to>
      <xdr:col>24</xdr:col>
      <xdr:colOff>63500</xdr:colOff>
      <xdr:row>37</xdr:row>
      <xdr:rowOff>76149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384137"/>
          <a:ext cx="8382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22199</xdr:rowOff>
    </xdr:from>
    <xdr:to>
      <xdr:col>19</xdr:col>
      <xdr:colOff>177800</xdr:colOff>
      <xdr:row>37</xdr:row>
      <xdr:rowOff>40487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6584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22199</xdr:rowOff>
    </xdr:from>
    <xdr:to>
      <xdr:col>15</xdr:col>
      <xdr:colOff>50800</xdr:colOff>
      <xdr:row>37</xdr:row>
      <xdr:rowOff>76607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65849"/>
          <a:ext cx="889000" cy="5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70663</xdr:rowOff>
    </xdr:from>
    <xdr:to>
      <xdr:col>10</xdr:col>
      <xdr:colOff>114300</xdr:colOff>
      <xdr:row>37</xdr:row>
      <xdr:rowOff>76607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414313"/>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25349</xdr:rowOff>
    </xdr:from>
    <xdr:to>
      <xdr:col>24</xdr:col>
      <xdr:colOff>114300</xdr:colOff>
      <xdr:row>37</xdr:row>
      <xdr:rowOff>126949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6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111726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8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161137</xdr:rowOff>
    </xdr:from>
    <xdr:to>
      <xdr:col>20</xdr:col>
      <xdr:colOff>38100</xdr:colOff>
      <xdr:row>37</xdr:row>
      <xdr:rowOff>91287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82414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2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142849</xdr:rowOff>
    </xdr:from>
    <xdr:to>
      <xdr:col>15</xdr:col>
      <xdr:colOff>101600</xdr:colOff>
      <xdr:row>37</xdr:row>
      <xdr:rowOff>72999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64126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25807</xdr:rowOff>
    </xdr:from>
    <xdr:to>
      <xdr:col>10</xdr:col>
      <xdr:colOff>165100</xdr:colOff>
      <xdr:row>37</xdr:row>
      <xdr:rowOff>127407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118534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19863</xdr:rowOff>
    </xdr:from>
    <xdr:to>
      <xdr:col>6</xdr:col>
      <xdr:colOff>38100</xdr:colOff>
      <xdr:row>37</xdr:row>
      <xdr:rowOff>121463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112590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5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168587</xdr:rowOff>
    </xdr:from>
    <xdr:to>
      <xdr:col>24</xdr:col>
      <xdr:colOff>63500</xdr:colOff>
      <xdr:row>57</xdr:row>
      <xdr:rowOff>8468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69787"/>
          <a:ext cx="838200" cy="1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168587</xdr:rowOff>
    </xdr:from>
    <xdr:to>
      <xdr:col>19</xdr:col>
      <xdr:colOff>177800</xdr:colOff>
      <xdr:row>57</xdr:row>
      <xdr:rowOff>8141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69787"/>
          <a:ext cx="889000" cy="1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146314</xdr:rowOff>
    </xdr:from>
    <xdr:to>
      <xdr:col>15</xdr:col>
      <xdr:colOff>50800</xdr:colOff>
      <xdr:row>57</xdr:row>
      <xdr:rowOff>8141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47514"/>
          <a:ext cx="889000" cy="3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115629</xdr:rowOff>
    </xdr:from>
    <xdr:to>
      <xdr:col>10</xdr:col>
      <xdr:colOff>114300</xdr:colOff>
      <xdr:row>56</xdr:row>
      <xdr:rowOff>146314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31029"/>
          <a:ext cx="889000" cy="71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129118</xdr:rowOff>
    </xdr:from>
    <xdr:to>
      <xdr:col>24</xdr:col>
      <xdr:colOff>114300</xdr:colOff>
      <xdr:row>57</xdr:row>
      <xdr:rowOff>59268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44045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4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117787</xdr:rowOff>
    </xdr:from>
    <xdr:to>
      <xdr:col>20</xdr:col>
      <xdr:colOff>38100</xdr:colOff>
      <xdr:row>57</xdr:row>
      <xdr:rowOff>47937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39064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1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128791</xdr:rowOff>
    </xdr:from>
    <xdr:to>
      <xdr:col>15</xdr:col>
      <xdr:colOff>101600</xdr:colOff>
      <xdr:row>57</xdr:row>
      <xdr:rowOff>58941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2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50068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2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95514</xdr:rowOff>
    </xdr:from>
    <xdr:to>
      <xdr:col>10</xdr:col>
      <xdr:colOff>165100</xdr:colOff>
      <xdr:row>57</xdr:row>
      <xdr:rowOff>25664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9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16791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64829</xdr:rowOff>
    </xdr:from>
    <xdr:to>
      <xdr:col>6</xdr:col>
      <xdr:colOff>38100</xdr:colOff>
      <xdr:row>52</xdr:row>
      <xdr:rowOff>166429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8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157556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7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121227</xdr:rowOff>
    </xdr:from>
    <xdr:to>
      <xdr:col>24</xdr:col>
      <xdr:colOff>63500</xdr:colOff>
      <xdr:row>78</xdr:row>
      <xdr:rowOff>43993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51427"/>
          <a:ext cx="838200" cy="26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43993</xdr:rowOff>
    </xdr:from>
    <xdr:to>
      <xdr:col>19</xdr:col>
      <xdr:colOff>177800</xdr:colOff>
      <xdr:row>78</xdr:row>
      <xdr:rowOff>127398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17093"/>
          <a:ext cx="889000" cy="8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109829</xdr:rowOff>
    </xdr:from>
    <xdr:to>
      <xdr:col>15</xdr:col>
      <xdr:colOff>50800</xdr:colOff>
      <xdr:row>78</xdr:row>
      <xdr:rowOff>127398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11479"/>
          <a:ext cx="889000" cy="18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109829</xdr:rowOff>
    </xdr:from>
    <xdr:to>
      <xdr:col>10</xdr:col>
      <xdr:colOff>114300</xdr:colOff>
      <xdr:row>79</xdr:row>
      <xdr:rowOff>78065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11479"/>
          <a:ext cx="889000" cy="3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70427</xdr:rowOff>
    </xdr:from>
    <xdr:to>
      <xdr:col>24</xdr:col>
      <xdr:colOff>114300</xdr:colOff>
      <xdr:row>77</xdr:row>
      <xdr:rowOff>577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0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48854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7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164643</xdr:rowOff>
    </xdr:from>
    <xdr:to>
      <xdr:col>20</xdr:col>
      <xdr:colOff>38100</xdr:colOff>
      <xdr:row>78</xdr:row>
      <xdr:rowOff>94793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6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85920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5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76598</xdr:rowOff>
    </xdr:from>
    <xdr:to>
      <xdr:col>15</xdr:col>
      <xdr:colOff>101600</xdr:colOff>
      <xdr:row>79</xdr:row>
      <xdr:rowOff>6748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4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169325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4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59029</xdr:rowOff>
    </xdr:from>
    <xdr:to>
      <xdr:col>10</xdr:col>
      <xdr:colOff>165100</xdr:colOff>
      <xdr:row>77</xdr:row>
      <xdr:rowOff>160629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6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151756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5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27265</xdr:rowOff>
    </xdr:from>
    <xdr:to>
      <xdr:col>6</xdr:col>
      <xdr:colOff>38100</xdr:colOff>
      <xdr:row>79</xdr:row>
      <xdr:rowOff>128865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7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119992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64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29990</xdr:rowOff>
    </xdr:from>
    <xdr:to>
      <xdr:col>24</xdr:col>
      <xdr:colOff>63500</xdr:colOff>
      <xdr:row>95</xdr:row>
      <xdr:rowOff>65767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17740"/>
          <a:ext cx="838200" cy="3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29990</xdr:rowOff>
    </xdr:from>
    <xdr:to>
      <xdr:col>19</xdr:col>
      <xdr:colOff>177800</xdr:colOff>
      <xdr:row>95</xdr:row>
      <xdr:rowOff>48774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17740"/>
          <a:ext cx="889000" cy="1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48774</xdr:rowOff>
    </xdr:from>
    <xdr:to>
      <xdr:col>15</xdr:col>
      <xdr:colOff>50800</xdr:colOff>
      <xdr:row>95</xdr:row>
      <xdr:rowOff>116439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36524"/>
          <a:ext cx="8890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116439</xdr:rowOff>
    </xdr:from>
    <xdr:to>
      <xdr:col>10</xdr:col>
      <xdr:colOff>114300</xdr:colOff>
      <xdr:row>95</xdr:row>
      <xdr:rowOff>124516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04189"/>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153261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14967</xdr:rowOff>
    </xdr:from>
    <xdr:to>
      <xdr:col>24</xdr:col>
      <xdr:colOff>114300</xdr:colOff>
      <xdr:row>95</xdr:row>
      <xdr:rowOff>116567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0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37844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150640</xdr:rowOff>
    </xdr:from>
    <xdr:to>
      <xdr:col>20</xdr:col>
      <xdr:colOff>38100</xdr:colOff>
      <xdr:row>95</xdr:row>
      <xdr:rowOff>80790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6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97317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04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169424</xdr:rowOff>
    </xdr:from>
    <xdr:to>
      <xdr:col>15</xdr:col>
      <xdr:colOff>101600</xdr:colOff>
      <xdr:row>95</xdr:row>
      <xdr:rowOff>99574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8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116101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6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65639</xdr:rowOff>
    </xdr:from>
    <xdr:to>
      <xdr:col>10</xdr:col>
      <xdr:colOff>165100</xdr:colOff>
      <xdr:row>95</xdr:row>
      <xdr:rowOff>167239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5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2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73716</xdr:rowOff>
    </xdr:from>
    <xdr:to>
      <xdr:col>6</xdr:col>
      <xdr:colOff>38100</xdr:colOff>
      <xdr:row>96</xdr:row>
      <xdr:rowOff>3866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6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20393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3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7112</xdr:rowOff>
    </xdr:from>
    <xdr:to>
      <xdr:col>55</xdr:col>
      <xdr:colOff>0</xdr:colOff>
      <xdr:row>39</xdr:row>
      <xdr:rowOff>11575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93662"/>
          <a:ext cx="8382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170289</xdr:rowOff>
    </xdr:from>
    <xdr:to>
      <xdr:col>50</xdr:col>
      <xdr:colOff>114300</xdr:colOff>
      <xdr:row>39</xdr:row>
      <xdr:rowOff>11575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85389"/>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170289</xdr:rowOff>
    </xdr:from>
    <xdr:to>
      <xdr:col>45</xdr:col>
      <xdr:colOff>177800</xdr:colOff>
      <xdr:row>39</xdr:row>
      <xdr:rowOff>5044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85389"/>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5044</xdr:rowOff>
    </xdr:from>
    <xdr:to>
      <xdr:col>41</xdr:col>
      <xdr:colOff>50800</xdr:colOff>
      <xdr:row>39</xdr:row>
      <xdr:rowOff>10595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91594"/>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127762</xdr:rowOff>
    </xdr:from>
    <xdr:to>
      <xdr:col>55</xdr:col>
      <xdr:colOff>50800</xdr:colOff>
      <xdr:row>39</xdr:row>
      <xdr:rowOff>57912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74947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132225</xdr:rowOff>
    </xdr:from>
    <xdr:to>
      <xdr:col>50</xdr:col>
      <xdr:colOff>165100</xdr:colOff>
      <xdr:row>39</xdr:row>
      <xdr:rowOff>62375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53502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40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119489</xdr:rowOff>
    </xdr:from>
    <xdr:to>
      <xdr:col>46</xdr:col>
      <xdr:colOff>38100</xdr:colOff>
      <xdr:row>39</xdr:row>
      <xdr:rowOff>49639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40766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27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125694</xdr:rowOff>
    </xdr:from>
    <xdr:to>
      <xdr:col>41</xdr:col>
      <xdr:colOff>101600</xdr:colOff>
      <xdr:row>39</xdr:row>
      <xdr:rowOff>55844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4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46971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33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131245</xdr:rowOff>
    </xdr:from>
    <xdr:to>
      <xdr:col>36</xdr:col>
      <xdr:colOff>165100</xdr:colOff>
      <xdr:row>39</xdr:row>
      <xdr:rowOff>61395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4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52522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39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12849</xdr:rowOff>
    </xdr:from>
    <xdr:to>
      <xdr:col>55</xdr:col>
      <xdr:colOff>0</xdr:colOff>
      <xdr:row>59</xdr:row>
      <xdr:rowOff>13970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28399"/>
          <a:ext cx="8382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13970</xdr:rowOff>
    </xdr:from>
    <xdr:to>
      <xdr:col>50</xdr:col>
      <xdr:colOff>114300</xdr:colOff>
      <xdr:row>59</xdr:row>
      <xdr:rowOff>23909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29520"/>
          <a:ext cx="8890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10258</xdr:rowOff>
    </xdr:from>
    <xdr:to>
      <xdr:col>45</xdr:col>
      <xdr:colOff>177800</xdr:colOff>
      <xdr:row>59</xdr:row>
      <xdr:rowOff>23909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25808"/>
          <a:ext cx="889000" cy="1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10258</xdr:rowOff>
    </xdr:from>
    <xdr:to>
      <xdr:col>41</xdr:col>
      <xdr:colOff>50800</xdr:colOff>
      <xdr:row>59</xdr:row>
      <xdr:rowOff>14949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25808"/>
          <a:ext cx="889000" cy="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133499</xdr:rowOff>
    </xdr:from>
    <xdr:to>
      <xdr:col>55</xdr:col>
      <xdr:colOff>50800</xdr:colOff>
      <xdr:row>59</xdr:row>
      <xdr:rowOff>63649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7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48426</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9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134620</xdr:rowOff>
    </xdr:from>
    <xdr:to>
      <xdr:col>50</xdr:col>
      <xdr:colOff>165100</xdr:colOff>
      <xdr:row>59</xdr:row>
      <xdr:rowOff>64770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55897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144559</xdr:rowOff>
    </xdr:from>
    <xdr:to>
      <xdr:col>46</xdr:col>
      <xdr:colOff>38100</xdr:colOff>
      <xdr:row>59</xdr:row>
      <xdr:rowOff>74709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8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65836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81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130908</xdr:rowOff>
    </xdr:from>
    <xdr:to>
      <xdr:col>41</xdr:col>
      <xdr:colOff>101600</xdr:colOff>
      <xdr:row>59</xdr:row>
      <xdr:rowOff>61058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7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52185</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6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135599</xdr:rowOff>
    </xdr:from>
    <xdr:to>
      <xdr:col>36</xdr:col>
      <xdr:colOff>165100</xdr:colOff>
      <xdr:row>59</xdr:row>
      <xdr:rowOff>65749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56876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7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127012</xdr:rowOff>
    </xdr:from>
    <xdr:to>
      <xdr:col>55</xdr:col>
      <xdr:colOff>0</xdr:colOff>
      <xdr:row>78</xdr:row>
      <xdr:rowOff>11068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28662"/>
          <a:ext cx="838200" cy="5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127012</xdr:rowOff>
    </xdr:from>
    <xdr:to>
      <xdr:col>50</xdr:col>
      <xdr:colOff>114300</xdr:colOff>
      <xdr:row>77</xdr:row>
      <xdr:rowOff>133916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328662"/>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71303</xdr:rowOff>
    </xdr:from>
    <xdr:to>
      <xdr:col>45</xdr:col>
      <xdr:colOff>177800</xdr:colOff>
      <xdr:row>77</xdr:row>
      <xdr:rowOff>133916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272953"/>
          <a:ext cx="889000" cy="6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5626</xdr:rowOff>
    </xdr:from>
    <xdr:to>
      <xdr:col>41</xdr:col>
      <xdr:colOff>50800</xdr:colOff>
      <xdr:row>77</xdr:row>
      <xdr:rowOff>71303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07276"/>
          <a:ext cx="889000" cy="6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131718</xdr:rowOff>
    </xdr:from>
    <xdr:to>
      <xdr:col>55</xdr:col>
      <xdr:colOff>50800</xdr:colOff>
      <xdr:row>78</xdr:row>
      <xdr:rowOff>61868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3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46645</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4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76212</xdr:rowOff>
    </xdr:from>
    <xdr:to>
      <xdr:col>50</xdr:col>
      <xdr:colOff>165100</xdr:colOff>
      <xdr:row>78</xdr:row>
      <xdr:rowOff>6362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7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168939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7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83116</xdr:rowOff>
    </xdr:from>
    <xdr:to>
      <xdr:col>46</xdr:col>
      <xdr:colOff>38100</xdr:colOff>
      <xdr:row>78</xdr:row>
      <xdr:rowOff>13266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8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4393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7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20503</xdr:rowOff>
    </xdr:from>
    <xdr:to>
      <xdr:col>41</xdr:col>
      <xdr:colOff>101600</xdr:colOff>
      <xdr:row>77</xdr:row>
      <xdr:rowOff>122103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2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113230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31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126276</xdr:rowOff>
    </xdr:from>
    <xdr:to>
      <xdr:col>36</xdr:col>
      <xdr:colOff>165100</xdr:colOff>
      <xdr:row>77</xdr:row>
      <xdr:rowOff>56426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5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47553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24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572</xdr:rowOff>
    </xdr:from>
    <xdr:to>
      <xdr:col>55</xdr:col>
      <xdr:colOff>0</xdr:colOff>
      <xdr:row>95</xdr:row>
      <xdr:rowOff>89472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288322"/>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89472</xdr:rowOff>
    </xdr:from>
    <xdr:to>
      <xdr:col>50</xdr:col>
      <xdr:colOff>114300</xdr:colOff>
      <xdr:row>95</xdr:row>
      <xdr:rowOff>159068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377222"/>
          <a:ext cx="889000" cy="6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158356</xdr:rowOff>
    </xdr:from>
    <xdr:to>
      <xdr:col>45</xdr:col>
      <xdr:colOff>177800</xdr:colOff>
      <xdr:row>95</xdr:row>
      <xdr:rowOff>159068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446106"/>
          <a:ext cx="8890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132601</xdr:rowOff>
    </xdr:from>
    <xdr:to>
      <xdr:col>41</xdr:col>
      <xdr:colOff>50800</xdr:colOff>
      <xdr:row>95</xdr:row>
      <xdr:rowOff>158356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420351"/>
          <a:ext cx="8890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121222</xdr:rowOff>
    </xdr:from>
    <xdr:to>
      <xdr:col>55</xdr:col>
      <xdr:colOff>50800</xdr:colOff>
      <xdr:row>95</xdr:row>
      <xdr:rowOff>51372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3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144099</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0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38672</xdr:rowOff>
    </xdr:from>
    <xdr:to>
      <xdr:col>50</xdr:col>
      <xdr:colOff>165100</xdr:colOff>
      <xdr:row>95</xdr:row>
      <xdr:rowOff>140272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2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156799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10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108268</xdr:rowOff>
    </xdr:from>
    <xdr:to>
      <xdr:col>46</xdr:col>
      <xdr:colOff>38100</xdr:colOff>
      <xdr:row>96</xdr:row>
      <xdr:rowOff>38418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9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29545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48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107556</xdr:rowOff>
    </xdr:from>
    <xdr:to>
      <xdr:col>41</xdr:col>
      <xdr:colOff>101600</xdr:colOff>
      <xdr:row>96</xdr:row>
      <xdr:rowOff>37706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9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54233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17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81801</xdr:rowOff>
    </xdr:from>
    <xdr:to>
      <xdr:col>36</xdr:col>
      <xdr:colOff>165100</xdr:colOff>
      <xdr:row>96</xdr:row>
      <xdr:rowOff>11951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6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28478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14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86284</xdr:rowOff>
    </xdr:from>
    <xdr:to>
      <xdr:col>85</xdr:col>
      <xdr:colOff>127000</xdr:colOff>
      <xdr:row>36</xdr:row>
      <xdr:rowOff>167742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258484"/>
          <a:ext cx="838200" cy="8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73482</xdr:rowOff>
    </xdr:from>
    <xdr:to>
      <xdr:col>81</xdr:col>
      <xdr:colOff>50800</xdr:colOff>
      <xdr:row>36</xdr:row>
      <xdr:rowOff>86284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245682"/>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73482</xdr:rowOff>
    </xdr:from>
    <xdr:to>
      <xdr:col>76</xdr:col>
      <xdr:colOff>114300</xdr:colOff>
      <xdr:row>37</xdr:row>
      <xdr:rowOff>45974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245682"/>
          <a:ext cx="889000" cy="1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45974</xdr:rowOff>
    </xdr:from>
    <xdr:to>
      <xdr:col>71</xdr:col>
      <xdr:colOff>177800</xdr:colOff>
      <xdr:row>37</xdr:row>
      <xdr:rowOff>123469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389624"/>
          <a:ext cx="889000" cy="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116942</xdr:rowOff>
    </xdr:from>
    <xdr:to>
      <xdr:col>85</xdr:col>
      <xdr:colOff>177800</xdr:colOff>
      <xdr:row>37</xdr:row>
      <xdr:rowOff>47092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8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139819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4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35484</xdr:rowOff>
    </xdr:from>
    <xdr:to>
      <xdr:col>81</xdr:col>
      <xdr:colOff>101600</xdr:colOff>
      <xdr:row>36</xdr:row>
      <xdr:rowOff>137084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153611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8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22682</xdr:rowOff>
    </xdr:from>
    <xdr:to>
      <xdr:col>76</xdr:col>
      <xdr:colOff>165100</xdr:colOff>
      <xdr:row>36</xdr:row>
      <xdr:rowOff>124282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9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140809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7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166624</xdr:rowOff>
    </xdr:from>
    <xdr:to>
      <xdr:col>72</xdr:col>
      <xdr:colOff>38100</xdr:colOff>
      <xdr:row>37</xdr:row>
      <xdr:rowOff>96774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113301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1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72669</xdr:rowOff>
    </xdr:from>
    <xdr:to>
      <xdr:col>67</xdr:col>
      <xdr:colOff>101600</xdr:colOff>
      <xdr:row>38</xdr:row>
      <xdr:rowOff>2819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1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165396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0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18180</xdr:rowOff>
    </xdr:from>
    <xdr:to>
      <xdr:col>85</xdr:col>
      <xdr:colOff>127000</xdr:colOff>
      <xdr:row>54</xdr:row>
      <xdr:rowOff>8807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105030"/>
          <a:ext cx="838200" cy="16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18180</xdr:rowOff>
    </xdr:from>
    <xdr:to>
      <xdr:col>81</xdr:col>
      <xdr:colOff>50800</xdr:colOff>
      <xdr:row>54</xdr:row>
      <xdr:rowOff>31991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105030"/>
          <a:ext cx="889000" cy="18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12236</xdr:rowOff>
    </xdr:from>
    <xdr:to>
      <xdr:col>76</xdr:col>
      <xdr:colOff>114300</xdr:colOff>
      <xdr:row>54</xdr:row>
      <xdr:rowOff>31991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099086"/>
          <a:ext cx="889000" cy="19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12236</xdr:rowOff>
    </xdr:from>
    <xdr:to>
      <xdr:col>71</xdr:col>
      <xdr:colOff>177800</xdr:colOff>
      <xdr:row>53</xdr:row>
      <xdr:rowOff>94228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099086"/>
          <a:ext cx="889000" cy="8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129457</xdr:rowOff>
    </xdr:from>
    <xdr:to>
      <xdr:col>85</xdr:col>
      <xdr:colOff>177800</xdr:colOff>
      <xdr:row>54</xdr:row>
      <xdr:rowOff>59607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21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152334</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06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138830</xdr:rowOff>
    </xdr:from>
    <xdr:to>
      <xdr:col>81</xdr:col>
      <xdr:colOff>101600</xdr:colOff>
      <xdr:row>53</xdr:row>
      <xdr:rowOff>68980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05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85507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882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152641</xdr:rowOff>
    </xdr:from>
    <xdr:to>
      <xdr:col>76</xdr:col>
      <xdr:colOff>165100</xdr:colOff>
      <xdr:row>54</xdr:row>
      <xdr:rowOff>82791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23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99318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01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132886</xdr:rowOff>
    </xdr:from>
    <xdr:to>
      <xdr:col>72</xdr:col>
      <xdr:colOff>38100</xdr:colOff>
      <xdr:row>53</xdr:row>
      <xdr:rowOff>63036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04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79563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882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43428</xdr:rowOff>
    </xdr:from>
    <xdr:to>
      <xdr:col>67</xdr:col>
      <xdr:colOff>101600</xdr:colOff>
      <xdr:row>53</xdr:row>
      <xdr:rowOff>145028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13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161555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890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17399</xdr:rowOff>
    </xdr:from>
    <xdr:to>
      <xdr:col>85</xdr:col>
      <xdr:colOff>127000</xdr:colOff>
      <xdr:row>78</xdr:row>
      <xdr:rowOff>65176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219049"/>
          <a:ext cx="838200" cy="21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17399</xdr:rowOff>
    </xdr:from>
    <xdr:to>
      <xdr:col>81</xdr:col>
      <xdr:colOff>50800</xdr:colOff>
      <xdr:row>77</xdr:row>
      <xdr:rowOff>129870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219049"/>
          <a:ext cx="8890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65727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4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129870</xdr:rowOff>
    </xdr:from>
    <xdr:to>
      <xdr:col>76</xdr:col>
      <xdr:colOff>114300</xdr:colOff>
      <xdr:row>78</xdr:row>
      <xdr:rowOff>100656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331520"/>
          <a:ext cx="889000" cy="14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67601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44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100656</xdr:rowOff>
    </xdr:from>
    <xdr:to>
      <xdr:col>71</xdr:col>
      <xdr:colOff>177800</xdr:colOff>
      <xdr:row>78</xdr:row>
      <xdr:rowOff>124430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473756"/>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14376</xdr:rowOff>
    </xdr:from>
    <xdr:to>
      <xdr:col>85</xdr:col>
      <xdr:colOff>177800</xdr:colOff>
      <xdr:row>78</xdr:row>
      <xdr:rowOff>115976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8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148800</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5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138049</xdr:rowOff>
    </xdr:from>
    <xdr:to>
      <xdr:col>81</xdr:col>
      <xdr:colOff>101600</xdr:colOff>
      <xdr:row>77</xdr:row>
      <xdr:rowOff>68199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16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84726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294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79070</xdr:rowOff>
    </xdr:from>
    <xdr:to>
      <xdr:col>76</xdr:col>
      <xdr:colOff>165100</xdr:colOff>
      <xdr:row>78</xdr:row>
      <xdr:rowOff>9220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2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25747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05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49856</xdr:rowOff>
    </xdr:from>
    <xdr:to>
      <xdr:col>72</xdr:col>
      <xdr:colOff>38100</xdr:colOff>
      <xdr:row>78</xdr:row>
      <xdr:rowOff>151456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2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142583</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15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73630</xdr:rowOff>
    </xdr:from>
    <xdr:to>
      <xdr:col>67</xdr:col>
      <xdr:colOff>101600</xdr:colOff>
      <xdr:row>79</xdr:row>
      <xdr:rowOff>3780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4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166357</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539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85162</xdr:rowOff>
    </xdr:from>
    <xdr:to>
      <xdr:col>85</xdr:col>
      <xdr:colOff>127000</xdr:colOff>
      <xdr:row>96</xdr:row>
      <xdr:rowOff>116677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544362"/>
          <a:ext cx="838200" cy="3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73602</xdr:rowOff>
    </xdr:from>
    <xdr:to>
      <xdr:col>81</xdr:col>
      <xdr:colOff>50800</xdr:colOff>
      <xdr:row>96</xdr:row>
      <xdr:rowOff>85162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532802"/>
          <a:ext cx="8890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73602</xdr:rowOff>
    </xdr:from>
    <xdr:to>
      <xdr:col>76</xdr:col>
      <xdr:colOff>114300</xdr:colOff>
      <xdr:row>96</xdr:row>
      <xdr:rowOff>74157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532802"/>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55935</xdr:rowOff>
    </xdr:from>
    <xdr:to>
      <xdr:col>71</xdr:col>
      <xdr:colOff>177800</xdr:colOff>
      <xdr:row>96</xdr:row>
      <xdr:rowOff>74157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515135"/>
          <a:ext cx="889000" cy="1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65877</xdr:rowOff>
    </xdr:from>
    <xdr:to>
      <xdr:col>85</xdr:col>
      <xdr:colOff>177800</xdr:colOff>
      <xdr:row>96</xdr:row>
      <xdr:rowOff>167477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44304</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0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34362</xdr:rowOff>
    </xdr:from>
    <xdr:to>
      <xdr:col>81</xdr:col>
      <xdr:colOff>101600</xdr:colOff>
      <xdr:row>96</xdr:row>
      <xdr:rowOff>135962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49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127089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58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22802</xdr:rowOff>
    </xdr:from>
    <xdr:to>
      <xdr:col>76</xdr:col>
      <xdr:colOff>165100</xdr:colOff>
      <xdr:row>96</xdr:row>
      <xdr:rowOff>124402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48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115529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57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23357</xdr:rowOff>
    </xdr:from>
    <xdr:to>
      <xdr:col>72</xdr:col>
      <xdr:colOff>38100</xdr:colOff>
      <xdr:row>96</xdr:row>
      <xdr:rowOff>124957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48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116084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57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5135</xdr:rowOff>
    </xdr:from>
    <xdr:to>
      <xdr:col>67</xdr:col>
      <xdr:colOff>101600</xdr:colOff>
      <xdr:row>96</xdr:row>
      <xdr:rowOff>106735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4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97862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55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民生費は、高齢化率の低さなどにより、全国平均、静岡県平均、類似団体平均を下回っているが、近年は児童福祉費や障害者福祉費、生活保護費の増などにより上昇傾向である。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衛生費は、総合健康センターの運営や複数の病院（市民病院や隣接市との共同運営病院）への補助金などにより、全国平均、静岡県平均、類似団体平均を上回っている。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土木費は、道路照明の一括管理委託業務の開始などにより経費が上昇し、類似団体平均を上回っている。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消防費は、防潮堤整備の完了により前年度比減少となった。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教育費は、月見の里学遊館の大規模改修工事が完了したものの、小中学校の照明</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化やトイレ洋式・バリアフリー化、メロープラザの多目的ホール改修工事の実施により類似団体平均を上回っている。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静岡県袋井市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財政調整基金残高については、目標である財政標準規模の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％を保っているが、人事院勧告や物価高騰などによる歳出予算の増加により取崩しを行ったため、実質収支は黒字となったが、実質単年度収支は２年連続の赤字となっている。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今後も少子高齢化による扶助費の増加や、公共施設の老朽化による維持管理費の増加などが予想されるため、事業見直しや公共施設マネジメントの推進により歳出抑制に努める。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静岡県袋井市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一般会計については、国の経済対策に伴う普通交付税の追加交付やふるさと納税の増額などに伴い黒字となったが、人事院勧告や物価高騰の影響により歳出が増加したことから黒字幅が大きく減少した。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共下水道事業については、供用開始区域の拡大や接続率増加の推進により黒字幅が増加しているが、今後は維持管理費の増加や使用水量の減少に伴う使用料減少が見込まれるため、定期的な料金改定とより一層の接続推進が必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今後も、一般会計から他会計への繰出金の適正化に努めるとともに、各会計においても持続的な経営の健全化に努めていく。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41878378</v>
      </c>
      <c r="BO4" s="436"/>
      <c r="BP4" s="436"/>
      <c r="BQ4" s="436"/>
      <c r="BR4" s="436"/>
      <c r="BS4" s="436"/>
      <c r="BT4" s="436"/>
      <c r="BU4" s="437"/>
      <c r="BV4" s="435">
        <v>41978103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v>
      </c>
      <c r="CU4" s="576"/>
      <c r="CV4" s="576"/>
      <c r="CW4" s="576"/>
      <c r="CX4" s="576"/>
      <c r="CY4" s="576"/>
      <c r="CZ4" s="576"/>
      <c r="DA4" s="577"/>
      <c r="DB4" s="575">
        <v>7.1</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40744552</v>
      </c>
      <c r="BO5" s="407"/>
      <c r="BP5" s="407"/>
      <c r="BQ5" s="407"/>
      <c r="BR5" s="407"/>
      <c r="BS5" s="407"/>
      <c r="BT5" s="407"/>
      <c r="BU5" s="408"/>
      <c r="BV5" s="406">
        <v>40236081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95</v>
      </c>
      <c r="CU5" s="404"/>
      <c r="CV5" s="404"/>
      <c r="CW5" s="404"/>
      <c r="CX5" s="404"/>
      <c r="CY5" s="404"/>
      <c r="CZ5" s="404"/>
      <c r="DA5" s="405"/>
      <c r="DB5" s="403">
        <v>92.8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1133826</v>
      </c>
      <c r="BO6" s="407"/>
      <c r="BP6" s="407"/>
      <c r="BQ6" s="407"/>
      <c r="BR6" s="407"/>
      <c r="BS6" s="407"/>
      <c r="BT6" s="407"/>
      <c r="BU6" s="408"/>
      <c r="BV6" s="406">
        <v>1742022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95.4</v>
      </c>
      <c r="CU6" s="550"/>
      <c r="CV6" s="550"/>
      <c r="CW6" s="550"/>
      <c r="CX6" s="550"/>
      <c r="CY6" s="550"/>
      <c r="CZ6" s="550"/>
      <c r="DA6" s="551"/>
      <c r="DB6" s="549">
        <v>93.7</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291144</v>
      </c>
      <c r="BO7" s="407"/>
      <c r="BP7" s="407"/>
      <c r="BQ7" s="407"/>
      <c r="BR7" s="407"/>
      <c r="BS7" s="407"/>
      <c r="BT7" s="407"/>
      <c r="BU7" s="408"/>
      <c r="BV7" s="406">
        <v>280116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21239274</v>
      </c>
      <c r="CU7" s="407"/>
      <c r="CV7" s="407"/>
      <c r="CW7" s="407"/>
      <c r="CX7" s="407"/>
      <c r="CY7" s="407"/>
      <c r="CZ7" s="407"/>
      <c r="DA7" s="408"/>
      <c r="DB7" s="406">
        <v>20678940</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842682</v>
      </c>
      <c r="BO8" s="407"/>
      <c r="BP8" s="407"/>
      <c r="BQ8" s="407"/>
      <c r="BR8" s="407"/>
      <c r="BS8" s="407"/>
      <c r="BT8" s="407"/>
      <c r="BU8" s="408"/>
      <c r="BV8" s="406">
        <v>1461906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0.82</v>
      </c>
      <c r="CU8" s="510"/>
      <c r="CV8" s="510"/>
      <c r="CW8" s="510"/>
      <c r="CX8" s="510"/>
      <c r="CY8" s="510"/>
      <c r="CZ8" s="510"/>
      <c r="DA8" s="511"/>
      <c r="DB8" s="509">
        <v>0.81</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87864</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-619224</v>
      </c>
      <c r="BO9" s="407"/>
      <c r="BP9" s="407"/>
      <c r="BQ9" s="407"/>
      <c r="BR9" s="407"/>
      <c r="BS9" s="407"/>
      <c r="BT9" s="407"/>
      <c r="BU9" s="408"/>
      <c r="BV9" s="406">
        <v>-65943</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9.4</v>
      </c>
      <c r="CU9" s="404"/>
      <c r="CV9" s="404"/>
      <c r="CW9" s="404"/>
      <c r="CX9" s="404"/>
      <c r="CY9" s="404"/>
      <c r="CZ9" s="404"/>
      <c r="DA9" s="405"/>
      <c r="DB9" s="403">
        <v>10.199999999999999</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85789</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6709</v>
      </c>
      <c r="BO10" s="407"/>
      <c r="BP10" s="407"/>
      <c r="BQ10" s="407"/>
      <c r="BR10" s="407"/>
      <c r="BS10" s="407"/>
      <c r="BT10" s="407"/>
      <c r="BU10" s="408"/>
      <c r="BV10" s="406">
        <v>6996</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87941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30800</v>
      </c>
      <c r="BO12" s="407"/>
      <c r="BP12" s="407"/>
      <c r="BQ12" s="407"/>
      <c r="BR12" s="407"/>
      <c r="BS12" s="407"/>
      <c r="BT12" s="407"/>
      <c r="BU12" s="408"/>
      <c r="BV12" s="406">
        <v>505000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82025</v>
      </c>
      <c r="S13" s="494"/>
      <c r="T13" s="494"/>
      <c r="U13" s="494"/>
      <c r="V13" s="495"/>
      <c r="W13" s="496" t="s">
        <v>131</v>
      </c>
      <c r="X13" s="392"/>
      <c r="Y13" s="392"/>
      <c r="Z13" s="392"/>
      <c r="AA13" s="392"/>
      <c r="AB13" s="393"/>
      <c r="AC13" s="359">
        <v>1703</v>
      </c>
      <c r="AD13" s="360"/>
      <c r="AE13" s="360"/>
      <c r="AF13" s="360"/>
      <c r="AG13" s="361"/>
      <c r="AH13" s="359">
        <v>1924</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-643315</v>
      </c>
      <c r="BO13" s="407"/>
      <c r="BP13" s="407"/>
      <c r="BQ13" s="407"/>
      <c r="BR13" s="407"/>
      <c r="BS13" s="407"/>
      <c r="BT13" s="407"/>
      <c r="BU13" s="408"/>
      <c r="BV13" s="406">
        <v>-563947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4.9000000000000004</v>
      </c>
      <c r="CU13" s="404"/>
      <c r="CV13" s="404"/>
      <c r="CW13" s="404"/>
      <c r="CX13" s="404"/>
      <c r="CY13" s="404"/>
      <c r="CZ13" s="404"/>
      <c r="DA13" s="405"/>
      <c r="DB13" s="403">
        <v>5.0999999999999996</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88429</v>
      </c>
      <c r="S14" s="494"/>
      <c r="T14" s="494"/>
      <c r="U14" s="494"/>
      <c r="V14" s="495"/>
      <c r="W14" s="497"/>
      <c r="X14" s="395"/>
      <c r="Y14" s="395"/>
      <c r="Z14" s="395"/>
      <c r="AA14" s="395"/>
      <c r="AB14" s="396"/>
      <c r="AC14" s="486">
        <v>3.8</v>
      </c>
      <c r="AD14" s="487"/>
      <c r="AE14" s="487"/>
      <c r="AF14" s="487"/>
      <c r="AG14" s="488"/>
      <c r="AH14" s="486">
        <v>4.4000000000000004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62.7</v>
      </c>
      <c r="CU14" s="504"/>
      <c r="CV14" s="504"/>
      <c r="CW14" s="504"/>
      <c r="CX14" s="504"/>
      <c r="CY14" s="504"/>
      <c r="CZ14" s="504"/>
      <c r="DA14" s="505"/>
      <c r="DB14" s="503">
        <v>52.5</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82701</v>
      </c>
      <c r="S15" s="494"/>
      <c r="T15" s="494"/>
      <c r="U15" s="494"/>
      <c r="V15" s="495"/>
      <c r="W15" s="496" t="s">
        <v>137</v>
      </c>
      <c r="X15" s="392"/>
      <c r="Y15" s="392"/>
      <c r="Z15" s="392"/>
      <c r="AA15" s="392"/>
      <c r="AB15" s="393"/>
      <c r="AC15" s="359">
        <v>18760</v>
      </c>
      <c r="AD15" s="360"/>
      <c r="AE15" s="360"/>
      <c r="AF15" s="360"/>
      <c r="AG15" s="361"/>
      <c r="AH15" s="359">
        <v>18127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14134217</v>
      </c>
      <c r="BO15" s="436"/>
      <c r="BP15" s="436"/>
      <c r="BQ15" s="436"/>
      <c r="BR15" s="436"/>
      <c r="BS15" s="436"/>
      <c r="BT15" s="436"/>
      <c r="BU15" s="437"/>
      <c r="BV15" s="435">
        <v>13761958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41.5</v>
      </c>
      <c r="AD16" s="487"/>
      <c r="AE16" s="487"/>
      <c r="AF16" s="487"/>
      <c r="AG16" s="488"/>
      <c r="AH16" s="486">
        <v>41.5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17330087</v>
      </c>
      <c r="BO16" s="407"/>
      <c r="BP16" s="407"/>
      <c r="BQ16" s="407"/>
      <c r="BR16" s="407"/>
      <c r="BS16" s="407"/>
      <c r="BT16" s="407"/>
      <c r="BU16" s="408"/>
      <c r="BV16" s="406">
        <v>16807620</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24793</v>
      </c>
      <c r="AD17" s="360"/>
      <c r="AE17" s="360"/>
      <c r="AF17" s="360"/>
      <c r="AG17" s="361"/>
      <c r="AH17" s="359">
        <v>23650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17925186</v>
      </c>
      <c r="BO17" s="407"/>
      <c r="BP17" s="407"/>
      <c r="BQ17" s="407"/>
      <c r="BR17" s="407"/>
      <c r="BS17" s="407"/>
      <c r="BT17" s="407"/>
      <c r="BU17" s="408"/>
      <c r="BV17" s="406">
        <v>17418409</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108.33</v>
      </c>
      <c r="M18" s="459"/>
      <c r="N18" s="459"/>
      <c r="O18" s="459"/>
      <c r="P18" s="459"/>
      <c r="Q18" s="459"/>
      <c r="R18" s="460"/>
      <c r="S18" s="460"/>
      <c r="T18" s="460"/>
      <c r="U18" s="460"/>
      <c r="V18" s="461"/>
      <c r="W18" s="477"/>
      <c r="X18" s="478"/>
      <c r="Y18" s="478"/>
      <c r="Z18" s="478"/>
      <c r="AA18" s="478"/>
      <c r="AB18" s="502"/>
      <c r="AC18" s="376">
        <v>54.8</v>
      </c>
      <c r="AD18" s="377"/>
      <c r="AE18" s="377"/>
      <c r="AF18" s="377"/>
      <c r="AG18" s="462"/>
      <c r="AH18" s="376">
        <v>54.1</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20656717</v>
      </c>
      <c r="BO18" s="407"/>
      <c r="BP18" s="407"/>
      <c r="BQ18" s="407"/>
      <c r="BR18" s="407"/>
      <c r="BS18" s="407"/>
      <c r="BT18" s="407"/>
      <c r="BU18" s="408"/>
      <c r="BV18" s="406">
        <v>19727732</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811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28450686</v>
      </c>
      <c r="BO19" s="407"/>
      <c r="BP19" s="407"/>
      <c r="BQ19" s="407"/>
      <c r="BR19" s="407"/>
      <c r="BS19" s="407"/>
      <c r="BT19" s="407"/>
      <c r="BU19" s="408"/>
      <c r="BV19" s="406">
        <v>28023787</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34072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32151745</v>
      </c>
      <c r="BO22" s="436"/>
      <c r="BP22" s="436"/>
      <c r="BQ22" s="436"/>
      <c r="BR22" s="436"/>
      <c r="BS22" s="436"/>
      <c r="BT22" s="436"/>
      <c r="BU22" s="437"/>
      <c r="BV22" s="435">
        <v>31842505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26358297</v>
      </c>
      <c r="BO23" s="407"/>
      <c r="BP23" s="407"/>
      <c r="BQ23" s="407"/>
      <c r="BR23" s="407"/>
      <c r="BS23" s="407"/>
      <c r="BT23" s="407"/>
      <c r="BU23" s="408"/>
      <c r="BV23" s="406">
        <v>25553780</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8750</v>
      </c>
      <c r="R24" s="360"/>
      <c r="S24" s="360"/>
      <c r="T24" s="360"/>
      <c r="U24" s="360"/>
      <c r="V24" s="361"/>
      <c r="W24" s="449"/>
      <c r="X24" s="386"/>
      <c r="Y24" s="387"/>
      <c r="Z24" s="362" t="s">
        <v>162</v>
      </c>
      <c r="AA24" s="363"/>
      <c r="AB24" s="363"/>
      <c r="AC24" s="363"/>
      <c r="AD24" s="363"/>
      <c r="AE24" s="363"/>
      <c r="AF24" s="363"/>
      <c r="AG24" s="364"/>
      <c r="AH24" s="359">
        <v>480</v>
      </c>
      <c r="AI24" s="360"/>
      <c r="AJ24" s="360"/>
      <c r="AK24" s="360"/>
      <c r="AL24" s="361"/>
      <c r="AM24" s="359">
        <v>1519680</v>
      </c>
      <c r="AN24" s="360"/>
      <c r="AO24" s="360"/>
      <c r="AP24" s="360"/>
      <c r="AQ24" s="360"/>
      <c r="AR24" s="361"/>
      <c r="AS24" s="359">
        <v>3166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21836721</v>
      </c>
      <c r="BO24" s="407"/>
      <c r="BP24" s="407"/>
      <c r="BQ24" s="407"/>
      <c r="BR24" s="407"/>
      <c r="BS24" s="407"/>
      <c r="BT24" s="407"/>
      <c r="BU24" s="408"/>
      <c r="BV24" s="406">
        <v>20686030</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7150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6698431</v>
      </c>
      <c r="BO25" s="436"/>
      <c r="BP25" s="436"/>
      <c r="BQ25" s="436"/>
      <c r="BR25" s="436"/>
      <c r="BS25" s="436"/>
      <c r="BT25" s="436"/>
      <c r="BU25" s="437"/>
      <c r="BV25" s="435">
        <v>7874706</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6550</v>
      </c>
      <c r="R26" s="360"/>
      <c r="S26" s="360"/>
      <c r="T26" s="360"/>
      <c r="U26" s="360"/>
      <c r="V26" s="361"/>
      <c r="W26" s="449"/>
      <c r="X26" s="386"/>
      <c r="Y26" s="387"/>
      <c r="Z26" s="362" t="s">
        <v>168</v>
      </c>
      <c r="AA26" s="417"/>
      <c r="AB26" s="417"/>
      <c r="AC26" s="417"/>
      <c r="AD26" s="417"/>
      <c r="AE26" s="417"/>
      <c r="AF26" s="417"/>
      <c r="AG26" s="418"/>
      <c r="AH26" s="359">
        <v>9</v>
      </c>
      <c r="AI26" s="360"/>
      <c r="AJ26" s="360"/>
      <c r="AK26" s="360"/>
      <c r="AL26" s="361"/>
      <c r="AM26" s="359">
        <v>26595</v>
      </c>
      <c r="AN26" s="360"/>
      <c r="AO26" s="360"/>
      <c r="AP26" s="360"/>
      <c r="AQ26" s="360"/>
      <c r="AR26" s="361"/>
      <c r="AS26" s="359">
        <v>2955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4640</v>
      </c>
      <c r="R27" s="360"/>
      <c r="S27" s="360"/>
      <c r="T27" s="360"/>
      <c r="U27" s="360"/>
      <c r="V27" s="361"/>
      <c r="W27" s="449"/>
      <c r="X27" s="386"/>
      <c r="Y27" s="387"/>
      <c r="Z27" s="362" t="s">
        <v>171</v>
      </c>
      <c r="AA27" s="363"/>
      <c r="AB27" s="363"/>
      <c r="AC27" s="363"/>
      <c r="AD27" s="363"/>
      <c r="AE27" s="363"/>
      <c r="AF27" s="363"/>
      <c r="AG27" s="364"/>
      <c r="AH27" s="359">
        <v>38</v>
      </c>
      <c r="AI27" s="360"/>
      <c r="AJ27" s="360"/>
      <c r="AK27" s="360"/>
      <c r="AL27" s="361"/>
      <c r="AM27" s="359">
        <v>132489</v>
      </c>
      <c r="AN27" s="360"/>
      <c r="AO27" s="360"/>
      <c r="AP27" s="360"/>
      <c r="AQ27" s="360"/>
      <c r="AR27" s="361"/>
      <c r="AS27" s="359">
        <v>3487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4250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2161782</v>
      </c>
      <c r="BO28" s="436"/>
      <c r="BP28" s="436"/>
      <c r="BQ28" s="436"/>
      <c r="BR28" s="436"/>
      <c r="BS28" s="436"/>
      <c r="BT28" s="436"/>
      <c r="BU28" s="437"/>
      <c r="BV28" s="435">
        <v>2185873</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18</v>
      </c>
      <c r="M29" s="360"/>
      <c r="N29" s="360"/>
      <c r="O29" s="360"/>
      <c r="P29" s="361"/>
      <c r="Q29" s="359">
        <v>3920</v>
      </c>
      <c r="R29" s="360"/>
      <c r="S29" s="360"/>
      <c r="T29" s="360"/>
      <c r="U29" s="360"/>
      <c r="V29" s="361"/>
      <c r="W29" s="450"/>
      <c r="X29" s="451"/>
      <c r="Y29" s="452"/>
      <c r="Z29" s="362" t="s">
        <v>177</v>
      </c>
      <c r="AA29" s="363"/>
      <c r="AB29" s="363"/>
      <c r="AC29" s="363"/>
      <c r="AD29" s="363"/>
      <c r="AE29" s="363"/>
      <c r="AF29" s="363"/>
      <c r="AG29" s="364"/>
      <c r="AH29" s="359">
        <v>518</v>
      </c>
      <c r="AI29" s="360"/>
      <c r="AJ29" s="360"/>
      <c r="AK29" s="360"/>
      <c r="AL29" s="361"/>
      <c r="AM29" s="359">
        <v>1652169</v>
      </c>
      <c r="AN29" s="360"/>
      <c r="AO29" s="360"/>
      <c r="AP29" s="360"/>
      <c r="AQ29" s="360"/>
      <c r="AR29" s="361"/>
      <c r="AS29" s="359">
        <v>3190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632277</v>
      </c>
      <c r="BO29" s="407"/>
      <c r="BP29" s="407"/>
      <c r="BQ29" s="407"/>
      <c r="BR29" s="407"/>
      <c r="BS29" s="407"/>
      <c r="BT29" s="407"/>
      <c r="BU29" s="408"/>
      <c r="BV29" s="406">
        <v>630343</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2779681</v>
      </c>
      <c r="BO30" s="441"/>
      <c r="BP30" s="441"/>
      <c r="BQ30" s="441"/>
      <c r="BR30" s="441"/>
      <c r="BS30" s="441"/>
      <c r="BT30" s="441"/>
      <c r="BU30" s="442"/>
      <c r="BV30" s="440">
        <v>3093777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袋井市森町広域行政組合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袋井地域土地開発公社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墓地事業特別会計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中遠広域事務組合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IF('各会計、関係団体の財政状況及び健全化判断比率'!B34="","",'各会計、関係団体の財政状況及び健全化判断比率'!B34)</f>
        <v>病院事業会計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中東遠看護専門学校組合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駐車場事業特別会計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静岡県後期高齢者医療広域連合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静岡地方税滞納整理機構</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掛川市・袋井市病院企業団</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静岡県後期高齢者医療広域連合（事業会計分）</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V6o5tW+6HtkJKVue1KCHiJsyZAnD1Dtozg4+vu7h1fB/eYAbM0I+8lkfxobbiSQV6G0UQMY6K2JX5/oABfYMoQ==" saltValue="83qBIOem32OfzEV6ib+qQ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535</v>
      </c>
      <c r="D34" s="1136"/>
      <c r="E34" s="1137"/>
      <c r="F34" s="32">
        <v>7.74</v>
      </c>
      <c r="G34" s="33">
        <v>7.13</v>
      </c>
      <c r="H34" s="33">
        <v>7.29</v>
      </c>
      <c r="I34" s="33">
        <v>7.64</v>
      </c>
      <c r="J34" s="34">
        <v>7.47</v>
      </c>
      <c r="K34" s="22"/>
      <c r="L34" s="22"/>
      <c r="M34" s="22"/>
      <c r="N34" s="22"/>
      <c r="O34" s="22"/>
      <c r="P34" s="22"/>
    </row>
    <row r="35" spans="1:16" ht="39" customHeight="1" x14ac:dyDescent="0.2">
      <c r="A35" s="22"/>
      <c r="B35" s="35"/>
      <c r="C35" s="1132" t="s">
        <v>536</v>
      </c>
      <c r="D35" s="1132"/>
      <c r="E35" s="1133"/>
      <c r="F35" s="36">
        <v>5.24</v>
      </c>
      <c r="G35" s="37">
        <v>6.86</v>
      </c>
      <c r="H35" s="37">
        <v>7.43</v>
      </c>
      <c r="I35" s="37">
        <v>7.02</v>
      </c>
      <c r="J35" s="38">
        <v>3.89</v>
      </c>
      <c r="K35" s="22"/>
      <c r="L35" s="22"/>
      <c r="M35" s="22"/>
      <c r="N35" s="22"/>
      <c r="O35" s="22"/>
      <c r="P35" s="22"/>
    </row>
    <row r="36" spans="1:16" ht="39" customHeight="1" x14ac:dyDescent="0.2">
      <c r="A36" s="22"/>
      <c r="B36" s="35"/>
      <c r="C36" s="1132" t="s">
        <v>537</v>
      </c>
      <c r="D36" s="1132"/>
      <c r="E36" s="1133"/>
      <c r="F36" s="36">
        <v>0.76</v>
      </c>
      <c r="G36" s="37">
        <v>0.89</v>
      </c>
      <c r="H36" s="37">
        <v>1.36</v>
      </c>
      <c r="I36" s="37">
        <v>1.8</v>
      </c>
      <c r="J36" s="38">
        <v>2.61</v>
      </c>
      <c r="K36" s="22"/>
      <c r="L36" s="22"/>
      <c r="M36" s="22"/>
      <c r="N36" s="22"/>
      <c r="O36" s="22"/>
      <c r="P36" s="22"/>
    </row>
    <row r="37" spans="1:16" ht="39" customHeight="1" x14ac:dyDescent="0.2">
      <c r="A37" s="22"/>
      <c r="B37" s="35"/>
      <c r="C37" s="1132" t="s">
        <v>538</v>
      </c>
      <c r="D37" s="1132"/>
      <c r="E37" s="1133"/>
      <c r="F37" s="36">
        <v>0.95</v>
      </c>
      <c r="G37" s="37">
        <v>0.89</v>
      </c>
      <c r="H37" s="37">
        <v>0.9</v>
      </c>
      <c r="I37" s="37">
        <v>0.96</v>
      </c>
      <c r="J37" s="38">
        <v>1.1299999999999999</v>
      </c>
      <c r="K37" s="22"/>
      <c r="L37" s="22"/>
      <c r="M37" s="22"/>
      <c r="N37" s="22"/>
      <c r="O37" s="22"/>
      <c r="P37" s="22"/>
    </row>
    <row r="38" spans="1:16" ht="39" customHeight="1" x14ac:dyDescent="0.2">
      <c r="A38" s="22"/>
      <c r="B38" s="35"/>
      <c r="C38" s="1132" t="s">
        <v>539</v>
      </c>
      <c r="D38" s="1132"/>
      <c r="E38" s="1133"/>
      <c r="F38" s="36">
        <v>0.46</v>
      </c>
      <c r="G38" s="37">
        <v>0.48</v>
      </c>
      <c r="H38" s="37">
        <v>0.62</v>
      </c>
      <c r="I38" s="37">
        <v>0.53</v>
      </c>
      <c r="J38" s="38">
        <v>0.79</v>
      </c>
      <c r="K38" s="22"/>
      <c r="L38" s="22"/>
      <c r="M38" s="22"/>
      <c r="N38" s="22"/>
      <c r="O38" s="22"/>
      <c r="P38" s="22"/>
    </row>
    <row r="39" spans="1:16" ht="39" customHeight="1" x14ac:dyDescent="0.2">
      <c r="A39" s="22"/>
      <c r="B39" s="35"/>
      <c r="C39" s="1132" t="s">
        <v>540</v>
      </c>
      <c r="D39" s="1132"/>
      <c r="E39" s="1133"/>
      <c r="F39" s="36">
        <v>0.61</v>
      </c>
      <c r="G39" s="37">
        <v>0.39</v>
      </c>
      <c r="H39" s="37">
        <v>0.5</v>
      </c>
      <c r="I39" s="37">
        <v>0.54</v>
      </c>
      <c r="J39" s="38">
        <v>0.64</v>
      </c>
      <c r="K39" s="22"/>
      <c r="L39" s="22"/>
      <c r="M39" s="22"/>
      <c r="N39" s="22"/>
      <c r="O39" s="22"/>
      <c r="P39" s="22"/>
    </row>
    <row r="40" spans="1:16" ht="39" customHeight="1" x14ac:dyDescent="0.2">
      <c r="A40" s="22"/>
      <c r="B40" s="35"/>
      <c r="C40" s="1132" t="s">
        <v>541</v>
      </c>
      <c r="D40" s="1132"/>
      <c r="E40" s="1133"/>
      <c r="F40" s="36">
        <v>0.05</v>
      </c>
      <c r="G40" s="37">
        <v>0.08</v>
      </c>
      <c r="H40" s="37">
        <v>0.04</v>
      </c>
      <c r="I40" s="37">
        <v>0.04</v>
      </c>
      <c r="J40" s="38">
        <v>7.0000000000000007E-2</v>
      </c>
      <c r="K40" s="22"/>
      <c r="L40" s="22"/>
      <c r="M40" s="22"/>
      <c r="N40" s="22"/>
      <c r="O40" s="22"/>
      <c r="P40" s="22"/>
    </row>
    <row r="41" spans="1:16" ht="39" customHeight="1" x14ac:dyDescent="0.2">
      <c r="A41" s="22"/>
      <c r="B41" s="35"/>
      <c r="C41" s="1132" t="s">
        <v>542</v>
      </c>
      <c r="D41" s="1132"/>
      <c r="E41" s="1133"/>
      <c r="F41" s="36">
        <v>0.03</v>
      </c>
      <c r="G41" s="37">
        <v>0.02</v>
      </c>
      <c r="H41" s="37">
        <v>0.03</v>
      </c>
      <c r="I41" s="37">
        <v>0.16</v>
      </c>
      <c r="J41" s="38">
        <v>0.02</v>
      </c>
      <c r="K41" s="22"/>
      <c r="L41" s="22"/>
      <c r="M41" s="22"/>
      <c r="N41" s="22"/>
      <c r="O41" s="22"/>
      <c r="P41" s="22"/>
    </row>
    <row r="42" spans="1:16" ht="39" customHeight="1" x14ac:dyDescent="0.2">
      <c r="A42" s="22"/>
      <c r="B42" s="39"/>
      <c r="C42" s="1132" t="s">
        <v>543</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544</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Poirnqk60fdk6lsjr6DGsTm3vHVud/V/7K0hYojHWINr8JvAqY+2PfHD38mJVupZK7NH2U8qChkaeUubX3xldA==" saltValue="jjpOeqwI0pFIeh+xW544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3013</v>
      </c>
      <c r="L45" s="58">
        <v>2909</v>
      </c>
      <c r="M45" s="58">
        <v>2927</v>
      </c>
      <c r="N45" s="58">
        <v>2860</v>
      </c>
      <c r="O45" s="59">
        <v>2674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2">
      <c r="A48" s="46"/>
      <c r="B48" s="1163"/>
      <c r="C48" s="1164"/>
      <c r="D48" s="60"/>
      <c r="E48" s="1140" t="s">
        <v>13</v>
      </c>
      <c r="F48" s="1140"/>
      <c r="G48" s="1140"/>
      <c r="H48" s="1140"/>
      <c r="I48" s="1140"/>
      <c r="J48" s="1141"/>
      <c r="K48" s="61">
        <v>1067</v>
      </c>
      <c r="L48" s="62">
        <v>997</v>
      </c>
      <c r="M48" s="62">
        <v>895</v>
      </c>
      <c r="N48" s="62">
        <v>941</v>
      </c>
      <c r="O48" s="63">
        <v>972</v>
      </c>
      <c r="P48" s="46"/>
      <c r="Q48" s="46"/>
      <c r="R48" s="46"/>
      <c r="S48" s="46"/>
      <c r="T48" s="46"/>
      <c r="U48" s="46"/>
    </row>
    <row r="49" spans="1:21" ht="30.75" customHeight="1" x14ac:dyDescent="0.2">
      <c r="A49" s="46"/>
      <c r="B49" s="1163"/>
      <c r="C49" s="1164"/>
      <c r="D49" s="60"/>
      <c r="E49" s="1140" t="s">
        <v>14</v>
      </c>
      <c r="F49" s="1140"/>
      <c r="G49" s="1140"/>
      <c r="H49" s="1140"/>
      <c r="I49" s="1140"/>
      <c r="J49" s="1141"/>
      <c r="K49" s="61">
        <v>564</v>
      </c>
      <c r="L49" s="62">
        <v>469</v>
      </c>
      <c r="M49" s="62">
        <v>346</v>
      </c>
      <c r="N49" s="62">
        <v>265</v>
      </c>
      <c r="O49" s="63">
        <v>227</v>
      </c>
      <c r="P49" s="46"/>
      <c r="Q49" s="46"/>
      <c r="R49" s="46"/>
      <c r="S49" s="46"/>
      <c r="T49" s="46"/>
      <c r="U49" s="46"/>
    </row>
    <row r="50" spans="1:21" ht="30.75" customHeight="1" x14ac:dyDescent="0.2">
      <c r="A50" s="46"/>
      <c r="B50" s="1163"/>
      <c r="C50" s="1164"/>
      <c r="D50" s="60"/>
      <c r="E50" s="1140" t="s">
        <v>15</v>
      </c>
      <c r="F50" s="1140"/>
      <c r="G50" s="1140"/>
      <c r="H50" s="1140"/>
      <c r="I50" s="1140"/>
      <c r="J50" s="1141"/>
      <c r="K50" s="61">
        <v>80</v>
      </c>
      <c r="L50" s="62">
        <v>80</v>
      </c>
      <c r="M50" s="62">
        <v>79</v>
      </c>
      <c r="N50" s="62">
        <v>78</v>
      </c>
      <c r="O50" s="63">
        <v>78</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3763</v>
      </c>
      <c r="L52" s="62">
        <v>3467</v>
      </c>
      <c r="M52" s="62">
        <v>3422</v>
      </c>
      <c r="N52" s="62">
        <v>3193</v>
      </c>
      <c r="O52" s="63">
        <v>3054</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961</v>
      </c>
      <c r="L53" s="67">
        <v>988</v>
      </c>
      <c r="M53" s="67">
        <v>825</v>
      </c>
      <c r="N53" s="67">
        <v>951</v>
      </c>
      <c r="O53" s="68">
        <v>897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MfGfU3NnO/OeaiXSd1jpAkuSEyqM+gX6Eklw+0P8rrXLRwoSDVqGl6FcXTAi1v0eQC+UYxZ3VHr/HR2iq2OMA==" saltValue="avw4bn4RrFCgJsrPARihM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30567</v>
      </c>
      <c r="J41" s="331">
        <v>31096</v>
      </c>
      <c r="K41" s="331">
        <v>31092</v>
      </c>
      <c r="L41" s="331">
        <v>31843</v>
      </c>
      <c r="M41" s="332">
        <v>32152</v>
      </c>
    </row>
    <row r="42" spans="2:13" ht="27.75" customHeight="1" x14ac:dyDescent="0.2">
      <c r="B42" s="1171"/>
      <c r="C42" s="1172"/>
      <c r="D42" s="104"/>
      <c r="E42" s="1175" t="s">
        <v>32</v>
      </c>
      <c r="F42" s="1175"/>
      <c r="G42" s="1175"/>
      <c r="H42" s="1176"/>
      <c r="I42" s="333">
        <v>1099</v>
      </c>
      <c r="J42" s="334">
        <v>1020</v>
      </c>
      <c r="K42" s="334">
        <v>940</v>
      </c>
      <c r="L42" s="334">
        <v>867</v>
      </c>
      <c r="M42" s="335">
        <v>801</v>
      </c>
    </row>
    <row r="43" spans="2:13" ht="27.75" customHeight="1" x14ac:dyDescent="0.2">
      <c r="B43" s="1171"/>
      <c r="C43" s="1172"/>
      <c r="D43" s="104"/>
      <c r="E43" s="1175" t="s">
        <v>33</v>
      </c>
      <c r="F43" s="1175"/>
      <c r="G43" s="1175"/>
      <c r="H43" s="1176"/>
      <c r="I43" s="333">
        <v>10859</v>
      </c>
      <c r="J43" s="334">
        <v>11197</v>
      </c>
      <c r="K43" s="334">
        <v>10321</v>
      </c>
      <c r="L43" s="334">
        <v>9822</v>
      </c>
      <c r="M43" s="335">
        <v>10720</v>
      </c>
    </row>
    <row r="44" spans="2:13" ht="27.75" customHeight="1" x14ac:dyDescent="0.2">
      <c r="B44" s="1171"/>
      <c r="C44" s="1172"/>
      <c r="D44" s="104"/>
      <c r="E44" s="1175" t="s">
        <v>34</v>
      </c>
      <c r="F44" s="1175"/>
      <c r="G44" s="1175"/>
      <c r="H44" s="1176"/>
      <c r="I44" s="333">
        <v>5800</v>
      </c>
      <c r="J44" s="334">
        <v>5744</v>
      </c>
      <c r="K44" s="334">
        <v>5507</v>
      </c>
      <c r="L44" s="334">
        <v>5205</v>
      </c>
      <c r="M44" s="335">
        <v>5176</v>
      </c>
    </row>
    <row r="45" spans="2:13" ht="27.75" customHeight="1" x14ac:dyDescent="0.2">
      <c r="B45" s="1171"/>
      <c r="C45" s="1172"/>
      <c r="D45" s="104"/>
      <c r="E45" s="1175" t="s">
        <v>35</v>
      </c>
      <c r="F45" s="1175"/>
      <c r="G45" s="1175"/>
      <c r="H45" s="1176"/>
      <c r="I45" s="333">
        <v>3583</v>
      </c>
      <c r="J45" s="334">
        <v>3620</v>
      </c>
      <c r="K45" s="334">
        <v>3589</v>
      </c>
      <c r="L45" s="334">
        <v>3784</v>
      </c>
      <c r="M45" s="335">
        <v>3671</v>
      </c>
    </row>
    <row r="46" spans="2:13" ht="27.75" customHeight="1" x14ac:dyDescent="0.2">
      <c r="B46" s="1171"/>
      <c r="C46" s="1172"/>
      <c r="D46" s="105"/>
      <c r="E46" s="1175" t="s">
        <v>36</v>
      </c>
      <c r="F46" s="1175"/>
      <c r="G46" s="1175"/>
      <c r="H46" s="1176"/>
      <c r="I46" s="333" t="s">
        <v>489</v>
      </c>
      <c r="J46" s="334" t="s">
        <v>489</v>
      </c>
      <c r="K46" s="334" t="s">
        <v>489</v>
      </c>
      <c r="L46" s="334" t="s">
        <v>489</v>
      </c>
      <c r="M46" s="335" t="s">
        <v>489</v>
      </c>
    </row>
    <row r="47" spans="2:13" ht="27.75" customHeight="1" x14ac:dyDescent="0.2">
      <c r="B47" s="1171"/>
      <c r="C47" s="1172"/>
      <c r="D47" s="106"/>
      <c r="E47" s="1185" t="s">
        <v>37</v>
      </c>
      <c r="F47" s="1186"/>
      <c r="G47" s="1186"/>
      <c r="H47" s="1187"/>
      <c r="I47" s="333" t="s">
        <v>489</v>
      </c>
      <c r="J47" s="334" t="s">
        <v>489</v>
      </c>
      <c r="K47" s="334" t="s">
        <v>489</v>
      </c>
      <c r="L47" s="334" t="s">
        <v>489</v>
      </c>
      <c r="M47" s="335" t="s">
        <v>489</v>
      </c>
    </row>
    <row r="48" spans="2:13" ht="27.75" customHeight="1" x14ac:dyDescent="0.2">
      <c r="B48" s="1171"/>
      <c r="C48" s="1172"/>
      <c r="D48" s="104"/>
      <c r="E48" s="1175" t="s">
        <v>38</v>
      </c>
      <c r="F48" s="1175"/>
      <c r="G48" s="1175"/>
      <c r="H48" s="1176"/>
      <c r="I48" s="333" t="s">
        <v>489</v>
      </c>
      <c r="J48" s="334" t="s">
        <v>489</v>
      </c>
      <c r="K48" s="334" t="s">
        <v>489</v>
      </c>
      <c r="L48" s="334" t="s">
        <v>489</v>
      </c>
      <c r="M48" s="335" t="s">
        <v>489</v>
      </c>
    </row>
    <row r="49" spans="2:13" ht="27.75" customHeight="1" x14ac:dyDescent="0.2">
      <c r="B49" s="1173"/>
      <c r="C49" s="1174"/>
      <c r="D49" s="104"/>
      <c r="E49" s="1175" t="s">
        <v>39</v>
      </c>
      <c r="F49" s="1175"/>
      <c r="G49" s="1175"/>
      <c r="H49" s="1176"/>
      <c r="I49" s="333" t="s">
        <v>489</v>
      </c>
      <c r="J49" s="334" t="s">
        <v>489</v>
      </c>
      <c r="K49" s="334" t="s">
        <v>489</v>
      </c>
      <c r="L49" s="334" t="s">
        <v>489</v>
      </c>
      <c r="M49" s="335" t="s">
        <v>489</v>
      </c>
    </row>
    <row r="50" spans="2:13" ht="27.75" customHeight="1" x14ac:dyDescent="0.2">
      <c r="B50" s="1169" t="s">
        <v>40</v>
      </c>
      <c r="C50" s="1170"/>
      <c r="D50" s="107"/>
      <c r="E50" s="1175" t="s">
        <v>41</v>
      </c>
      <c r="F50" s="1175"/>
      <c r="G50" s="1175"/>
      <c r="H50" s="1176"/>
      <c r="I50" s="333">
        <v>7707</v>
      </c>
      <c r="J50" s="334">
        <v>8197</v>
      </c>
      <c r="K50" s="334">
        <v>8084</v>
      </c>
      <c r="L50" s="334">
        <v>7337</v>
      </c>
      <c r="M50" s="335">
        <v>7006</v>
      </c>
    </row>
    <row r="51" spans="2:13" ht="27.75" customHeight="1" x14ac:dyDescent="0.2">
      <c r="B51" s="1171"/>
      <c r="C51" s="1172"/>
      <c r="D51" s="104"/>
      <c r="E51" s="1175" t="s">
        <v>42</v>
      </c>
      <c r="F51" s="1175"/>
      <c r="G51" s="1175"/>
      <c r="H51" s="1176"/>
      <c r="I51" s="333">
        <v>1512</v>
      </c>
      <c r="J51" s="334">
        <v>1661</v>
      </c>
      <c r="K51" s="334">
        <v>1585</v>
      </c>
      <c r="L51" s="334">
        <v>1544</v>
      </c>
      <c r="M51" s="335">
        <v>1435</v>
      </c>
    </row>
    <row r="52" spans="2:13" ht="27.75" customHeight="1" x14ac:dyDescent="0.2">
      <c r="B52" s="1173"/>
      <c r="C52" s="1174"/>
      <c r="D52" s="104"/>
      <c r="E52" s="1175" t="s">
        <v>43</v>
      </c>
      <c r="F52" s="1175"/>
      <c r="G52" s="1175"/>
      <c r="H52" s="1176"/>
      <c r="I52" s="333">
        <v>34085</v>
      </c>
      <c r="J52" s="334">
        <v>34175</v>
      </c>
      <c r="K52" s="334">
        <v>33781</v>
      </c>
      <c r="L52" s="334">
        <v>33161</v>
      </c>
      <c r="M52" s="335">
        <v>32265</v>
      </c>
    </row>
    <row r="53" spans="2:13" ht="27.75" customHeight="1" thickBot="1" x14ac:dyDescent="0.25">
      <c r="B53" s="1177" t="s">
        <v>19</v>
      </c>
      <c r="C53" s="1178"/>
      <c r="D53" s="108"/>
      <c r="E53" s="1179" t="s">
        <v>44</v>
      </c>
      <c r="F53" s="1179"/>
      <c r="G53" s="1179"/>
      <c r="H53" s="1180"/>
      <c r="I53" s="336">
        <v>8606</v>
      </c>
      <c r="J53" s="337">
        <v>8644</v>
      </c>
      <c r="K53" s="337">
        <v>7999</v>
      </c>
      <c r="L53" s="337">
        <v>9479</v>
      </c>
      <c r="M53" s="338">
        <v>11814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C8VqAGCGXpgsEq0qhBzSogflpwJ3E3YST2cYeBH+YPEmQmdnOdexbsdNcZev+3qX4GkYCdDXJEJ3JRenfOjU6w==" saltValue="xBe/F/UiR/GPJ5Rx2FZGJ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2684</v>
      </c>
      <c r="G55" s="339">
        <v>2186</v>
      </c>
      <c r="H55" s="340">
        <v>2162</v>
      </c>
    </row>
    <row r="56" spans="2:8" ht="52.5" customHeight="1" x14ac:dyDescent="0.2">
      <c r="B56" s="120"/>
      <c r="C56" s="1198" t="s">
        <v>47</v>
      </c>
      <c r="D56" s="1198"/>
      <c r="E56" s="1199"/>
      <c r="F56" s="341">
        <v>629</v>
      </c>
      <c r="G56" s="341">
        <v>630</v>
      </c>
      <c r="H56" s="342">
        <v>632</v>
      </c>
    </row>
    <row r="57" spans="2:8" ht="53.25" customHeight="1" x14ac:dyDescent="0.2">
      <c r="B57" s="120"/>
      <c r="C57" s="1200" t="s">
        <v>48</v>
      </c>
      <c r="D57" s="1200"/>
      <c r="E57" s="1201"/>
      <c r="F57" s="343">
        <v>3248</v>
      </c>
      <c r="G57" s="343">
        <v>3094</v>
      </c>
      <c r="H57" s="344">
        <v>2780</v>
      </c>
    </row>
    <row r="58" spans="2:8" ht="45.75" customHeight="1" x14ac:dyDescent="0.2">
      <c r="B58" s="121"/>
      <c r="C58" s="1188" t="s">
        <v>559</v>
      </c>
      <c r="D58" s="1189"/>
      <c r="E58" s="1190"/>
      <c r="F58" s="345">
        <v>1133</v>
      </c>
      <c r="G58" s="345">
        <v>1073</v>
      </c>
      <c r="H58" s="346">
        <v>972</v>
      </c>
    </row>
    <row r="59" spans="2:8" ht="45.75" customHeight="1" x14ac:dyDescent="0.2">
      <c r="B59" s="121"/>
      <c r="C59" s="1188" t="s">
        <v>560</v>
      </c>
      <c r="D59" s="1189"/>
      <c r="E59" s="1190"/>
      <c r="F59" s="345">
        <v>988</v>
      </c>
      <c r="G59" s="345">
        <v>945</v>
      </c>
      <c r="H59" s="346">
        <v>782</v>
      </c>
    </row>
    <row r="60" spans="2:8" ht="45.75" customHeight="1" x14ac:dyDescent="0.2">
      <c r="B60" s="121"/>
      <c r="C60" s="1188" t="s">
        <v>561</v>
      </c>
      <c r="D60" s="1189"/>
      <c r="E60" s="1190"/>
      <c r="F60" s="345">
        <v>523</v>
      </c>
      <c r="G60" s="345">
        <v>524</v>
      </c>
      <c r="H60" s="346">
        <v>526</v>
      </c>
    </row>
    <row r="61" spans="2:8" ht="45.75" customHeight="1" x14ac:dyDescent="0.2">
      <c r="B61" s="121"/>
      <c r="C61" s="1188" t="s">
        <v>562</v>
      </c>
      <c r="D61" s="1189"/>
      <c r="E61" s="1190"/>
      <c r="F61" s="345">
        <v>79</v>
      </c>
      <c r="G61" s="345">
        <v>80</v>
      </c>
      <c r="H61" s="346">
        <v>97</v>
      </c>
    </row>
    <row r="62" spans="2:8" ht="45.75" customHeight="1" thickBot="1" x14ac:dyDescent="0.25">
      <c r="B62" s="122"/>
      <c r="C62" s="1191" t="s">
        <v>563</v>
      </c>
      <c r="D62" s="1192"/>
      <c r="E62" s="1193"/>
      <c r="F62" s="347">
        <v>119</v>
      </c>
      <c r="G62" s="347">
        <v>89</v>
      </c>
      <c r="H62" s="348">
        <v>59</v>
      </c>
    </row>
    <row r="63" spans="2:8" ht="52.5" customHeight="1" thickBot="1" x14ac:dyDescent="0.25">
      <c r="B63" s="123"/>
      <c r="C63" s="1194" t="s">
        <v>49</v>
      </c>
      <c r="D63" s="1194"/>
      <c r="E63" s="1195"/>
      <c r="F63" s="349">
        <v>6560</v>
      </c>
      <c r="G63" s="349">
        <v>5910</v>
      </c>
      <c r="H63" s="350">
        <v>5574</v>
      </c>
    </row>
    <row r="64" spans="2:8" ht="13" x14ac:dyDescent="0.2"/>
  </sheetData>
  <sheetProtection algorithmName="SHA-512" hashValue="2jWRg3F2YZXs0GZYmd+OppPPjYKUhRFtLBQ/bEF0oY85VUBBqxdaBn3mwhIZBD3ufMe1v1biB+Xn5Vrjg3qVVA==" saltValue="2DnKTpL6AeeYUjBZ/6ij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66042</v>
      </c>
      <c r="E3" s="142"/>
      <c r="F3" s="143">
        <v>63812</v>
      </c>
      <c r="G3" s="144"/>
      <c r="H3" s="145"/>
    </row>
    <row r="4" spans="1:8" x14ac:dyDescent="0.2">
      <c r="A4" s="146"/>
      <c r="B4" s="147"/>
      <c r="C4" s="148"/>
      <c r="D4" s="149">
        <v>37571</v>
      </c>
      <c r="E4" s="150"/>
      <c r="F4" s="151">
        <v>33848</v>
      </c>
      <c r="G4" s="152"/>
      <c r="H4" s="153"/>
    </row>
    <row r="5" spans="1:8" x14ac:dyDescent="0.2">
      <c r="A5" s="134" t="s">
        <v>521</v>
      </c>
      <c r="B5" s="139"/>
      <c r="C5" s="140"/>
      <c r="D5" s="141">
        <v>57896</v>
      </c>
      <c r="E5" s="142"/>
      <c r="F5" s="143">
        <v>54225</v>
      </c>
      <c r="G5" s="144"/>
      <c r="H5" s="145"/>
    </row>
    <row r="6" spans="1:8" x14ac:dyDescent="0.2">
      <c r="A6" s="146"/>
      <c r="B6" s="147"/>
      <c r="C6" s="148"/>
      <c r="D6" s="149">
        <v>16776</v>
      </c>
      <c r="E6" s="150"/>
      <c r="F6" s="151">
        <v>27337</v>
      </c>
      <c r="G6" s="152"/>
      <c r="H6" s="153"/>
    </row>
    <row r="7" spans="1:8" x14ac:dyDescent="0.2">
      <c r="A7" s="134" t="s">
        <v>522</v>
      </c>
      <c r="B7" s="139"/>
      <c r="C7" s="140"/>
      <c r="D7" s="141">
        <v>49812</v>
      </c>
      <c r="E7" s="142"/>
      <c r="F7" s="143">
        <v>54016</v>
      </c>
      <c r="G7" s="144"/>
      <c r="H7" s="145"/>
    </row>
    <row r="8" spans="1:8" x14ac:dyDescent="0.2">
      <c r="A8" s="146"/>
      <c r="B8" s="147"/>
      <c r="C8" s="148"/>
      <c r="D8" s="149">
        <v>39744</v>
      </c>
      <c r="E8" s="150"/>
      <c r="F8" s="151">
        <v>28078</v>
      </c>
      <c r="G8" s="152"/>
      <c r="H8" s="153"/>
    </row>
    <row r="9" spans="1:8" x14ac:dyDescent="0.2">
      <c r="A9" s="134" t="s">
        <v>523</v>
      </c>
      <c r="B9" s="139"/>
      <c r="C9" s="140"/>
      <c r="D9" s="141">
        <v>61509</v>
      </c>
      <c r="E9" s="142"/>
      <c r="F9" s="143">
        <v>52786</v>
      </c>
      <c r="G9" s="144"/>
      <c r="H9" s="145"/>
    </row>
    <row r="10" spans="1:8" x14ac:dyDescent="0.2">
      <c r="A10" s="146"/>
      <c r="B10" s="147"/>
      <c r="C10" s="148"/>
      <c r="D10" s="149">
        <v>35471</v>
      </c>
      <c r="E10" s="150"/>
      <c r="F10" s="151">
        <v>28742</v>
      </c>
      <c r="G10" s="152"/>
      <c r="H10" s="153"/>
    </row>
    <row r="11" spans="1:8" x14ac:dyDescent="0.2">
      <c r="A11" s="134" t="s">
        <v>524</v>
      </c>
      <c r="B11" s="139"/>
      <c r="C11" s="140"/>
      <c r="D11" s="141">
        <v>56840</v>
      </c>
      <c r="E11" s="142"/>
      <c r="F11" s="143">
        <v>58465</v>
      </c>
      <c r="G11" s="144"/>
      <c r="H11" s="145"/>
    </row>
    <row r="12" spans="1:8" x14ac:dyDescent="0.2">
      <c r="A12" s="146"/>
      <c r="B12" s="147"/>
      <c r="C12" s="154"/>
      <c r="D12" s="149">
        <v>30989</v>
      </c>
      <c r="E12" s="150"/>
      <c r="F12" s="151">
        <v>34452</v>
      </c>
      <c r="G12" s="152"/>
      <c r="H12" s="153"/>
    </row>
    <row r="13" spans="1:8" x14ac:dyDescent="0.2">
      <c r="A13" s="134"/>
      <c r="B13" s="139"/>
      <c r="C13" s="140"/>
      <c r="D13" s="141">
        <v>58420</v>
      </c>
      <c r="E13" s="142"/>
      <c r="F13" s="143">
        <v>56661</v>
      </c>
      <c r="G13" s="155"/>
      <c r="H13" s="145"/>
    </row>
    <row r="14" spans="1:8" x14ac:dyDescent="0.2">
      <c r="A14" s="146"/>
      <c r="B14" s="147"/>
      <c r="C14" s="148"/>
      <c r="D14" s="149">
        <v>32110</v>
      </c>
      <c r="E14" s="150"/>
      <c r="F14" s="151">
        <v>30491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5.31</v>
      </c>
      <c r="C19" s="156">
        <f>ROUND(VALUE(SUBSTITUTE(実質収支比率等に係る経年分析!G$48,"▲","-")),2)</f>
        <v>6.96</v>
      </c>
      <c r="D19" s="156">
        <f>ROUND(VALUE(SUBSTITUTE(実質収支比率等に係る経年分析!H$48,"▲","-")),2)</f>
        <v>7.47</v>
      </c>
      <c r="E19" s="156">
        <f>ROUND(VALUE(SUBSTITUTE(実質収支比率等に係る経年分析!I$48,"▲","-")),2)</f>
        <v>7.07</v>
      </c>
      <c r="F19" s="156">
        <f>ROUND(VALUE(SUBSTITUTE(実質収支比率等に係る経年分析!J$48,"▲","-")),2)</f>
        <v>3.97</v>
      </c>
    </row>
    <row r="20" spans="1:11" x14ac:dyDescent="0.2">
      <c r="A20" s="156" t="s">
        <v>53</v>
      </c>
      <c r="B20" s="156">
        <f>ROUND(VALUE(SUBSTITUTE(実質収支比率等に係る経年分析!F$47,"▲","-")),2)</f>
        <v>11.11</v>
      </c>
      <c r="C20" s="156">
        <f>ROUND(VALUE(SUBSTITUTE(実質収支比率等に係る経年分析!G$47,"▲","-")),2)</f>
        <v>12.7</v>
      </c>
      <c r="D20" s="156">
        <f>ROUND(VALUE(SUBSTITUTE(実質収支比率等に係る経年分析!H$47,"▲","-")),2)</f>
        <v>13.13</v>
      </c>
      <c r="E20" s="156">
        <f>ROUND(VALUE(SUBSTITUTE(実質収支比率等に係る経年分析!I$47,"▲","-")),2)</f>
        <v>10.57</v>
      </c>
      <c r="F20" s="156">
        <f>ROUND(VALUE(SUBSTITUTE(実質収支比率等に係る経年分析!J$47,"▲","-")),2)</f>
        <v>10.18</v>
      </c>
    </row>
    <row r="21" spans="1:11" x14ac:dyDescent="0.2">
      <c r="A21" s="156" t="s">
        <v>54</v>
      </c>
      <c r="B21" s="156">
        <f>IF(ISNUMBER(VALUE(SUBSTITUTE(実質収支比率等に係る経年分析!F$49,"▲","-"))),ROUND(VALUE(SUBSTITUTE(実質収支比率等に係る経年分析!F$49,"▲","-")),2),NA())</f>
        <v>-0.9</v>
      </c>
      <c r="C21" s="156">
        <f>IF(ISNUMBER(VALUE(SUBSTITUTE(実質収支比率等に係る経年分析!G$49,"▲","-"))),ROUND(VALUE(SUBSTITUTE(実質収支比率等に係る経年分析!G$49,"▲","-")),2),NA())</f>
        <v>3.87</v>
      </c>
      <c r="D21" s="156">
        <f>IF(ISNUMBER(VALUE(SUBSTITUTE(実質収支比率等に係る経年分析!H$49,"▲","-"))),ROUND(VALUE(SUBSTITUTE(実質収支比率等に係る経年分析!H$49,"▲","-")),2),NA())</f>
        <v>0.41</v>
      </c>
      <c r="E21" s="156">
        <f>IF(ISNUMBER(VALUE(SUBSTITUTE(実質収支比率等に係る経年分析!I$49,"▲","-"))),ROUND(VALUE(SUBSTITUTE(実質収支比率等に係る経年分析!I$49,"▲","-")),2),NA())</f>
        <v>-2.73</v>
      </c>
      <c r="F21" s="156">
        <f>IF(ISNUMBER(VALUE(SUBSTITUTE(実質収支比率等に係る経年分析!J$49,"▲","-"))),ROUND(VALUE(SUBSTITUTE(実質収支比率等に係る経年分析!J$49,"▲","-")),2),NA())</f>
        <v>-3.03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0.03</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0.16</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2">
      <c r="A30" s="157" t="str">
        <f>IF(連結実質赤字比率に係る赤字・黒字の構成分析!C$40="",NA(),連結実質赤字比率に係る赤字・黒字の構成分析!C$40)</f>
        <v>墓地事業特別会計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7.0000000000000007E-2</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0.61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0.54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0.64</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0.79</v>
      </c>
    </row>
    <row r="33" spans="1:16" x14ac:dyDescent="0.2">
      <c r="A33" s="157" t="str">
        <f>IF(連結実質赤字比率に係る赤字・黒字の構成分析!C$37="",NA(),連結実質赤字比率に係る赤字・黒字の構成分析!C$37)</f>
        <v>病院事業会計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1.1299999999999999</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0.76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1.36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2.61</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5.24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6.86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7.43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7.02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3.89</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7.74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7.13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7.29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7.64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7.47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3763</v>
      </c>
      <c r="E42" s="158"/>
      <c r="F42" s="158"/>
      <c r="G42" s="158">
        <f>'実質公債費比率（分子）の構造'!L$52</f>
        <v>3467</v>
      </c>
      <c r="H42" s="158"/>
      <c r="I42" s="158"/>
      <c r="J42" s="158">
        <f>'実質公債費比率（分子）の構造'!M$52</f>
        <v>3422</v>
      </c>
      <c r="K42" s="158"/>
      <c r="L42" s="158"/>
      <c r="M42" s="158">
        <f>'実質公債費比率（分子）の構造'!N$52</f>
        <v>3193</v>
      </c>
      <c r="N42" s="158"/>
      <c r="O42" s="158"/>
      <c r="P42" s="158">
        <f>'実質公債費比率（分子）の構造'!O$52</f>
        <v>3054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80</v>
      </c>
      <c r="C44" s="158"/>
      <c r="D44" s="158"/>
      <c r="E44" s="158">
        <f>'実質公債費比率（分子）の構造'!L$50</f>
        <v>80</v>
      </c>
      <c r="F44" s="158"/>
      <c r="G44" s="158"/>
      <c r="H44" s="158">
        <f>'実質公債費比率（分子）の構造'!M$50</f>
        <v>79</v>
      </c>
      <c r="I44" s="158"/>
      <c r="J44" s="158"/>
      <c r="K44" s="158">
        <f>'実質公債費比率（分子）の構造'!N$50</f>
        <v>78</v>
      </c>
      <c r="L44" s="158"/>
      <c r="M44" s="158"/>
      <c r="N44" s="158">
        <f>'実質公債費比率（分子）の構造'!O$50</f>
        <v>78</v>
      </c>
      <c r="O44" s="158"/>
      <c r="P44" s="158"/>
    </row>
    <row r="45" spans="1:16" x14ac:dyDescent="0.2">
      <c r="A45" s="158" t="s">
        <v>63</v>
      </c>
      <c r="B45" s="158">
        <f>'実質公債費比率（分子）の構造'!K$49</f>
        <v>564</v>
      </c>
      <c r="C45" s="158"/>
      <c r="D45" s="158"/>
      <c r="E45" s="158">
        <f>'実質公債費比率（分子）の構造'!L$49</f>
        <v>469</v>
      </c>
      <c r="F45" s="158"/>
      <c r="G45" s="158"/>
      <c r="H45" s="158">
        <f>'実質公債費比率（分子）の構造'!M$49</f>
        <v>346</v>
      </c>
      <c r="I45" s="158"/>
      <c r="J45" s="158"/>
      <c r="K45" s="158">
        <f>'実質公債費比率（分子）の構造'!N$49</f>
        <v>265</v>
      </c>
      <c r="L45" s="158"/>
      <c r="M45" s="158"/>
      <c r="N45" s="158">
        <f>'実質公債費比率（分子）の構造'!O$49</f>
        <v>227</v>
      </c>
      <c r="O45" s="158"/>
      <c r="P45" s="158"/>
    </row>
    <row r="46" spans="1:16" x14ac:dyDescent="0.2">
      <c r="A46" s="158" t="s">
        <v>64</v>
      </c>
      <c r="B46" s="158">
        <f>'実質公債費比率（分子）の構造'!K$48</f>
        <v>1067</v>
      </c>
      <c r="C46" s="158"/>
      <c r="D46" s="158"/>
      <c r="E46" s="158">
        <f>'実質公債費比率（分子）の構造'!L$48</f>
        <v>997</v>
      </c>
      <c r="F46" s="158"/>
      <c r="G46" s="158"/>
      <c r="H46" s="158">
        <f>'実質公債費比率（分子）の構造'!M$48</f>
        <v>895</v>
      </c>
      <c r="I46" s="158"/>
      <c r="J46" s="158"/>
      <c r="K46" s="158">
        <f>'実質公債費比率（分子）の構造'!N$48</f>
        <v>941</v>
      </c>
      <c r="L46" s="158"/>
      <c r="M46" s="158"/>
      <c r="N46" s="158">
        <f>'実質公債費比率（分子）の構造'!O$48</f>
        <v>972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3013</v>
      </c>
      <c r="C49" s="158"/>
      <c r="D49" s="158"/>
      <c r="E49" s="158">
        <f>'実質公債費比率（分子）の構造'!L$45</f>
        <v>2909</v>
      </c>
      <c r="F49" s="158"/>
      <c r="G49" s="158"/>
      <c r="H49" s="158">
        <f>'実質公債費比率（分子）の構造'!M$45</f>
        <v>2927</v>
      </c>
      <c r="I49" s="158"/>
      <c r="J49" s="158"/>
      <c r="K49" s="158">
        <f>'実質公債費比率（分子）の構造'!N$45</f>
        <v>2860</v>
      </c>
      <c r="L49" s="158"/>
      <c r="M49" s="158"/>
      <c r="N49" s="158">
        <f>'実質公債費比率（分子）の構造'!O$45</f>
        <v>2674</v>
      </c>
      <c r="O49" s="158"/>
      <c r="P49" s="158"/>
    </row>
    <row r="50" spans="1:16" x14ac:dyDescent="0.2">
      <c r="A50" s="158" t="s">
        <v>67</v>
      </c>
      <c r="B50" s="158" t="e">
        <f>NA()</f>
        <v>#N/A</v>
      </c>
      <c r="C50" s="158">
        <f>IF(ISNUMBER('実質公債費比率（分子）の構造'!K$53),'実質公債費比率（分子）の構造'!K$53,NA())</f>
        <v>961</v>
      </c>
      <c r="D50" s="158" t="e">
        <f>NA()</f>
        <v>#N/A</v>
      </c>
      <c r="E50" s="158" t="e">
        <f>NA()</f>
        <v>#N/A</v>
      </c>
      <c r="F50" s="158">
        <f>IF(ISNUMBER('実質公債費比率（分子）の構造'!L$53),'実質公債費比率（分子）の構造'!L$53,NA())</f>
        <v>988</v>
      </c>
      <c r="G50" s="158" t="e">
        <f>NA()</f>
        <v>#N/A</v>
      </c>
      <c r="H50" s="158" t="e">
        <f>NA()</f>
        <v>#N/A</v>
      </c>
      <c r="I50" s="158">
        <f>IF(ISNUMBER('実質公債費比率（分子）の構造'!M$53),'実質公債費比率（分子）の構造'!M$53,NA())</f>
        <v>825</v>
      </c>
      <c r="J50" s="158" t="e">
        <f>NA()</f>
        <v>#N/A</v>
      </c>
      <c r="K50" s="158" t="e">
        <f>NA()</f>
        <v>#N/A</v>
      </c>
      <c r="L50" s="158">
        <f>IF(ISNUMBER('実質公債費比率（分子）の構造'!N$53),'実質公債費比率（分子）の構造'!N$53,NA())</f>
        <v>951</v>
      </c>
      <c r="M50" s="158" t="e">
        <f>NA()</f>
        <v>#N/A</v>
      </c>
      <c r="N50" s="158" t="e">
        <f>NA()</f>
        <v>#N/A</v>
      </c>
      <c r="O50" s="158">
        <f>IF(ISNUMBER('実質公債費比率（分子）の構造'!O$53),'実質公債費比率（分子）の構造'!O$53,NA())</f>
        <v>897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34085</v>
      </c>
      <c r="E56" s="157"/>
      <c r="F56" s="157"/>
      <c r="G56" s="157">
        <f>'将来負担比率（分子）の構造'!J$52</f>
        <v>34175</v>
      </c>
      <c r="H56" s="157"/>
      <c r="I56" s="157"/>
      <c r="J56" s="157">
        <f>'将来負担比率（分子）の構造'!K$52</f>
        <v>33781</v>
      </c>
      <c r="K56" s="157"/>
      <c r="L56" s="157"/>
      <c r="M56" s="157">
        <f>'将来負担比率（分子）の構造'!L$52</f>
        <v>33161</v>
      </c>
      <c r="N56" s="157"/>
      <c r="O56" s="157"/>
      <c r="P56" s="157">
        <f>'将来負担比率（分子）の構造'!M$52</f>
        <v>32265</v>
      </c>
    </row>
    <row r="57" spans="1:16" x14ac:dyDescent="0.2">
      <c r="A57" s="157" t="s">
        <v>42</v>
      </c>
      <c r="B57" s="157"/>
      <c r="C57" s="157"/>
      <c r="D57" s="157">
        <f>'将来負担比率（分子）の構造'!I$51</f>
        <v>1512</v>
      </c>
      <c r="E57" s="157"/>
      <c r="F57" s="157"/>
      <c r="G57" s="157">
        <f>'将来負担比率（分子）の構造'!J$51</f>
        <v>1661</v>
      </c>
      <c r="H57" s="157"/>
      <c r="I57" s="157"/>
      <c r="J57" s="157">
        <f>'将来負担比率（分子）の構造'!K$51</f>
        <v>1585</v>
      </c>
      <c r="K57" s="157"/>
      <c r="L57" s="157"/>
      <c r="M57" s="157">
        <f>'将来負担比率（分子）の構造'!L$51</f>
        <v>1544</v>
      </c>
      <c r="N57" s="157"/>
      <c r="O57" s="157"/>
      <c r="P57" s="157">
        <f>'将来負担比率（分子）の構造'!M$51</f>
        <v>1435</v>
      </c>
    </row>
    <row r="58" spans="1:16" x14ac:dyDescent="0.2">
      <c r="A58" s="157" t="s">
        <v>41</v>
      </c>
      <c r="B58" s="157"/>
      <c r="C58" s="157"/>
      <c r="D58" s="157">
        <f>'将来負担比率（分子）の構造'!I$50</f>
        <v>7707</v>
      </c>
      <c r="E58" s="157"/>
      <c r="F58" s="157"/>
      <c r="G58" s="157">
        <f>'将来負担比率（分子）の構造'!J$50</f>
        <v>8197</v>
      </c>
      <c r="H58" s="157"/>
      <c r="I58" s="157"/>
      <c r="J58" s="157">
        <f>'将来負担比率（分子）の構造'!K$50</f>
        <v>8084</v>
      </c>
      <c r="K58" s="157"/>
      <c r="L58" s="157"/>
      <c r="M58" s="157">
        <f>'将来負担比率（分子）の構造'!L$50</f>
        <v>7337</v>
      </c>
      <c r="N58" s="157"/>
      <c r="O58" s="157"/>
      <c r="P58" s="157">
        <f>'将来負担比率（分子）の構造'!M$50</f>
        <v>7006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3583</v>
      </c>
      <c r="C62" s="157"/>
      <c r="D62" s="157"/>
      <c r="E62" s="157">
        <f>'将来負担比率（分子）の構造'!J$45</f>
        <v>3620</v>
      </c>
      <c r="F62" s="157"/>
      <c r="G62" s="157"/>
      <c r="H62" s="157">
        <f>'将来負担比率（分子）の構造'!K$45</f>
        <v>3589</v>
      </c>
      <c r="I62" s="157"/>
      <c r="J62" s="157"/>
      <c r="K62" s="157">
        <f>'将来負担比率（分子）の構造'!L$45</f>
        <v>3784</v>
      </c>
      <c r="L62" s="157"/>
      <c r="M62" s="157"/>
      <c r="N62" s="157">
        <f>'将来負担比率（分子）の構造'!M$45</f>
        <v>3671</v>
      </c>
      <c r="O62" s="157"/>
      <c r="P62" s="157"/>
    </row>
    <row r="63" spans="1:16" x14ac:dyDescent="0.2">
      <c r="A63" s="157" t="s">
        <v>34</v>
      </c>
      <c r="B63" s="157">
        <f>'将来負担比率（分子）の構造'!I$44</f>
        <v>5800</v>
      </c>
      <c r="C63" s="157"/>
      <c r="D63" s="157"/>
      <c r="E63" s="157">
        <f>'将来負担比率（分子）の構造'!J$44</f>
        <v>5744</v>
      </c>
      <c r="F63" s="157"/>
      <c r="G63" s="157"/>
      <c r="H63" s="157">
        <f>'将来負担比率（分子）の構造'!K$44</f>
        <v>5507</v>
      </c>
      <c r="I63" s="157"/>
      <c r="J63" s="157"/>
      <c r="K63" s="157">
        <f>'将来負担比率（分子）の構造'!L$44</f>
        <v>5205</v>
      </c>
      <c r="L63" s="157"/>
      <c r="M63" s="157"/>
      <c r="N63" s="157">
        <f>'将来負担比率（分子）の構造'!M$44</f>
        <v>5176</v>
      </c>
      <c r="O63" s="157"/>
      <c r="P63" s="157"/>
    </row>
    <row r="64" spans="1:16" x14ac:dyDescent="0.2">
      <c r="A64" s="157" t="s">
        <v>33</v>
      </c>
      <c r="B64" s="157">
        <f>'将来負担比率（分子）の構造'!I$43</f>
        <v>10859</v>
      </c>
      <c r="C64" s="157"/>
      <c r="D64" s="157"/>
      <c r="E64" s="157">
        <f>'将来負担比率（分子）の構造'!J$43</f>
        <v>11197</v>
      </c>
      <c r="F64" s="157"/>
      <c r="G64" s="157"/>
      <c r="H64" s="157">
        <f>'将来負担比率（分子）の構造'!K$43</f>
        <v>10321</v>
      </c>
      <c r="I64" s="157"/>
      <c r="J64" s="157"/>
      <c r="K64" s="157">
        <f>'将来負担比率（分子）の構造'!L$43</f>
        <v>9822</v>
      </c>
      <c r="L64" s="157"/>
      <c r="M64" s="157"/>
      <c r="N64" s="157">
        <f>'将来負担比率（分子）の構造'!M$43</f>
        <v>10720</v>
      </c>
      <c r="O64" s="157"/>
      <c r="P64" s="157"/>
    </row>
    <row r="65" spans="1:16" x14ac:dyDescent="0.2">
      <c r="A65" s="157" t="s">
        <v>32</v>
      </c>
      <c r="B65" s="157">
        <f>'将来負担比率（分子）の構造'!I$42</f>
        <v>1099</v>
      </c>
      <c r="C65" s="157"/>
      <c r="D65" s="157"/>
      <c r="E65" s="157">
        <f>'将来負担比率（分子）の構造'!J$42</f>
        <v>1020</v>
      </c>
      <c r="F65" s="157"/>
      <c r="G65" s="157"/>
      <c r="H65" s="157">
        <f>'将来負担比率（分子）の構造'!K$42</f>
        <v>940</v>
      </c>
      <c r="I65" s="157"/>
      <c r="J65" s="157"/>
      <c r="K65" s="157">
        <f>'将来負担比率（分子）の構造'!L$42</f>
        <v>867</v>
      </c>
      <c r="L65" s="157"/>
      <c r="M65" s="157"/>
      <c r="N65" s="157">
        <f>'将来負担比率（分子）の構造'!M$42</f>
        <v>801</v>
      </c>
      <c r="O65" s="157"/>
      <c r="P65" s="157"/>
    </row>
    <row r="66" spans="1:16" x14ac:dyDescent="0.2">
      <c r="A66" s="157" t="s">
        <v>31</v>
      </c>
      <c r="B66" s="157">
        <f>'将来負担比率（分子）の構造'!I$41</f>
        <v>30567</v>
      </c>
      <c r="C66" s="157"/>
      <c r="D66" s="157"/>
      <c r="E66" s="157">
        <f>'将来負担比率（分子）の構造'!J$41</f>
        <v>31096</v>
      </c>
      <c r="F66" s="157"/>
      <c r="G66" s="157"/>
      <c r="H66" s="157">
        <f>'将来負担比率（分子）の構造'!K$41</f>
        <v>31092</v>
      </c>
      <c r="I66" s="157"/>
      <c r="J66" s="157"/>
      <c r="K66" s="157">
        <f>'将来負担比率（分子）の構造'!L$41</f>
        <v>31843</v>
      </c>
      <c r="L66" s="157"/>
      <c r="M66" s="157"/>
      <c r="N66" s="157">
        <f>'将来負担比率（分子）の構造'!M$41</f>
        <v>32152</v>
      </c>
      <c r="O66" s="157"/>
      <c r="P66" s="157"/>
    </row>
    <row r="67" spans="1:16" x14ac:dyDescent="0.2">
      <c r="A67" s="157" t="s">
        <v>71</v>
      </c>
      <c r="B67" s="157" t="e">
        <f>NA()</f>
        <v>#N/A</v>
      </c>
      <c r="C67" s="157">
        <f>IF(ISNUMBER('将来負担比率（分子）の構造'!I$53), IF('将来負担比率（分子）の構造'!I$53 &lt; 0, 0, '将来負担比率（分子）の構造'!I$53), NA())</f>
        <v>8606</v>
      </c>
      <c r="D67" s="157" t="e">
        <f>NA()</f>
        <v>#N/A</v>
      </c>
      <c r="E67" s="157" t="e">
        <f>NA()</f>
        <v>#N/A</v>
      </c>
      <c r="F67" s="157">
        <f>IF(ISNUMBER('将来負担比率（分子）の構造'!J$53), IF('将来負担比率（分子）の構造'!J$53 &lt; 0, 0, '将来負担比率（分子）の構造'!J$53), NA())</f>
        <v>8644</v>
      </c>
      <c r="G67" s="157" t="e">
        <f>NA()</f>
        <v>#N/A</v>
      </c>
      <c r="H67" s="157" t="e">
        <f>NA()</f>
        <v>#N/A</v>
      </c>
      <c r="I67" s="157">
        <f>IF(ISNUMBER('将来負担比率（分子）の構造'!K$53), IF('将来負担比率（分子）の構造'!K$53 &lt; 0, 0, '将来負担比率（分子）の構造'!K$53), NA())</f>
        <v>7999</v>
      </c>
      <c r="J67" s="157" t="e">
        <f>NA()</f>
        <v>#N/A</v>
      </c>
      <c r="K67" s="157" t="e">
        <f>NA()</f>
        <v>#N/A</v>
      </c>
      <c r="L67" s="157">
        <f>IF(ISNUMBER('将来負担比率（分子）の構造'!L$53), IF('将来負担比率（分子）の構造'!L$53 &lt; 0, 0, '将来負担比率（分子）の構造'!L$53), NA())</f>
        <v>9479</v>
      </c>
      <c r="M67" s="157" t="e">
        <f>NA()</f>
        <v>#N/A</v>
      </c>
      <c r="N67" s="157" t="e">
        <f>NA()</f>
        <v>#N/A</v>
      </c>
      <c r="O67" s="157">
        <f>IF(ISNUMBER('将来負担比率（分子）の構造'!M$53), IF('将来負担比率（分子）の構造'!M$53 &lt; 0, 0, '将来負担比率（分子）の構造'!M$53), NA())</f>
        <v>11814</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2684</v>
      </c>
      <c r="C72" s="161">
        <f>基金残高に係る経年分析!G55</f>
        <v>2186</v>
      </c>
      <c r="D72" s="161">
        <f>基金残高に係る経年分析!H55</f>
        <v>2162</v>
      </c>
    </row>
    <row r="73" spans="1:16" x14ac:dyDescent="0.2">
      <c r="A73" s="160" t="s">
        <v>74</v>
      </c>
      <c r="B73" s="161">
        <f>基金残高に係る経年分析!F56</f>
        <v>629</v>
      </c>
      <c r="C73" s="161">
        <f>基金残高に係る経年分析!G56</f>
        <v>630</v>
      </c>
      <c r="D73" s="161">
        <f>基金残高に係る経年分析!H56</f>
        <v>632</v>
      </c>
    </row>
    <row r="74" spans="1:16" x14ac:dyDescent="0.2">
      <c r="A74" s="160" t="s">
        <v>75</v>
      </c>
      <c r="B74" s="161">
        <f>基金残高に係る経年分析!F57</f>
        <v>3248</v>
      </c>
      <c r="C74" s="161">
        <f>基金残高に係る経年分析!G57</f>
        <v>3094</v>
      </c>
      <c r="D74" s="161">
        <f>基金残高に係る経年分析!H57</f>
        <v>2780</v>
      </c>
    </row>
  </sheetData>
  <sheetProtection algorithmName="SHA-512" hashValue="S/OT4OEiHWEMVFxwyeL/jCO5831fPeONdBNQJgGRMd9/7nfSg7Fs9MPiuhzqjeX+yzewjJfeNyO4Vr+/KuERnA==" saltValue="ebw10qF6rlwjomn2p6+1rg=="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15452925</v>
      </c>
      <c r="S5" s="664"/>
      <c r="T5" s="664"/>
      <c r="U5" s="664"/>
      <c r="V5" s="664"/>
      <c r="W5" s="664"/>
      <c r="X5" s="664"/>
      <c r="Y5" s="689"/>
      <c r="Z5" s="702">
        <v>36.9</v>
      </c>
      <c r="AA5" s="702"/>
      <c r="AB5" s="702"/>
      <c r="AC5" s="702"/>
      <c r="AD5" s="703">
        <v>14114261</v>
      </c>
      <c r="AE5" s="703"/>
      <c r="AF5" s="703"/>
      <c r="AG5" s="703"/>
      <c r="AH5" s="703"/>
      <c r="AI5" s="703"/>
      <c r="AJ5" s="703"/>
      <c r="AK5" s="703"/>
      <c r="AL5" s="690">
        <v>65.2</v>
      </c>
      <c r="AM5" s="672"/>
      <c r="AN5" s="672"/>
      <c r="AO5" s="691"/>
      <c r="AP5" s="666" t="s">
        <v>216</v>
      </c>
      <c r="AQ5" s="667"/>
      <c r="AR5" s="667"/>
      <c r="AS5" s="667"/>
      <c r="AT5" s="667"/>
      <c r="AU5" s="667"/>
      <c r="AV5" s="667"/>
      <c r="AW5" s="667"/>
      <c r="AX5" s="667"/>
      <c r="AY5" s="667"/>
      <c r="AZ5" s="667"/>
      <c r="BA5" s="667"/>
      <c r="BB5" s="667"/>
      <c r="BC5" s="667"/>
      <c r="BD5" s="667"/>
      <c r="BE5" s="667"/>
      <c r="BF5" s="668"/>
      <c r="BG5" s="608">
        <v>14114261</v>
      </c>
      <c r="BH5" s="609"/>
      <c r="BI5" s="609"/>
      <c r="BJ5" s="609"/>
      <c r="BK5" s="609"/>
      <c r="BL5" s="609"/>
      <c r="BM5" s="609"/>
      <c r="BN5" s="610"/>
      <c r="BO5" s="646">
        <v>91.3</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400982</v>
      </c>
      <c r="S6" s="609"/>
      <c r="T6" s="609"/>
      <c r="U6" s="609"/>
      <c r="V6" s="609"/>
      <c r="W6" s="609"/>
      <c r="X6" s="609"/>
      <c r="Y6" s="610"/>
      <c r="Z6" s="646">
        <v>1</v>
      </c>
      <c r="AA6" s="646"/>
      <c r="AB6" s="646"/>
      <c r="AC6" s="646"/>
      <c r="AD6" s="647">
        <v>400982</v>
      </c>
      <c r="AE6" s="647"/>
      <c r="AF6" s="647"/>
      <c r="AG6" s="647"/>
      <c r="AH6" s="647"/>
      <c r="AI6" s="647"/>
      <c r="AJ6" s="647"/>
      <c r="AK6" s="647"/>
      <c r="AL6" s="611">
        <v>1.9</v>
      </c>
      <c r="AM6" s="612"/>
      <c r="AN6" s="612"/>
      <c r="AO6" s="648"/>
      <c r="AP6" s="605" t="s">
        <v>221</v>
      </c>
      <c r="AQ6" s="606"/>
      <c r="AR6" s="606"/>
      <c r="AS6" s="606"/>
      <c r="AT6" s="606"/>
      <c r="AU6" s="606"/>
      <c r="AV6" s="606"/>
      <c r="AW6" s="606"/>
      <c r="AX6" s="606"/>
      <c r="AY6" s="606"/>
      <c r="AZ6" s="606"/>
      <c r="BA6" s="606"/>
      <c r="BB6" s="606"/>
      <c r="BC6" s="606"/>
      <c r="BD6" s="606"/>
      <c r="BE6" s="606"/>
      <c r="BF6" s="607"/>
      <c r="BG6" s="608">
        <v>14114261</v>
      </c>
      <c r="BH6" s="609"/>
      <c r="BI6" s="609"/>
      <c r="BJ6" s="609"/>
      <c r="BK6" s="609"/>
      <c r="BL6" s="609"/>
      <c r="BM6" s="609"/>
      <c r="BN6" s="610"/>
      <c r="BO6" s="646">
        <v>91.3</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221115</v>
      </c>
      <c r="CS6" s="609"/>
      <c r="CT6" s="609"/>
      <c r="CU6" s="609"/>
      <c r="CV6" s="609"/>
      <c r="CW6" s="609"/>
      <c r="CX6" s="609"/>
      <c r="CY6" s="610"/>
      <c r="CZ6" s="690">
        <v>0.5</v>
      </c>
      <c r="DA6" s="672"/>
      <c r="DB6" s="672"/>
      <c r="DC6" s="692"/>
      <c r="DD6" s="614">
        <v>197</v>
      </c>
      <c r="DE6" s="609"/>
      <c r="DF6" s="609"/>
      <c r="DG6" s="609"/>
      <c r="DH6" s="609"/>
      <c r="DI6" s="609"/>
      <c r="DJ6" s="609"/>
      <c r="DK6" s="609"/>
      <c r="DL6" s="609"/>
      <c r="DM6" s="609"/>
      <c r="DN6" s="609"/>
      <c r="DO6" s="609"/>
      <c r="DP6" s="610"/>
      <c r="DQ6" s="614">
        <v>220659</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6464</v>
      </c>
      <c r="S7" s="609"/>
      <c r="T7" s="609"/>
      <c r="U7" s="609"/>
      <c r="V7" s="609"/>
      <c r="W7" s="609"/>
      <c r="X7" s="609"/>
      <c r="Y7" s="610"/>
      <c r="Z7" s="646">
        <v>0</v>
      </c>
      <c r="AA7" s="646"/>
      <c r="AB7" s="646"/>
      <c r="AC7" s="646"/>
      <c r="AD7" s="647">
        <v>6464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5777690</v>
      </c>
      <c r="BH7" s="609"/>
      <c r="BI7" s="609"/>
      <c r="BJ7" s="609"/>
      <c r="BK7" s="609"/>
      <c r="BL7" s="609"/>
      <c r="BM7" s="609"/>
      <c r="BN7" s="610"/>
      <c r="BO7" s="646">
        <v>37.4</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4372574</v>
      </c>
      <c r="CS7" s="609"/>
      <c r="CT7" s="609"/>
      <c r="CU7" s="609"/>
      <c r="CV7" s="609"/>
      <c r="CW7" s="609"/>
      <c r="CX7" s="609"/>
      <c r="CY7" s="610"/>
      <c r="CZ7" s="646">
        <v>10.7</v>
      </c>
      <c r="DA7" s="646"/>
      <c r="DB7" s="646"/>
      <c r="DC7" s="646"/>
      <c r="DD7" s="614">
        <v>215570</v>
      </c>
      <c r="DE7" s="609"/>
      <c r="DF7" s="609"/>
      <c r="DG7" s="609"/>
      <c r="DH7" s="609"/>
      <c r="DI7" s="609"/>
      <c r="DJ7" s="609"/>
      <c r="DK7" s="609"/>
      <c r="DL7" s="609"/>
      <c r="DM7" s="609"/>
      <c r="DN7" s="609"/>
      <c r="DO7" s="609"/>
      <c r="DP7" s="610"/>
      <c r="DQ7" s="614">
        <v>3424628</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118915</v>
      </c>
      <c r="S8" s="609"/>
      <c r="T8" s="609"/>
      <c r="U8" s="609"/>
      <c r="V8" s="609"/>
      <c r="W8" s="609"/>
      <c r="X8" s="609"/>
      <c r="Y8" s="610"/>
      <c r="Z8" s="646">
        <v>0.3</v>
      </c>
      <c r="AA8" s="646"/>
      <c r="AB8" s="646"/>
      <c r="AC8" s="646"/>
      <c r="AD8" s="647">
        <v>118915</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149868</v>
      </c>
      <c r="BH8" s="609"/>
      <c r="BI8" s="609"/>
      <c r="BJ8" s="609"/>
      <c r="BK8" s="609"/>
      <c r="BL8" s="609"/>
      <c r="BM8" s="609"/>
      <c r="BN8" s="610"/>
      <c r="BO8" s="646">
        <v>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14527608</v>
      </c>
      <c r="CS8" s="609"/>
      <c r="CT8" s="609"/>
      <c r="CU8" s="609"/>
      <c r="CV8" s="609"/>
      <c r="CW8" s="609"/>
      <c r="CX8" s="609"/>
      <c r="CY8" s="610"/>
      <c r="CZ8" s="646">
        <v>35.700000000000003</v>
      </c>
      <c r="DA8" s="646"/>
      <c r="DB8" s="646"/>
      <c r="DC8" s="646"/>
      <c r="DD8" s="614">
        <v>135066</v>
      </c>
      <c r="DE8" s="609"/>
      <c r="DF8" s="609"/>
      <c r="DG8" s="609"/>
      <c r="DH8" s="609"/>
      <c r="DI8" s="609"/>
      <c r="DJ8" s="609"/>
      <c r="DK8" s="609"/>
      <c r="DL8" s="609"/>
      <c r="DM8" s="609"/>
      <c r="DN8" s="609"/>
      <c r="DO8" s="609"/>
      <c r="DP8" s="610"/>
      <c r="DQ8" s="614">
        <v>7172266</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205009</v>
      </c>
      <c r="S9" s="609"/>
      <c r="T9" s="609"/>
      <c r="U9" s="609"/>
      <c r="V9" s="609"/>
      <c r="W9" s="609"/>
      <c r="X9" s="609"/>
      <c r="Y9" s="610"/>
      <c r="Z9" s="646">
        <v>0.5</v>
      </c>
      <c r="AA9" s="646"/>
      <c r="AB9" s="646"/>
      <c r="AC9" s="646"/>
      <c r="AD9" s="647">
        <v>205009</v>
      </c>
      <c r="AE9" s="647"/>
      <c r="AF9" s="647"/>
      <c r="AG9" s="647"/>
      <c r="AH9" s="647"/>
      <c r="AI9" s="647"/>
      <c r="AJ9" s="647"/>
      <c r="AK9" s="647"/>
      <c r="AL9" s="611">
        <v>0.9</v>
      </c>
      <c r="AM9" s="612"/>
      <c r="AN9" s="612"/>
      <c r="AO9" s="648"/>
      <c r="AP9" s="605" t="s">
        <v>230</v>
      </c>
      <c r="AQ9" s="606"/>
      <c r="AR9" s="606"/>
      <c r="AS9" s="606"/>
      <c r="AT9" s="606"/>
      <c r="AU9" s="606"/>
      <c r="AV9" s="606"/>
      <c r="AW9" s="606"/>
      <c r="AX9" s="606"/>
      <c r="AY9" s="606"/>
      <c r="AZ9" s="606"/>
      <c r="BA9" s="606"/>
      <c r="BB9" s="606"/>
      <c r="BC9" s="606"/>
      <c r="BD9" s="606"/>
      <c r="BE9" s="606"/>
      <c r="BF9" s="607"/>
      <c r="BG9" s="608">
        <v>4610580</v>
      </c>
      <c r="BH9" s="609"/>
      <c r="BI9" s="609"/>
      <c r="BJ9" s="609"/>
      <c r="BK9" s="609"/>
      <c r="BL9" s="609"/>
      <c r="BM9" s="609"/>
      <c r="BN9" s="610"/>
      <c r="BO9" s="646">
        <v>29.8</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4826278</v>
      </c>
      <c r="CS9" s="609"/>
      <c r="CT9" s="609"/>
      <c r="CU9" s="609"/>
      <c r="CV9" s="609"/>
      <c r="CW9" s="609"/>
      <c r="CX9" s="609"/>
      <c r="CY9" s="610"/>
      <c r="CZ9" s="646">
        <v>11.8</v>
      </c>
      <c r="DA9" s="646"/>
      <c r="DB9" s="646"/>
      <c r="DC9" s="646"/>
      <c r="DD9" s="614">
        <v>155171</v>
      </c>
      <c r="DE9" s="609"/>
      <c r="DF9" s="609"/>
      <c r="DG9" s="609"/>
      <c r="DH9" s="609"/>
      <c r="DI9" s="609"/>
      <c r="DJ9" s="609"/>
      <c r="DK9" s="609"/>
      <c r="DL9" s="609"/>
      <c r="DM9" s="609"/>
      <c r="DN9" s="609"/>
      <c r="DO9" s="609"/>
      <c r="DP9" s="610"/>
      <c r="DQ9" s="614">
        <v>4368203</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306996</v>
      </c>
      <c r="BH10" s="609"/>
      <c r="BI10" s="609"/>
      <c r="BJ10" s="609"/>
      <c r="BK10" s="609"/>
      <c r="BL10" s="609"/>
      <c r="BM10" s="609"/>
      <c r="BN10" s="610"/>
      <c r="BO10" s="646">
        <v>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74161</v>
      </c>
      <c r="CS10" s="609"/>
      <c r="CT10" s="609"/>
      <c r="CU10" s="609"/>
      <c r="CV10" s="609"/>
      <c r="CW10" s="609"/>
      <c r="CX10" s="609"/>
      <c r="CY10" s="610"/>
      <c r="CZ10" s="646">
        <v>0.2</v>
      </c>
      <c r="DA10" s="646"/>
      <c r="DB10" s="646"/>
      <c r="DC10" s="646"/>
      <c r="DD10" s="614">
        <v>10804</v>
      </c>
      <c r="DE10" s="609"/>
      <c r="DF10" s="609"/>
      <c r="DG10" s="609"/>
      <c r="DH10" s="609"/>
      <c r="DI10" s="609"/>
      <c r="DJ10" s="609"/>
      <c r="DK10" s="609"/>
      <c r="DL10" s="609"/>
      <c r="DM10" s="609"/>
      <c r="DN10" s="609"/>
      <c r="DO10" s="609"/>
      <c r="DP10" s="610"/>
      <c r="DQ10" s="614">
        <v>63133</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2357083</v>
      </c>
      <c r="S11" s="609"/>
      <c r="T11" s="609"/>
      <c r="U11" s="609"/>
      <c r="V11" s="609"/>
      <c r="W11" s="609"/>
      <c r="X11" s="609"/>
      <c r="Y11" s="610"/>
      <c r="Z11" s="611">
        <v>5.6</v>
      </c>
      <c r="AA11" s="612"/>
      <c r="AB11" s="612"/>
      <c r="AC11" s="613"/>
      <c r="AD11" s="614">
        <v>2357083</v>
      </c>
      <c r="AE11" s="609"/>
      <c r="AF11" s="609"/>
      <c r="AG11" s="609"/>
      <c r="AH11" s="609"/>
      <c r="AI11" s="609"/>
      <c r="AJ11" s="609"/>
      <c r="AK11" s="610"/>
      <c r="AL11" s="611">
        <v>10.9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710246</v>
      </c>
      <c r="BH11" s="609"/>
      <c r="BI11" s="609"/>
      <c r="BJ11" s="609"/>
      <c r="BK11" s="609"/>
      <c r="BL11" s="609"/>
      <c r="BM11" s="609"/>
      <c r="BN11" s="610"/>
      <c r="BO11" s="646">
        <v>4.5999999999999996</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695033</v>
      </c>
      <c r="CS11" s="609"/>
      <c r="CT11" s="609"/>
      <c r="CU11" s="609"/>
      <c r="CV11" s="609"/>
      <c r="CW11" s="609"/>
      <c r="CX11" s="609"/>
      <c r="CY11" s="610"/>
      <c r="CZ11" s="646">
        <v>1.7</v>
      </c>
      <c r="DA11" s="646"/>
      <c r="DB11" s="646"/>
      <c r="DC11" s="646"/>
      <c r="DD11" s="614">
        <v>104022</v>
      </c>
      <c r="DE11" s="609"/>
      <c r="DF11" s="609"/>
      <c r="DG11" s="609"/>
      <c r="DH11" s="609"/>
      <c r="DI11" s="609"/>
      <c r="DJ11" s="609"/>
      <c r="DK11" s="609"/>
      <c r="DL11" s="609"/>
      <c r="DM11" s="609"/>
      <c r="DN11" s="609"/>
      <c r="DO11" s="609"/>
      <c r="DP11" s="610"/>
      <c r="DQ11" s="614">
        <v>434896</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30412</v>
      </c>
      <c r="S12" s="609"/>
      <c r="T12" s="609"/>
      <c r="U12" s="609"/>
      <c r="V12" s="609"/>
      <c r="W12" s="609"/>
      <c r="X12" s="609"/>
      <c r="Y12" s="610"/>
      <c r="Z12" s="646">
        <v>0.1</v>
      </c>
      <c r="AA12" s="646"/>
      <c r="AB12" s="646"/>
      <c r="AC12" s="646"/>
      <c r="AD12" s="647">
        <v>30412</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7343412</v>
      </c>
      <c r="BH12" s="609"/>
      <c r="BI12" s="609"/>
      <c r="BJ12" s="609"/>
      <c r="BK12" s="609"/>
      <c r="BL12" s="609"/>
      <c r="BM12" s="609"/>
      <c r="BN12" s="610"/>
      <c r="BO12" s="646">
        <v>47.5</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494822</v>
      </c>
      <c r="CS12" s="609"/>
      <c r="CT12" s="609"/>
      <c r="CU12" s="609"/>
      <c r="CV12" s="609"/>
      <c r="CW12" s="609"/>
      <c r="CX12" s="609"/>
      <c r="CY12" s="610"/>
      <c r="CZ12" s="646">
        <v>1.2</v>
      </c>
      <c r="DA12" s="646"/>
      <c r="DB12" s="646"/>
      <c r="DC12" s="646"/>
      <c r="DD12" s="614">
        <v>19864</v>
      </c>
      <c r="DE12" s="609"/>
      <c r="DF12" s="609"/>
      <c r="DG12" s="609"/>
      <c r="DH12" s="609"/>
      <c r="DI12" s="609"/>
      <c r="DJ12" s="609"/>
      <c r="DK12" s="609"/>
      <c r="DL12" s="609"/>
      <c r="DM12" s="609"/>
      <c r="DN12" s="609"/>
      <c r="DO12" s="609"/>
      <c r="DP12" s="610"/>
      <c r="DQ12" s="614">
        <v>460482</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7332548</v>
      </c>
      <c r="BH13" s="609"/>
      <c r="BI13" s="609"/>
      <c r="BJ13" s="609"/>
      <c r="BK13" s="609"/>
      <c r="BL13" s="609"/>
      <c r="BM13" s="609"/>
      <c r="BN13" s="610"/>
      <c r="BO13" s="646">
        <v>47.5</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5052620</v>
      </c>
      <c r="CS13" s="609"/>
      <c r="CT13" s="609"/>
      <c r="CU13" s="609"/>
      <c r="CV13" s="609"/>
      <c r="CW13" s="609"/>
      <c r="CX13" s="609"/>
      <c r="CY13" s="610"/>
      <c r="CZ13" s="646">
        <v>12.4</v>
      </c>
      <c r="DA13" s="646"/>
      <c r="DB13" s="646"/>
      <c r="DC13" s="646"/>
      <c r="DD13" s="614">
        <v>2851657</v>
      </c>
      <c r="DE13" s="609"/>
      <c r="DF13" s="609"/>
      <c r="DG13" s="609"/>
      <c r="DH13" s="609"/>
      <c r="DI13" s="609"/>
      <c r="DJ13" s="609"/>
      <c r="DK13" s="609"/>
      <c r="DL13" s="609"/>
      <c r="DM13" s="609"/>
      <c r="DN13" s="609"/>
      <c r="DO13" s="609"/>
      <c r="DP13" s="610"/>
      <c r="DQ13" s="614">
        <v>2742322</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363389</v>
      </c>
      <c r="BH14" s="609"/>
      <c r="BI14" s="609"/>
      <c r="BJ14" s="609"/>
      <c r="BK14" s="609"/>
      <c r="BL14" s="609"/>
      <c r="BM14" s="609"/>
      <c r="BN14" s="610"/>
      <c r="BO14" s="646">
        <v>2.4</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1782027</v>
      </c>
      <c r="CS14" s="609"/>
      <c r="CT14" s="609"/>
      <c r="CU14" s="609"/>
      <c r="CV14" s="609"/>
      <c r="CW14" s="609"/>
      <c r="CX14" s="609"/>
      <c r="CY14" s="610"/>
      <c r="CZ14" s="646">
        <v>4.4000000000000004</v>
      </c>
      <c r="DA14" s="646"/>
      <c r="DB14" s="646"/>
      <c r="DC14" s="646"/>
      <c r="DD14" s="614">
        <v>150259</v>
      </c>
      <c r="DE14" s="609"/>
      <c r="DF14" s="609"/>
      <c r="DG14" s="609"/>
      <c r="DH14" s="609"/>
      <c r="DI14" s="609"/>
      <c r="DJ14" s="609"/>
      <c r="DK14" s="609"/>
      <c r="DL14" s="609"/>
      <c r="DM14" s="609"/>
      <c r="DN14" s="609"/>
      <c r="DO14" s="609"/>
      <c r="DP14" s="610"/>
      <c r="DQ14" s="614">
        <v>1594546</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74987</v>
      </c>
      <c r="S15" s="609"/>
      <c r="T15" s="609"/>
      <c r="U15" s="609"/>
      <c r="V15" s="609"/>
      <c r="W15" s="609"/>
      <c r="X15" s="609"/>
      <c r="Y15" s="610"/>
      <c r="Z15" s="646">
        <v>0.2</v>
      </c>
      <c r="AA15" s="646"/>
      <c r="AB15" s="646"/>
      <c r="AC15" s="646"/>
      <c r="AD15" s="647">
        <v>74987</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629770</v>
      </c>
      <c r="BH15" s="609"/>
      <c r="BI15" s="609"/>
      <c r="BJ15" s="609"/>
      <c r="BK15" s="609"/>
      <c r="BL15" s="609"/>
      <c r="BM15" s="609"/>
      <c r="BN15" s="610"/>
      <c r="BO15" s="646">
        <v>4.0999999999999996</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5880699</v>
      </c>
      <c r="CS15" s="609"/>
      <c r="CT15" s="609"/>
      <c r="CU15" s="609"/>
      <c r="CV15" s="609"/>
      <c r="CW15" s="609"/>
      <c r="CX15" s="609"/>
      <c r="CY15" s="610"/>
      <c r="CZ15" s="646">
        <v>14.4</v>
      </c>
      <c r="DA15" s="646"/>
      <c r="DB15" s="646"/>
      <c r="DC15" s="646"/>
      <c r="DD15" s="614">
        <v>1355954</v>
      </c>
      <c r="DE15" s="609"/>
      <c r="DF15" s="609"/>
      <c r="DG15" s="609"/>
      <c r="DH15" s="609"/>
      <c r="DI15" s="609"/>
      <c r="DJ15" s="609"/>
      <c r="DK15" s="609"/>
      <c r="DL15" s="609"/>
      <c r="DM15" s="609"/>
      <c r="DN15" s="609"/>
      <c r="DO15" s="609"/>
      <c r="DP15" s="610"/>
      <c r="DQ15" s="614">
        <v>4112117</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271625</v>
      </c>
      <c r="S16" s="609"/>
      <c r="T16" s="609"/>
      <c r="U16" s="609"/>
      <c r="V16" s="609"/>
      <c r="W16" s="609"/>
      <c r="X16" s="609"/>
      <c r="Y16" s="610"/>
      <c r="Z16" s="646">
        <v>0.6</v>
      </c>
      <c r="AA16" s="646"/>
      <c r="AB16" s="646"/>
      <c r="AC16" s="646"/>
      <c r="AD16" s="647">
        <v>271625</v>
      </c>
      <c r="AE16" s="647"/>
      <c r="AF16" s="647"/>
      <c r="AG16" s="647"/>
      <c r="AH16" s="647"/>
      <c r="AI16" s="647"/>
      <c r="AJ16" s="647"/>
      <c r="AK16" s="647"/>
      <c r="AL16" s="611">
        <v>1.3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143345</v>
      </c>
      <c r="CS16" s="609"/>
      <c r="CT16" s="609"/>
      <c r="CU16" s="609"/>
      <c r="CV16" s="609"/>
      <c r="CW16" s="609"/>
      <c r="CX16" s="609"/>
      <c r="CY16" s="610"/>
      <c r="CZ16" s="646">
        <v>0.4</v>
      </c>
      <c r="DA16" s="646"/>
      <c r="DB16" s="646"/>
      <c r="DC16" s="646"/>
      <c r="DD16" s="614" t="s">
        <v>122</v>
      </c>
      <c r="DE16" s="609"/>
      <c r="DF16" s="609"/>
      <c r="DG16" s="609"/>
      <c r="DH16" s="609"/>
      <c r="DI16" s="609"/>
      <c r="DJ16" s="609"/>
      <c r="DK16" s="609"/>
      <c r="DL16" s="609"/>
      <c r="DM16" s="609"/>
      <c r="DN16" s="609"/>
      <c r="DO16" s="609"/>
      <c r="DP16" s="610"/>
      <c r="DQ16" s="614">
        <v>56390</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576906</v>
      </c>
      <c r="S17" s="609"/>
      <c r="T17" s="609"/>
      <c r="U17" s="609"/>
      <c r="V17" s="609"/>
      <c r="W17" s="609"/>
      <c r="X17" s="609"/>
      <c r="Y17" s="610"/>
      <c r="Z17" s="646">
        <v>1.4</v>
      </c>
      <c r="AA17" s="646"/>
      <c r="AB17" s="646"/>
      <c r="AC17" s="646"/>
      <c r="AD17" s="647">
        <v>576906</v>
      </c>
      <c r="AE17" s="647"/>
      <c r="AF17" s="647"/>
      <c r="AG17" s="647"/>
      <c r="AH17" s="647"/>
      <c r="AI17" s="647"/>
      <c r="AJ17" s="647"/>
      <c r="AK17" s="647"/>
      <c r="AL17" s="611">
        <v>2.7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2674270</v>
      </c>
      <c r="CS17" s="609"/>
      <c r="CT17" s="609"/>
      <c r="CU17" s="609"/>
      <c r="CV17" s="609"/>
      <c r="CW17" s="609"/>
      <c r="CX17" s="609"/>
      <c r="CY17" s="610"/>
      <c r="CZ17" s="646">
        <v>6.6</v>
      </c>
      <c r="DA17" s="646"/>
      <c r="DB17" s="646"/>
      <c r="DC17" s="646"/>
      <c r="DD17" s="614" t="s">
        <v>122</v>
      </c>
      <c r="DE17" s="609"/>
      <c r="DF17" s="609"/>
      <c r="DG17" s="609"/>
      <c r="DH17" s="609"/>
      <c r="DI17" s="609"/>
      <c r="DJ17" s="609"/>
      <c r="DK17" s="609"/>
      <c r="DL17" s="609"/>
      <c r="DM17" s="609"/>
      <c r="DN17" s="609"/>
      <c r="DO17" s="609"/>
      <c r="DP17" s="610"/>
      <c r="DQ17" s="614">
        <v>2674270</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127546</v>
      </c>
      <c r="S18" s="609"/>
      <c r="T18" s="609"/>
      <c r="U18" s="609"/>
      <c r="V18" s="609"/>
      <c r="W18" s="609"/>
      <c r="X18" s="609"/>
      <c r="Y18" s="610"/>
      <c r="Z18" s="646">
        <v>0.3</v>
      </c>
      <c r="AA18" s="646"/>
      <c r="AB18" s="646"/>
      <c r="AC18" s="646"/>
      <c r="AD18" s="647">
        <v>127546</v>
      </c>
      <c r="AE18" s="647"/>
      <c r="AF18" s="647"/>
      <c r="AG18" s="647"/>
      <c r="AH18" s="647"/>
      <c r="AI18" s="647"/>
      <c r="AJ18" s="647"/>
      <c r="AK18" s="647"/>
      <c r="AL18" s="611">
        <v>0.6</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427156</v>
      </c>
      <c r="S19" s="609"/>
      <c r="T19" s="609"/>
      <c r="U19" s="609"/>
      <c r="V19" s="609"/>
      <c r="W19" s="609"/>
      <c r="X19" s="609"/>
      <c r="Y19" s="610"/>
      <c r="Z19" s="646">
        <v>1</v>
      </c>
      <c r="AA19" s="646"/>
      <c r="AB19" s="646"/>
      <c r="AC19" s="646"/>
      <c r="AD19" s="647">
        <v>427156</v>
      </c>
      <c r="AE19" s="647"/>
      <c r="AF19" s="647"/>
      <c r="AG19" s="647"/>
      <c r="AH19" s="647"/>
      <c r="AI19" s="647"/>
      <c r="AJ19" s="647"/>
      <c r="AK19" s="647"/>
      <c r="AL19" s="611">
        <v>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1338664</v>
      </c>
      <c r="BH19" s="609"/>
      <c r="BI19" s="609"/>
      <c r="BJ19" s="609"/>
      <c r="BK19" s="609"/>
      <c r="BL19" s="609"/>
      <c r="BM19" s="609"/>
      <c r="BN19" s="610"/>
      <c r="BO19" s="646">
        <v>8.6999999999999993</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22204</v>
      </c>
      <c r="S20" s="609"/>
      <c r="T20" s="609"/>
      <c r="U20" s="609"/>
      <c r="V20" s="609"/>
      <c r="W20" s="609"/>
      <c r="X20" s="609"/>
      <c r="Y20" s="610"/>
      <c r="Z20" s="646">
        <v>0.1</v>
      </c>
      <c r="AA20" s="646"/>
      <c r="AB20" s="646"/>
      <c r="AC20" s="646"/>
      <c r="AD20" s="647">
        <v>22204</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1338664</v>
      </c>
      <c r="BH20" s="609"/>
      <c r="BI20" s="609"/>
      <c r="BJ20" s="609"/>
      <c r="BK20" s="609"/>
      <c r="BL20" s="609"/>
      <c r="BM20" s="609"/>
      <c r="BN20" s="610"/>
      <c r="BO20" s="646">
        <v>8.6999999999999993</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40744552</v>
      </c>
      <c r="CS20" s="609"/>
      <c r="CT20" s="609"/>
      <c r="CU20" s="609"/>
      <c r="CV20" s="609"/>
      <c r="CW20" s="609"/>
      <c r="CX20" s="609"/>
      <c r="CY20" s="610"/>
      <c r="CZ20" s="646">
        <v>100</v>
      </c>
      <c r="DA20" s="646"/>
      <c r="DB20" s="646"/>
      <c r="DC20" s="646"/>
      <c r="DD20" s="614">
        <v>4998564</v>
      </c>
      <c r="DE20" s="609"/>
      <c r="DF20" s="609"/>
      <c r="DG20" s="609"/>
      <c r="DH20" s="609"/>
      <c r="DI20" s="609"/>
      <c r="DJ20" s="609"/>
      <c r="DK20" s="609"/>
      <c r="DL20" s="609"/>
      <c r="DM20" s="609"/>
      <c r="DN20" s="609"/>
      <c r="DO20" s="609"/>
      <c r="DP20" s="610"/>
      <c r="DQ20" s="614">
        <v>27323912</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3775591</v>
      </c>
      <c r="S21" s="609"/>
      <c r="T21" s="609"/>
      <c r="U21" s="609"/>
      <c r="V21" s="609"/>
      <c r="W21" s="609"/>
      <c r="X21" s="609"/>
      <c r="Y21" s="610"/>
      <c r="Z21" s="646">
        <v>9</v>
      </c>
      <c r="AA21" s="646"/>
      <c r="AB21" s="646"/>
      <c r="AC21" s="646"/>
      <c r="AD21" s="647">
        <v>3221749</v>
      </c>
      <c r="AE21" s="647"/>
      <c r="AF21" s="647"/>
      <c r="AG21" s="647"/>
      <c r="AH21" s="647"/>
      <c r="AI21" s="647"/>
      <c r="AJ21" s="647"/>
      <c r="AK21" s="647"/>
      <c r="AL21" s="611">
        <v>14.9</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3221749</v>
      </c>
      <c r="S22" s="609"/>
      <c r="T22" s="609"/>
      <c r="U22" s="609"/>
      <c r="V22" s="609"/>
      <c r="W22" s="609"/>
      <c r="X22" s="609"/>
      <c r="Y22" s="610"/>
      <c r="Z22" s="646">
        <v>7.7</v>
      </c>
      <c r="AA22" s="646"/>
      <c r="AB22" s="646"/>
      <c r="AC22" s="646"/>
      <c r="AD22" s="647">
        <v>3221749</v>
      </c>
      <c r="AE22" s="647"/>
      <c r="AF22" s="647"/>
      <c r="AG22" s="647"/>
      <c r="AH22" s="647"/>
      <c r="AI22" s="647"/>
      <c r="AJ22" s="647"/>
      <c r="AK22" s="647"/>
      <c r="AL22" s="611">
        <v>14.9</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553802</v>
      </c>
      <c r="S23" s="609"/>
      <c r="T23" s="609"/>
      <c r="U23" s="609"/>
      <c r="V23" s="609"/>
      <c r="W23" s="609"/>
      <c r="X23" s="609"/>
      <c r="Y23" s="610"/>
      <c r="Z23" s="646">
        <v>1.3</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1338664</v>
      </c>
      <c r="BH23" s="609"/>
      <c r="BI23" s="609"/>
      <c r="BJ23" s="609"/>
      <c r="BK23" s="609"/>
      <c r="BL23" s="609"/>
      <c r="BM23" s="609"/>
      <c r="BN23" s="610"/>
      <c r="BO23" s="646">
        <v>8.6999999999999993</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40</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18294793</v>
      </c>
      <c r="CS24" s="664"/>
      <c r="CT24" s="664"/>
      <c r="CU24" s="664"/>
      <c r="CV24" s="664"/>
      <c r="CW24" s="664"/>
      <c r="CX24" s="664"/>
      <c r="CY24" s="689"/>
      <c r="CZ24" s="690">
        <v>44.9</v>
      </c>
      <c r="DA24" s="672"/>
      <c r="DB24" s="672"/>
      <c r="DC24" s="692"/>
      <c r="DD24" s="688">
        <v>11399109</v>
      </c>
      <c r="DE24" s="664"/>
      <c r="DF24" s="664"/>
      <c r="DG24" s="664"/>
      <c r="DH24" s="664"/>
      <c r="DI24" s="664"/>
      <c r="DJ24" s="664"/>
      <c r="DK24" s="689"/>
      <c r="DL24" s="688">
        <v>9638035</v>
      </c>
      <c r="DM24" s="664"/>
      <c r="DN24" s="664"/>
      <c r="DO24" s="664"/>
      <c r="DP24" s="664"/>
      <c r="DQ24" s="664"/>
      <c r="DR24" s="664"/>
      <c r="DS24" s="664"/>
      <c r="DT24" s="664"/>
      <c r="DU24" s="664"/>
      <c r="DV24" s="689"/>
      <c r="DW24" s="690">
        <v>44.3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23270899</v>
      </c>
      <c r="S25" s="609"/>
      <c r="T25" s="609"/>
      <c r="U25" s="609"/>
      <c r="V25" s="609"/>
      <c r="W25" s="609"/>
      <c r="X25" s="609"/>
      <c r="Y25" s="610"/>
      <c r="Z25" s="646">
        <v>55.6</v>
      </c>
      <c r="AA25" s="646"/>
      <c r="AB25" s="646"/>
      <c r="AC25" s="646"/>
      <c r="AD25" s="647">
        <v>21378393</v>
      </c>
      <c r="AE25" s="647"/>
      <c r="AF25" s="647"/>
      <c r="AG25" s="647"/>
      <c r="AH25" s="647"/>
      <c r="AI25" s="647"/>
      <c r="AJ25" s="647"/>
      <c r="AK25" s="647"/>
      <c r="AL25" s="611">
        <v>98.7</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5750597</v>
      </c>
      <c r="CS25" s="621"/>
      <c r="CT25" s="621"/>
      <c r="CU25" s="621"/>
      <c r="CV25" s="621"/>
      <c r="CW25" s="621"/>
      <c r="CX25" s="621"/>
      <c r="CY25" s="622"/>
      <c r="CZ25" s="611">
        <v>14.1</v>
      </c>
      <c r="DA25" s="623"/>
      <c r="DB25" s="623"/>
      <c r="DC25" s="624"/>
      <c r="DD25" s="614">
        <v>5233209</v>
      </c>
      <c r="DE25" s="621"/>
      <c r="DF25" s="621"/>
      <c r="DG25" s="621"/>
      <c r="DH25" s="621"/>
      <c r="DI25" s="621"/>
      <c r="DJ25" s="621"/>
      <c r="DK25" s="622"/>
      <c r="DL25" s="614">
        <v>4533929</v>
      </c>
      <c r="DM25" s="621"/>
      <c r="DN25" s="621"/>
      <c r="DO25" s="621"/>
      <c r="DP25" s="621"/>
      <c r="DQ25" s="621"/>
      <c r="DR25" s="621"/>
      <c r="DS25" s="621"/>
      <c r="DT25" s="621"/>
      <c r="DU25" s="621"/>
      <c r="DV25" s="622"/>
      <c r="DW25" s="611">
        <v>20.8</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14392</v>
      </c>
      <c r="S26" s="609"/>
      <c r="T26" s="609"/>
      <c r="U26" s="609"/>
      <c r="V26" s="609"/>
      <c r="W26" s="609"/>
      <c r="X26" s="609"/>
      <c r="Y26" s="610"/>
      <c r="Z26" s="646">
        <v>0</v>
      </c>
      <c r="AA26" s="646"/>
      <c r="AB26" s="646"/>
      <c r="AC26" s="646"/>
      <c r="AD26" s="647">
        <v>14392</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3208423</v>
      </c>
      <c r="CS26" s="609"/>
      <c r="CT26" s="609"/>
      <c r="CU26" s="609"/>
      <c r="CV26" s="609"/>
      <c r="CW26" s="609"/>
      <c r="CX26" s="609"/>
      <c r="CY26" s="610"/>
      <c r="CZ26" s="611">
        <v>7.9</v>
      </c>
      <c r="DA26" s="623"/>
      <c r="DB26" s="623"/>
      <c r="DC26" s="624"/>
      <c r="DD26" s="614">
        <v>2691035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566627</v>
      </c>
      <c r="S27" s="609"/>
      <c r="T27" s="609"/>
      <c r="U27" s="609"/>
      <c r="V27" s="609"/>
      <c r="W27" s="609"/>
      <c r="X27" s="609"/>
      <c r="Y27" s="610"/>
      <c r="Z27" s="646">
        <v>1.4</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15452925</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9869926</v>
      </c>
      <c r="CS27" s="621"/>
      <c r="CT27" s="621"/>
      <c r="CU27" s="621"/>
      <c r="CV27" s="621"/>
      <c r="CW27" s="621"/>
      <c r="CX27" s="621"/>
      <c r="CY27" s="622"/>
      <c r="CZ27" s="611">
        <v>24.2</v>
      </c>
      <c r="DA27" s="623"/>
      <c r="DB27" s="623"/>
      <c r="DC27" s="624"/>
      <c r="DD27" s="614">
        <v>3491630</v>
      </c>
      <c r="DE27" s="621"/>
      <c r="DF27" s="621"/>
      <c r="DG27" s="621"/>
      <c r="DH27" s="621"/>
      <c r="DI27" s="621"/>
      <c r="DJ27" s="621"/>
      <c r="DK27" s="622"/>
      <c r="DL27" s="614">
        <v>2451715</v>
      </c>
      <c r="DM27" s="621"/>
      <c r="DN27" s="621"/>
      <c r="DO27" s="621"/>
      <c r="DP27" s="621"/>
      <c r="DQ27" s="621"/>
      <c r="DR27" s="621"/>
      <c r="DS27" s="621"/>
      <c r="DT27" s="621"/>
      <c r="DU27" s="621"/>
      <c r="DV27" s="622"/>
      <c r="DW27" s="611">
        <v>11.3</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330062</v>
      </c>
      <c r="S28" s="609"/>
      <c r="T28" s="609"/>
      <c r="U28" s="609"/>
      <c r="V28" s="609"/>
      <c r="W28" s="609"/>
      <c r="X28" s="609"/>
      <c r="Y28" s="610"/>
      <c r="Z28" s="646">
        <v>0.8</v>
      </c>
      <c r="AA28" s="646"/>
      <c r="AB28" s="646"/>
      <c r="AC28" s="646"/>
      <c r="AD28" s="647">
        <v>101877</v>
      </c>
      <c r="AE28" s="647"/>
      <c r="AF28" s="647"/>
      <c r="AG28" s="647"/>
      <c r="AH28" s="647"/>
      <c r="AI28" s="647"/>
      <c r="AJ28" s="647"/>
      <c r="AK28" s="647"/>
      <c r="AL28" s="611">
        <v>0.5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2674270</v>
      </c>
      <c r="CS28" s="609"/>
      <c r="CT28" s="609"/>
      <c r="CU28" s="609"/>
      <c r="CV28" s="609"/>
      <c r="CW28" s="609"/>
      <c r="CX28" s="609"/>
      <c r="CY28" s="610"/>
      <c r="CZ28" s="611">
        <v>6.6</v>
      </c>
      <c r="DA28" s="623"/>
      <c r="DB28" s="623"/>
      <c r="DC28" s="624"/>
      <c r="DD28" s="614">
        <v>2674270</v>
      </c>
      <c r="DE28" s="609"/>
      <c r="DF28" s="609"/>
      <c r="DG28" s="609"/>
      <c r="DH28" s="609"/>
      <c r="DI28" s="609"/>
      <c r="DJ28" s="609"/>
      <c r="DK28" s="610"/>
      <c r="DL28" s="614">
        <v>2652391</v>
      </c>
      <c r="DM28" s="609"/>
      <c r="DN28" s="609"/>
      <c r="DO28" s="609"/>
      <c r="DP28" s="609"/>
      <c r="DQ28" s="609"/>
      <c r="DR28" s="609"/>
      <c r="DS28" s="609"/>
      <c r="DT28" s="609"/>
      <c r="DU28" s="609"/>
      <c r="DV28" s="610"/>
      <c r="DW28" s="611">
        <v>12.2</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47744</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2674270</v>
      </c>
      <c r="CS29" s="621"/>
      <c r="CT29" s="621"/>
      <c r="CU29" s="621"/>
      <c r="CV29" s="621"/>
      <c r="CW29" s="621"/>
      <c r="CX29" s="621"/>
      <c r="CY29" s="622"/>
      <c r="CZ29" s="611">
        <v>6.6</v>
      </c>
      <c r="DA29" s="623"/>
      <c r="DB29" s="623"/>
      <c r="DC29" s="624"/>
      <c r="DD29" s="614">
        <v>2674270</v>
      </c>
      <c r="DE29" s="621"/>
      <c r="DF29" s="621"/>
      <c r="DG29" s="621"/>
      <c r="DH29" s="621"/>
      <c r="DI29" s="621"/>
      <c r="DJ29" s="621"/>
      <c r="DK29" s="622"/>
      <c r="DL29" s="614">
        <v>2652391</v>
      </c>
      <c r="DM29" s="621"/>
      <c r="DN29" s="621"/>
      <c r="DO29" s="621"/>
      <c r="DP29" s="621"/>
      <c r="DQ29" s="621"/>
      <c r="DR29" s="621"/>
      <c r="DS29" s="621"/>
      <c r="DT29" s="621"/>
      <c r="DU29" s="621"/>
      <c r="DV29" s="622"/>
      <c r="DW29" s="611">
        <v>12.2</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7725647</v>
      </c>
      <c r="S30" s="609"/>
      <c r="T30" s="609"/>
      <c r="U30" s="609"/>
      <c r="V30" s="609"/>
      <c r="W30" s="609"/>
      <c r="X30" s="609"/>
      <c r="Y30" s="610"/>
      <c r="Z30" s="646">
        <v>18.399999999999999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2567260</v>
      </c>
      <c r="CS30" s="609"/>
      <c r="CT30" s="609"/>
      <c r="CU30" s="609"/>
      <c r="CV30" s="609"/>
      <c r="CW30" s="609"/>
      <c r="CX30" s="609"/>
      <c r="CY30" s="610"/>
      <c r="CZ30" s="611">
        <v>6.3</v>
      </c>
      <c r="DA30" s="623"/>
      <c r="DB30" s="623"/>
      <c r="DC30" s="624"/>
      <c r="DD30" s="614">
        <v>2567260</v>
      </c>
      <c r="DE30" s="609"/>
      <c r="DF30" s="609"/>
      <c r="DG30" s="609"/>
      <c r="DH30" s="609"/>
      <c r="DI30" s="609"/>
      <c r="DJ30" s="609"/>
      <c r="DK30" s="610"/>
      <c r="DL30" s="614">
        <v>2545440</v>
      </c>
      <c r="DM30" s="609"/>
      <c r="DN30" s="609"/>
      <c r="DO30" s="609"/>
      <c r="DP30" s="609"/>
      <c r="DQ30" s="609"/>
      <c r="DR30" s="609"/>
      <c r="DS30" s="609"/>
      <c r="DT30" s="609"/>
      <c r="DU30" s="609"/>
      <c r="DV30" s="610"/>
      <c r="DW30" s="611">
        <v>11.7</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98.1</v>
      </c>
      <c r="BN31" s="671"/>
      <c r="BO31" s="671"/>
      <c r="BP31" s="671"/>
      <c r="BQ31" s="673"/>
      <c r="BR31" s="670">
        <v>99.3</v>
      </c>
      <c r="BS31" s="671"/>
      <c r="BT31" s="671"/>
      <c r="BU31" s="671"/>
      <c r="BV31" s="671"/>
      <c r="BW31" s="671"/>
      <c r="BX31" s="672">
        <v>97.9</v>
      </c>
      <c r="BY31" s="671"/>
      <c r="BZ31" s="671"/>
      <c r="CA31" s="671"/>
      <c r="CB31" s="673"/>
      <c r="CD31" s="629"/>
      <c r="CE31" s="630"/>
      <c r="CF31" s="605" t="s">
        <v>300</v>
      </c>
      <c r="CG31" s="606"/>
      <c r="CH31" s="606"/>
      <c r="CI31" s="606"/>
      <c r="CJ31" s="606"/>
      <c r="CK31" s="606"/>
      <c r="CL31" s="606"/>
      <c r="CM31" s="606"/>
      <c r="CN31" s="606"/>
      <c r="CO31" s="606"/>
      <c r="CP31" s="606"/>
      <c r="CQ31" s="607"/>
      <c r="CR31" s="608">
        <v>107010</v>
      </c>
      <c r="CS31" s="621"/>
      <c r="CT31" s="621"/>
      <c r="CU31" s="621"/>
      <c r="CV31" s="621"/>
      <c r="CW31" s="621"/>
      <c r="CX31" s="621"/>
      <c r="CY31" s="622"/>
      <c r="CZ31" s="611">
        <v>0.3</v>
      </c>
      <c r="DA31" s="623"/>
      <c r="DB31" s="623"/>
      <c r="DC31" s="624"/>
      <c r="DD31" s="614">
        <v>107010</v>
      </c>
      <c r="DE31" s="621"/>
      <c r="DF31" s="621"/>
      <c r="DG31" s="621"/>
      <c r="DH31" s="621"/>
      <c r="DI31" s="621"/>
      <c r="DJ31" s="621"/>
      <c r="DK31" s="622"/>
      <c r="DL31" s="614">
        <v>106951</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2839870</v>
      </c>
      <c r="S32" s="609"/>
      <c r="T32" s="609"/>
      <c r="U32" s="609"/>
      <c r="V32" s="609"/>
      <c r="W32" s="609"/>
      <c r="X32" s="609"/>
      <c r="Y32" s="610"/>
      <c r="Z32" s="646">
        <v>6.8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99.1</v>
      </c>
      <c r="BH32" s="621"/>
      <c r="BI32" s="621"/>
      <c r="BJ32" s="621"/>
      <c r="BK32" s="621"/>
      <c r="BL32" s="621"/>
      <c r="BM32" s="612">
        <v>97.2</v>
      </c>
      <c r="BN32" s="621"/>
      <c r="BO32" s="621"/>
      <c r="BP32" s="621"/>
      <c r="BQ32" s="644"/>
      <c r="BR32" s="674">
        <v>99</v>
      </c>
      <c r="BS32" s="621"/>
      <c r="BT32" s="621"/>
      <c r="BU32" s="621"/>
      <c r="BV32" s="621"/>
      <c r="BW32" s="621"/>
      <c r="BX32" s="612">
        <v>97.1</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54185</v>
      </c>
      <c r="S33" s="609"/>
      <c r="T33" s="609"/>
      <c r="U33" s="609"/>
      <c r="V33" s="609"/>
      <c r="W33" s="609"/>
      <c r="X33" s="609"/>
      <c r="Y33" s="610"/>
      <c r="Z33" s="646">
        <v>0.1</v>
      </c>
      <c r="AA33" s="646"/>
      <c r="AB33" s="646"/>
      <c r="AC33" s="646"/>
      <c r="AD33" s="647">
        <v>16260</v>
      </c>
      <c r="AE33" s="647"/>
      <c r="AF33" s="647"/>
      <c r="AG33" s="647"/>
      <c r="AH33" s="647"/>
      <c r="AI33" s="647"/>
      <c r="AJ33" s="647"/>
      <c r="AK33" s="647"/>
      <c r="AL33" s="611">
        <v>0.1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99.5</v>
      </c>
      <c r="BH33" s="593"/>
      <c r="BI33" s="593"/>
      <c r="BJ33" s="593"/>
      <c r="BK33" s="593"/>
      <c r="BL33" s="593"/>
      <c r="BM33" s="639">
        <v>98.6</v>
      </c>
      <c r="BN33" s="593"/>
      <c r="BO33" s="593"/>
      <c r="BP33" s="593"/>
      <c r="BQ33" s="656"/>
      <c r="BR33" s="669">
        <v>99.4</v>
      </c>
      <c r="BS33" s="593"/>
      <c r="BT33" s="593"/>
      <c r="BU33" s="593"/>
      <c r="BV33" s="593"/>
      <c r="BW33" s="593"/>
      <c r="BX33" s="639">
        <v>98.5</v>
      </c>
      <c r="BY33" s="593"/>
      <c r="BZ33" s="593"/>
      <c r="CA33" s="593"/>
      <c r="CB33" s="656"/>
      <c r="CD33" s="605" t="s">
        <v>307</v>
      </c>
      <c r="CE33" s="606"/>
      <c r="CF33" s="606"/>
      <c r="CG33" s="606"/>
      <c r="CH33" s="606"/>
      <c r="CI33" s="606"/>
      <c r="CJ33" s="606"/>
      <c r="CK33" s="606"/>
      <c r="CL33" s="606"/>
      <c r="CM33" s="606"/>
      <c r="CN33" s="606"/>
      <c r="CO33" s="606"/>
      <c r="CP33" s="606"/>
      <c r="CQ33" s="607"/>
      <c r="CR33" s="608">
        <v>17307850</v>
      </c>
      <c r="CS33" s="621"/>
      <c r="CT33" s="621"/>
      <c r="CU33" s="621"/>
      <c r="CV33" s="621"/>
      <c r="CW33" s="621"/>
      <c r="CX33" s="621"/>
      <c r="CY33" s="622"/>
      <c r="CZ33" s="611">
        <v>42.5</v>
      </c>
      <c r="DA33" s="623"/>
      <c r="DB33" s="623"/>
      <c r="DC33" s="624"/>
      <c r="DD33" s="614">
        <v>14457261</v>
      </c>
      <c r="DE33" s="621"/>
      <c r="DF33" s="621"/>
      <c r="DG33" s="621"/>
      <c r="DH33" s="621"/>
      <c r="DI33" s="621"/>
      <c r="DJ33" s="621"/>
      <c r="DK33" s="622"/>
      <c r="DL33" s="614">
        <v>11018682</v>
      </c>
      <c r="DM33" s="621"/>
      <c r="DN33" s="621"/>
      <c r="DO33" s="621"/>
      <c r="DP33" s="621"/>
      <c r="DQ33" s="621"/>
      <c r="DR33" s="621"/>
      <c r="DS33" s="621"/>
      <c r="DT33" s="621"/>
      <c r="DU33" s="621"/>
      <c r="DV33" s="622"/>
      <c r="DW33" s="611">
        <v>50.7</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1554495</v>
      </c>
      <c r="S34" s="609"/>
      <c r="T34" s="609"/>
      <c r="U34" s="609"/>
      <c r="V34" s="609"/>
      <c r="W34" s="609"/>
      <c r="X34" s="609"/>
      <c r="Y34" s="610"/>
      <c r="Z34" s="646">
        <v>3.7</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7295014</v>
      </c>
      <c r="CS34" s="609"/>
      <c r="CT34" s="609"/>
      <c r="CU34" s="609"/>
      <c r="CV34" s="609"/>
      <c r="CW34" s="609"/>
      <c r="CX34" s="609"/>
      <c r="CY34" s="610"/>
      <c r="CZ34" s="611">
        <v>17.899999999999999</v>
      </c>
      <c r="DA34" s="623"/>
      <c r="DB34" s="623"/>
      <c r="DC34" s="624"/>
      <c r="DD34" s="614">
        <v>5377314</v>
      </c>
      <c r="DE34" s="609"/>
      <c r="DF34" s="609"/>
      <c r="DG34" s="609"/>
      <c r="DH34" s="609"/>
      <c r="DI34" s="609"/>
      <c r="DJ34" s="609"/>
      <c r="DK34" s="610"/>
      <c r="DL34" s="614">
        <v>4100348</v>
      </c>
      <c r="DM34" s="609"/>
      <c r="DN34" s="609"/>
      <c r="DO34" s="609"/>
      <c r="DP34" s="609"/>
      <c r="DQ34" s="609"/>
      <c r="DR34" s="609"/>
      <c r="DS34" s="609"/>
      <c r="DT34" s="609"/>
      <c r="DU34" s="609"/>
      <c r="DV34" s="610"/>
      <c r="DW34" s="611">
        <v>18.899999999999999</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463450</v>
      </c>
      <c r="S35" s="609"/>
      <c r="T35" s="609"/>
      <c r="U35" s="609"/>
      <c r="V35" s="609"/>
      <c r="W35" s="609"/>
      <c r="X35" s="609"/>
      <c r="Y35" s="610"/>
      <c r="Z35" s="646">
        <v>1.1000000000000001</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298950</v>
      </c>
      <c r="CS35" s="621"/>
      <c r="CT35" s="621"/>
      <c r="CU35" s="621"/>
      <c r="CV35" s="621"/>
      <c r="CW35" s="621"/>
      <c r="CX35" s="621"/>
      <c r="CY35" s="622"/>
      <c r="CZ35" s="611">
        <v>0.7</v>
      </c>
      <c r="DA35" s="623"/>
      <c r="DB35" s="623"/>
      <c r="DC35" s="624"/>
      <c r="DD35" s="614">
        <v>298950</v>
      </c>
      <c r="DE35" s="621"/>
      <c r="DF35" s="621"/>
      <c r="DG35" s="621"/>
      <c r="DH35" s="621"/>
      <c r="DI35" s="621"/>
      <c r="DJ35" s="621"/>
      <c r="DK35" s="622"/>
      <c r="DL35" s="614">
        <v>273904</v>
      </c>
      <c r="DM35" s="621"/>
      <c r="DN35" s="621"/>
      <c r="DO35" s="621"/>
      <c r="DP35" s="621"/>
      <c r="DQ35" s="621"/>
      <c r="DR35" s="621"/>
      <c r="DS35" s="621"/>
      <c r="DT35" s="621"/>
      <c r="DU35" s="621"/>
      <c r="DV35" s="622"/>
      <c r="DW35" s="611">
        <v>1.3</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1742022</v>
      </c>
      <c r="S36" s="609"/>
      <c r="T36" s="609"/>
      <c r="U36" s="609"/>
      <c r="V36" s="609"/>
      <c r="W36" s="609"/>
      <c r="X36" s="609"/>
      <c r="Y36" s="610"/>
      <c r="Z36" s="646">
        <v>4.2</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3599186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136755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7037910</v>
      </c>
      <c r="CS36" s="609"/>
      <c r="CT36" s="609"/>
      <c r="CU36" s="609"/>
      <c r="CV36" s="609"/>
      <c r="CW36" s="609"/>
      <c r="CX36" s="609"/>
      <c r="CY36" s="610"/>
      <c r="CZ36" s="611">
        <v>17.3</v>
      </c>
      <c r="DA36" s="623"/>
      <c r="DB36" s="623"/>
      <c r="DC36" s="624"/>
      <c r="DD36" s="614">
        <v>6587879</v>
      </c>
      <c r="DE36" s="609"/>
      <c r="DF36" s="609"/>
      <c r="DG36" s="609"/>
      <c r="DH36" s="609"/>
      <c r="DI36" s="609"/>
      <c r="DJ36" s="609"/>
      <c r="DK36" s="610"/>
      <c r="DL36" s="614">
        <v>4664675</v>
      </c>
      <c r="DM36" s="609"/>
      <c r="DN36" s="609"/>
      <c r="DO36" s="609"/>
      <c r="DP36" s="609"/>
      <c r="DQ36" s="609"/>
      <c r="DR36" s="609"/>
      <c r="DS36" s="609"/>
      <c r="DT36" s="609"/>
      <c r="DU36" s="609"/>
      <c r="DV36" s="610"/>
      <c r="DW36" s="611">
        <v>21.4</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392485</v>
      </c>
      <c r="S37" s="609"/>
      <c r="T37" s="609"/>
      <c r="U37" s="609"/>
      <c r="V37" s="609"/>
      <c r="W37" s="609"/>
      <c r="X37" s="609"/>
      <c r="Y37" s="610"/>
      <c r="Z37" s="646">
        <v>0.9</v>
      </c>
      <c r="AA37" s="646"/>
      <c r="AB37" s="646"/>
      <c r="AC37" s="646"/>
      <c r="AD37" s="647">
        <v>146268</v>
      </c>
      <c r="AE37" s="647"/>
      <c r="AF37" s="647"/>
      <c r="AG37" s="647"/>
      <c r="AH37" s="647"/>
      <c r="AI37" s="647"/>
      <c r="AJ37" s="647"/>
      <c r="AK37" s="647"/>
      <c r="AL37" s="611">
        <v>0.7</v>
      </c>
      <c r="AM37" s="612"/>
      <c r="AN37" s="612"/>
      <c r="AO37" s="648"/>
      <c r="AQ37" s="641" t="s">
        <v>319</v>
      </c>
      <c r="AR37" s="642"/>
      <c r="AS37" s="642"/>
      <c r="AT37" s="642"/>
      <c r="AU37" s="642"/>
      <c r="AV37" s="642"/>
      <c r="AW37" s="642"/>
      <c r="AX37" s="642"/>
      <c r="AY37" s="643"/>
      <c r="AZ37" s="608">
        <v>971073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108795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2808513</v>
      </c>
      <c r="CS37" s="621"/>
      <c r="CT37" s="621"/>
      <c r="CU37" s="621"/>
      <c r="CV37" s="621"/>
      <c r="CW37" s="621"/>
      <c r="CX37" s="621"/>
      <c r="CY37" s="622"/>
      <c r="CZ37" s="611">
        <v>6.9</v>
      </c>
      <c r="DA37" s="623"/>
      <c r="DB37" s="623"/>
      <c r="DC37" s="624"/>
      <c r="DD37" s="614">
        <v>2808478</v>
      </c>
      <c r="DE37" s="621"/>
      <c r="DF37" s="621"/>
      <c r="DG37" s="621"/>
      <c r="DH37" s="621"/>
      <c r="DI37" s="621"/>
      <c r="DJ37" s="621"/>
      <c r="DK37" s="622"/>
      <c r="DL37" s="614">
        <v>2779083</v>
      </c>
      <c r="DM37" s="621"/>
      <c r="DN37" s="621"/>
      <c r="DO37" s="621"/>
      <c r="DP37" s="621"/>
      <c r="DQ37" s="621"/>
      <c r="DR37" s="621"/>
      <c r="DS37" s="621"/>
      <c r="DT37" s="621"/>
      <c r="DU37" s="621"/>
      <c r="DV37" s="622"/>
      <c r="DW37" s="611">
        <v>12.8</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2876500</v>
      </c>
      <c r="S38" s="609"/>
      <c r="T38" s="609"/>
      <c r="U38" s="609"/>
      <c r="V38" s="609"/>
      <c r="W38" s="609"/>
      <c r="X38" s="609"/>
      <c r="Y38" s="610"/>
      <c r="Z38" s="646">
        <v>6.9</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154150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9735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2420303</v>
      </c>
      <c r="CS38" s="609"/>
      <c r="CT38" s="609"/>
      <c r="CU38" s="609"/>
      <c r="CV38" s="609"/>
      <c r="CW38" s="609"/>
      <c r="CX38" s="609"/>
      <c r="CY38" s="610"/>
      <c r="CZ38" s="611">
        <v>5.9</v>
      </c>
      <c r="DA38" s="623"/>
      <c r="DB38" s="623"/>
      <c r="DC38" s="624"/>
      <c r="DD38" s="614">
        <v>1979755</v>
      </c>
      <c r="DE38" s="609"/>
      <c r="DF38" s="609"/>
      <c r="DG38" s="609"/>
      <c r="DH38" s="609"/>
      <c r="DI38" s="609"/>
      <c r="DJ38" s="609"/>
      <c r="DK38" s="610"/>
      <c r="DL38" s="614">
        <v>1979755</v>
      </c>
      <c r="DM38" s="609"/>
      <c r="DN38" s="609"/>
      <c r="DO38" s="609"/>
      <c r="DP38" s="609"/>
      <c r="DQ38" s="609"/>
      <c r="DR38" s="609"/>
      <c r="DS38" s="609"/>
      <c r="DT38" s="609"/>
      <c r="DU38" s="609"/>
      <c r="DV38" s="610"/>
      <c r="DW38" s="611">
        <v>9.1</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53660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14638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68095</v>
      </c>
      <c r="CS39" s="621"/>
      <c r="CT39" s="621"/>
      <c r="CU39" s="621"/>
      <c r="CV39" s="621"/>
      <c r="CW39" s="621"/>
      <c r="CX39" s="621"/>
      <c r="CY39" s="622"/>
      <c r="CZ39" s="611">
        <v>0.2</v>
      </c>
      <c r="DA39" s="623"/>
      <c r="DB39" s="623"/>
      <c r="DC39" s="624"/>
      <c r="DD39" s="614">
        <v>31185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92300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187578</v>
      </c>
      <c r="CS40" s="609"/>
      <c r="CT40" s="609"/>
      <c r="CU40" s="609"/>
      <c r="CV40" s="609"/>
      <c r="CW40" s="609"/>
      <c r="CX40" s="609"/>
      <c r="CY40" s="610"/>
      <c r="CZ40" s="611">
        <v>0.5</v>
      </c>
      <c r="DA40" s="623"/>
      <c r="DB40" s="623"/>
      <c r="DC40" s="624"/>
      <c r="DD40" s="614">
        <v>182178</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41878378</v>
      </c>
      <c r="S41" s="633"/>
      <c r="T41" s="633"/>
      <c r="U41" s="633"/>
      <c r="V41" s="633"/>
      <c r="W41" s="633"/>
      <c r="X41" s="633"/>
      <c r="Y41" s="636"/>
      <c r="Z41" s="637">
        <v>100</v>
      </c>
      <c r="AA41" s="637"/>
      <c r="AB41" s="637"/>
      <c r="AC41" s="637"/>
      <c r="AD41" s="638">
        <v>21657190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506533</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1913770</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360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5141909</v>
      </c>
      <c r="CS42" s="621"/>
      <c r="CT42" s="621"/>
      <c r="CU42" s="621"/>
      <c r="CV42" s="621"/>
      <c r="CW42" s="621"/>
      <c r="CX42" s="621"/>
      <c r="CY42" s="622"/>
      <c r="CZ42" s="611">
        <v>12.6</v>
      </c>
      <c r="DA42" s="623"/>
      <c r="DB42" s="623"/>
      <c r="DC42" s="624"/>
      <c r="DD42" s="614">
        <v>1467542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128357</v>
      </c>
      <c r="CS43" s="621"/>
      <c r="CT43" s="621"/>
      <c r="CU43" s="621"/>
      <c r="CV43" s="621"/>
      <c r="CW43" s="621"/>
      <c r="CX43" s="621"/>
      <c r="CY43" s="622"/>
      <c r="CZ43" s="611">
        <v>0.3</v>
      </c>
      <c r="DA43" s="623"/>
      <c r="DB43" s="623"/>
      <c r="DC43" s="624"/>
      <c r="DD43" s="614">
        <v>128357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4998564</v>
      </c>
      <c r="CS44" s="609"/>
      <c r="CT44" s="609"/>
      <c r="CU44" s="609"/>
      <c r="CV44" s="609"/>
      <c r="CW44" s="609"/>
      <c r="CX44" s="609"/>
      <c r="CY44" s="610"/>
      <c r="CZ44" s="611">
        <v>12.3</v>
      </c>
      <c r="DA44" s="612"/>
      <c r="DB44" s="612"/>
      <c r="DC44" s="613"/>
      <c r="DD44" s="614">
        <v>1411152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2201254</v>
      </c>
      <c r="CS45" s="621"/>
      <c r="CT45" s="621"/>
      <c r="CU45" s="621"/>
      <c r="CV45" s="621"/>
      <c r="CW45" s="621"/>
      <c r="CX45" s="621"/>
      <c r="CY45" s="622"/>
      <c r="CZ45" s="611">
        <v>5.4</v>
      </c>
      <c r="DA45" s="623"/>
      <c r="DB45" s="623"/>
      <c r="DC45" s="624"/>
      <c r="DD45" s="614">
        <v>501391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2725179</v>
      </c>
      <c r="CS46" s="609"/>
      <c r="CT46" s="609"/>
      <c r="CU46" s="609"/>
      <c r="CV46" s="609"/>
      <c r="CW46" s="609"/>
      <c r="CX46" s="609"/>
      <c r="CY46" s="610"/>
      <c r="CZ46" s="611">
        <v>6.7</v>
      </c>
      <c r="DA46" s="612"/>
      <c r="DB46" s="612"/>
      <c r="DC46" s="613"/>
      <c r="DD46" s="614">
        <v>856130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143345</v>
      </c>
      <c r="CS47" s="621"/>
      <c r="CT47" s="621"/>
      <c r="CU47" s="621"/>
      <c r="CV47" s="621"/>
      <c r="CW47" s="621"/>
      <c r="CX47" s="621"/>
      <c r="CY47" s="622"/>
      <c r="CZ47" s="611">
        <v>0.4</v>
      </c>
      <c r="DA47" s="623"/>
      <c r="DB47" s="623"/>
      <c r="DC47" s="624"/>
      <c r="DD47" s="614">
        <v>56390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40744552</v>
      </c>
      <c r="CS49" s="593"/>
      <c r="CT49" s="593"/>
      <c r="CU49" s="593"/>
      <c r="CV49" s="593"/>
      <c r="CW49" s="593"/>
      <c r="CX49" s="593"/>
      <c r="CY49" s="594"/>
      <c r="CZ49" s="595">
        <v>100</v>
      </c>
      <c r="DA49" s="596"/>
      <c r="DB49" s="596"/>
      <c r="DC49" s="597"/>
      <c r="DD49" s="598">
        <v>27323912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otLGG+MSmu78fVpGo848NSOgtylW46IxjYcIjl3rMVM+O7lWAd3GkXFpMCWi17KBIWTXnaBxKeZMCfOMuRni8A==" saltValue="m+jqgb5qOX+cdc9Tc3am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41887</v>
      </c>
      <c r="R7" s="1090"/>
      <c r="S7" s="1090"/>
      <c r="T7" s="1090"/>
      <c r="U7" s="1090"/>
      <c r="V7" s="1090">
        <v>40768</v>
      </c>
      <c r="W7" s="1090"/>
      <c r="X7" s="1090"/>
      <c r="Y7" s="1090"/>
      <c r="Z7" s="1090"/>
      <c r="AA7" s="1090">
        <v>1119</v>
      </c>
      <c r="AB7" s="1090"/>
      <c r="AC7" s="1090"/>
      <c r="AD7" s="1090"/>
      <c r="AE7" s="1091"/>
      <c r="AF7" s="1092">
        <v>827</v>
      </c>
      <c r="AG7" s="1093"/>
      <c r="AH7" s="1093"/>
      <c r="AI7" s="1093"/>
      <c r="AJ7" s="1094"/>
      <c r="AK7" s="1095">
        <v>463</v>
      </c>
      <c r="AL7" s="1096"/>
      <c r="AM7" s="1096"/>
      <c r="AN7" s="1096"/>
      <c r="AO7" s="1096"/>
      <c r="AP7" s="1096">
        <v>32130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558</v>
      </c>
      <c r="BT7" s="1087"/>
      <c r="BU7" s="1087"/>
      <c r="BV7" s="1087"/>
      <c r="BW7" s="1087"/>
      <c r="BX7" s="1087"/>
      <c r="BY7" s="1087"/>
      <c r="BZ7" s="1087"/>
      <c r="CA7" s="1087"/>
      <c r="CB7" s="1087"/>
      <c r="CC7" s="1087"/>
      <c r="CD7" s="1087"/>
      <c r="CE7" s="1087"/>
      <c r="CF7" s="1087"/>
      <c r="CG7" s="1099"/>
      <c r="CH7" s="1083">
        <v>-11</v>
      </c>
      <c r="CI7" s="1084"/>
      <c r="CJ7" s="1084"/>
      <c r="CK7" s="1084"/>
      <c r="CL7" s="1085"/>
      <c r="CM7" s="1083">
        <v>393</v>
      </c>
      <c r="CN7" s="1084"/>
      <c r="CO7" s="1084"/>
      <c r="CP7" s="1084"/>
      <c r="CQ7" s="1085"/>
      <c r="CR7" s="1083">
        <v>2</v>
      </c>
      <c r="CS7" s="1084"/>
      <c r="CT7" s="1084"/>
      <c r="CU7" s="1084"/>
      <c r="CV7" s="1085"/>
      <c r="CW7" s="1083" t="s">
        <v>551</v>
      </c>
      <c r="CX7" s="1084"/>
      <c r="CY7" s="1084"/>
      <c r="CZ7" s="1084"/>
      <c r="DA7" s="1085"/>
      <c r="DB7" s="1083" t="s">
        <v>551</v>
      </c>
      <c r="DC7" s="1084"/>
      <c r="DD7" s="1084"/>
      <c r="DE7" s="1084"/>
      <c r="DF7" s="1085"/>
      <c r="DG7" s="1083" t="s">
        <v>551</v>
      </c>
      <c r="DH7" s="1084"/>
      <c r="DI7" s="1084"/>
      <c r="DJ7" s="1084"/>
      <c r="DK7" s="1085"/>
      <c r="DL7" s="1083" t="s">
        <v>551</v>
      </c>
      <c r="DM7" s="1084"/>
      <c r="DN7" s="1084"/>
      <c r="DO7" s="1084"/>
      <c r="DP7" s="1085"/>
      <c r="DQ7" s="1083" t="s">
        <v>551</v>
      </c>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64</v>
      </c>
      <c r="R8" s="1026"/>
      <c r="S8" s="1026"/>
      <c r="T8" s="1026"/>
      <c r="U8" s="1026"/>
      <c r="V8" s="1026">
        <v>49</v>
      </c>
      <c r="W8" s="1026"/>
      <c r="X8" s="1026"/>
      <c r="Y8" s="1026"/>
      <c r="Z8" s="1026"/>
      <c r="AA8" s="1026">
        <v>15</v>
      </c>
      <c r="AB8" s="1026"/>
      <c r="AC8" s="1026"/>
      <c r="AD8" s="1026"/>
      <c r="AE8" s="1027"/>
      <c r="AF8" s="1022">
        <v>15</v>
      </c>
      <c r="AG8" s="1023"/>
      <c r="AH8" s="1023"/>
      <c r="AI8" s="1023"/>
      <c r="AJ8" s="1024"/>
      <c r="AK8" s="1067">
        <v>0</v>
      </c>
      <c r="AL8" s="1068"/>
      <c r="AM8" s="1068"/>
      <c r="AN8" s="1068"/>
      <c r="AO8" s="1068"/>
      <c r="AP8" s="1068">
        <v>22</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v>41878</v>
      </c>
      <c r="R23" s="1048"/>
      <c r="S23" s="1048"/>
      <c r="T23" s="1048"/>
      <c r="U23" s="1048"/>
      <c r="V23" s="1048">
        <v>40745</v>
      </c>
      <c r="W23" s="1048"/>
      <c r="X23" s="1048"/>
      <c r="Y23" s="1048"/>
      <c r="Z23" s="1048"/>
      <c r="AA23" s="1048">
        <v>1134</v>
      </c>
      <c r="AB23" s="1048"/>
      <c r="AC23" s="1048"/>
      <c r="AD23" s="1048"/>
      <c r="AE23" s="1055"/>
      <c r="AF23" s="1056">
        <v>843</v>
      </c>
      <c r="AG23" s="1048"/>
      <c r="AH23" s="1048"/>
      <c r="AI23" s="1048"/>
      <c r="AJ23" s="1057"/>
      <c r="AK23" s="1058"/>
      <c r="AL23" s="1059"/>
      <c r="AM23" s="1059"/>
      <c r="AN23" s="1059"/>
      <c r="AO23" s="1059"/>
      <c r="AP23" s="1048">
        <v>32152</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7760</v>
      </c>
      <c r="R28" s="1038"/>
      <c r="S28" s="1038"/>
      <c r="T28" s="1038"/>
      <c r="U28" s="1038"/>
      <c r="V28" s="1038">
        <v>7624</v>
      </c>
      <c r="W28" s="1038"/>
      <c r="X28" s="1038"/>
      <c r="Y28" s="1038"/>
      <c r="Z28" s="1038"/>
      <c r="AA28" s="1038">
        <v>137</v>
      </c>
      <c r="AB28" s="1038"/>
      <c r="AC28" s="1038"/>
      <c r="AD28" s="1038"/>
      <c r="AE28" s="1039"/>
      <c r="AF28" s="1040">
        <v>137</v>
      </c>
      <c r="AG28" s="1038"/>
      <c r="AH28" s="1038"/>
      <c r="AI28" s="1038"/>
      <c r="AJ28" s="1041"/>
      <c r="AK28" s="1029">
        <v>507</v>
      </c>
      <c r="AL28" s="1030"/>
      <c r="AM28" s="1030"/>
      <c r="AN28" s="1030"/>
      <c r="AO28" s="1030"/>
      <c r="AP28" s="1030" t="s">
        <v>551</v>
      </c>
      <c r="AQ28" s="1030"/>
      <c r="AR28" s="1030"/>
      <c r="AS28" s="1030"/>
      <c r="AT28" s="1030"/>
      <c r="AU28" s="1030" t="s">
        <v>551</v>
      </c>
      <c r="AV28" s="1030"/>
      <c r="AW28" s="1030"/>
      <c r="AX28" s="1030"/>
      <c r="AY28" s="1030"/>
      <c r="AZ28" s="1031" t="s">
        <v>551</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1220</v>
      </c>
      <c r="R29" s="1026"/>
      <c r="S29" s="1026"/>
      <c r="T29" s="1026"/>
      <c r="U29" s="1026"/>
      <c r="V29" s="1026">
        <v>1215</v>
      </c>
      <c r="W29" s="1026"/>
      <c r="X29" s="1026"/>
      <c r="Y29" s="1026"/>
      <c r="Z29" s="1026"/>
      <c r="AA29" s="1026">
        <v>5</v>
      </c>
      <c r="AB29" s="1026"/>
      <c r="AC29" s="1026"/>
      <c r="AD29" s="1026"/>
      <c r="AE29" s="1027"/>
      <c r="AF29" s="1022">
        <v>5</v>
      </c>
      <c r="AG29" s="1023"/>
      <c r="AH29" s="1023"/>
      <c r="AI29" s="1023"/>
      <c r="AJ29" s="1024"/>
      <c r="AK29" s="967">
        <v>215</v>
      </c>
      <c r="AL29" s="958"/>
      <c r="AM29" s="958"/>
      <c r="AN29" s="958"/>
      <c r="AO29" s="958"/>
      <c r="AP29" s="958" t="s">
        <v>551</v>
      </c>
      <c r="AQ29" s="958"/>
      <c r="AR29" s="958"/>
      <c r="AS29" s="958"/>
      <c r="AT29" s="958"/>
      <c r="AU29" s="958" t="s">
        <v>551</v>
      </c>
      <c r="AV29" s="958"/>
      <c r="AW29" s="958"/>
      <c r="AX29" s="958"/>
      <c r="AY29" s="958"/>
      <c r="AZ29" s="1028" t="s">
        <v>551</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6418</v>
      </c>
      <c r="R30" s="1026"/>
      <c r="S30" s="1026"/>
      <c r="T30" s="1026"/>
      <c r="U30" s="1026"/>
      <c r="V30" s="1026">
        <v>6250</v>
      </c>
      <c r="W30" s="1026"/>
      <c r="X30" s="1026"/>
      <c r="Y30" s="1026"/>
      <c r="Z30" s="1026"/>
      <c r="AA30" s="1026">
        <v>168</v>
      </c>
      <c r="AB30" s="1026"/>
      <c r="AC30" s="1026"/>
      <c r="AD30" s="1026"/>
      <c r="AE30" s="1027"/>
      <c r="AF30" s="1022">
        <v>168</v>
      </c>
      <c r="AG30" s="1023"/>
      <c r="AH30" s="1023"/>
      <c r="AI30" s="1023"/>
      <c r="AJ30" s="1024"/>
      <c r="AK30" s="967">
        <v>971</v>
      </c>
      <c r="AL30" s="958"/>
      <c r="AM30" s="958"/>
      <c r="AN30" s="958"/>
      <c r="AO30" s="958"/>
      <c r="AP30" s="958" t="s">
        <v>551</v>
      </c>
      <c r="AQ30" s="958"/>
      <c r="AR30" s="958"/>
      <c r="AS30" s="958"/>
      <c r="AT30" s="958"/>
      <c r="AU30" s="958" t="s">
        <v>551</v>
      </c>
      <c r="AV30" s="958"/>
      <c r="AW30" s="958"/>
      <c r="AX30" s="958"/>
      <c r="AY30" s="958"/>
      <c r="AZ30" s="1028" t="s">
        <v>551</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45</v>
      </c>
      <c r="R31" s="1026"/>
      <c r="S31" s="1026"/>
      <c r="T31" s="1026"/>
      <c r="U31" s="1026"/>
      <c r="V31" s="1026">
        <v>43</v>
      </c>
      <c r="W31" s="1026"/>
      <c r="X31" s="1026"/>
      <c r="Y31" s="1026"/>
      <c r="Z31" s="1026"/>
      <c r="AA31" s="1026">
        <v>2</v>
      </c>
      <c r="AB31" s="1026"/>
      <c r="AC31" s="1026"/>
      <c r="AD31" s="1026"/>
      <c r="AE31" s="1027"/>
      <c r="AF31" s="1022">
        <v>2</v>
      </c>
      <c r="AG31" s="1023"/>
      <c r="AH31" s="1023"/>
      <c r="AI31" s="1023"/>
      <c r="AJ31" s="1024"/>
      <c r="AK31" s="967" t="s">
        <v>551</v>
      </c>
      <c r="AL31" s="958"/>
      <c r="AM31" s="958"/>
      <c r="AN31" s="958"/>
      <c r="AO31" s="958"/>
      <c r="AP31" s="958" t="s">
        <v>551</v>
      </c>
      <c r="AQ31" s="958"/>
      <c r="AR31" s="958"/>
      <c r="AS31" s="958"/>
      <c r="AT31" s="958"/>
      <c r="AU31" s="958" t="s">
        <v>551</v>
      </c>
      <c r="AV31" s="958"/>
      <c r="AW31" s="958"/>
      <c r="AX31" s="958"/>
      <c r="AY31" s="958"/>
      <c r="AZ31" s="1028" t="s">
        <v>551</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393</v>
      </c>
      <c r="C32" s="1018"/>
      <c r="D32" s="1018"/>
      <c r="E32" s="1018"/>
      <c r="F32" s="1018"/>
      <c r="G32" s="1018"/>
      <c r="H32" s="1018"/>
      <c r="I32" s="1018"/>
      <c r="J32" s="1018"/>
      <c r="K32" s="1018"/>
      <c r="L32" s="1018"/>
      <c r="M32" s="1018"/>
      <c r="N32" s="1018"/>
      <c r="O32" s="1018"/>
      <c r="P32" s="1019"/>
      <c r="Q32" s="1025">
        <v>1779</v>
      </c>
      <c r="R32" s="1026"/>
      <c r="S32" s="1026"/>
      <c r="T32" s="1026"/>
      <c r="U32" s="1026"/>
      <c r="V32" s="1026">
        <v>1559</v>
      </c>
      <c r="W32" s="1026"/>
      <c r="X32" s="1026"/>
      <c r="Y32" s="1026"/>
      <c r="Z32" s="1026"/>
      <c r="AA32" s="1026">
        <v>219</v>
      </c>
      <c r="AB32" s="1026"/>
      <c r="AC32" s="1026"/>
      <c r="AD32" s="1026"/>
      <c r="AE32" s="1027"/>
      <c r="AF32" s="1022">
        <v>1589</v>
      </c>
      <c r="AG32" s="1023"/>
      <c r="AH32" s="1023"/>
      <c r="AI32" s="1023"/>
      <c r="AJ32" s="1024"/>
      <c r="AK32" s="967">
        <v>9</v>
      </c>
      <c r="AL32" s="958"/>
      <c r="AM32" s="958"/>
      <c r="AN32" s="958"/>
      <c r="AO32" s="958"/>
      <c r="AP32" s="958">
        <v>3466</v>
      </c>
      <c r="AQ32" s="958"/>
      <c r="AR32" s="958"/>
      <c r="AS32" s="958"/>
      <c r="AT32" s="958"/>
      <c r="AU32" s="958">
        <v>416</v>
      </c>
      <c r="AV32" s="958"/>
      <c r="AW32" s="958"/>
      <c r="AX32" s="958"/>
      <c r="AY32" s="958"/>
      <c r="AZ32" s="1028" t="s">
        <v>551</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395</v>
      </c>
      <c r="C33" s="1018"/>
      <c r="D33" s="1018"/>
      <c r="E33" s="1018"/>
      <c r="F33" s="1018"/>
      <c r="G33" s="1018"/>
      <c r="H33" s="1018"/>
      <c r="I33" s="1018"/>
      <c r="J33" s="1018"/>
      <c r="K33" s="1018"/>
      <c r="L33" s="1018"/>
      <c r="M33" s="1018"/>
      <c r="N33" s="1018"/>
      <c r="O33" s="1018"/>
      <c r="P33" s="1019"/>
      <c r="Q33" s="1025">
        <v>1712</v>
      </c>
      <c r="R33" s="1026"/>
      <c r="S33" s="1026"/>
      <c r="T33" s="1026"/>
      <c r="U33" s="1026"/>
      <c r="V33" s="1026">
        <v>1688</v>
      </c>
      <c r="W33" s="1026"/>
      <c r="X33" s="1026"/>
      <c r="Y33" s="1026"/>
      <c r="Z33" s="1026"/>
      <c r="AA33" s="1026">
        <v>24</v>
      </c>
      <c r="AB33" s="1026"/>
      <c r="AC33" s="1026"/>
      <c r="AD33" s="1026"/>
      <c r="AE33" s="1027"/>
      <c r="AF33" s="1022">
        <v>554</v>
      </c>
      <c r="AG33" s="1023"/>
      <c r="AH33" s="1023"/>
      <c r="AI33" s="1023"/>
      <c r="AJ33" s="1024"/>
      <c r="AK33" s="967">
        <v>709</v>
      </c>
      <c r="AL33" s="958"/>
      <c r="AM33" s="958"/>
      <c r="AN33" s="958"/>
      <c r="AO33" s="958"/>
      <c r="AP33" s="958">
        <v>12949</v>
      </c>
      <c r="AQ33" s="958"/>
      <c r="AR33" s="958"/>
      <c r="AS33" s="958"/>
      <c r="AT33" s="958"/>
      <c r="AU33" s="958">
        <v>10191</v>
      </c>
      <c r="AV33" s="958"/>
      <c r="AW33" s="958"/>
      <c r="AX33" s="958"/>
      <c r="AY33" s="958"/>
      <c r="AZ33" s="1028" t="s">
        <v>551</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396</v>
      </c>
      <c r="C34" s="1018"/>
      <c r="D34" s="1018"/>
      <c r="E34" s="1018"/>
      <c r="F34" s="1018"/>
      <c r="G34" s="1018"/>
      <c r="H34" s="1018"/>
      <c r="I34" s="1018"/>
      <c r="J34" s="1018"/>
      <c r="K34" s="1018"/>
      <c r="L34" s="1018"/>
      <c r="M34" s="1018"/>
      <c r="N34" s="1018"/>
      <c r="O34" s="1018"/>
      <c r="P34" s="1019"/>
      <c r="Q34" s="1025">
        <v>1844</v>
      </c>
      <c r="R34" s="1026"/>
      <c r="S34" s="1026"/>
      <c r="T34" s="1026"/>
      <c r="U34" s="1026"/>
      <c r="V34" s="1026">
        <v>1835</v>
      </c>
      <c r="W34" s="1026"/>
      <c r="X34" s="1026"/>
      <c r="Y34" s="1026"/>
      <c r="Z34" s="1026"/>
      <c r="AA34" s="1026">
        <v>16</v>
      </c>
      <c r="AB34" s="1026"/>
      <c r="AC34" s="1026"/>
      <c r="AD34" s="1026"/>
      <c r="AE34" s="1027"/>
      <c r="AF34" s="1022">
        <v>241</v>
      </c>
      <c r="AG34" s="1023"/>
      <c r="AH34" s="1023"/>
      <c r="AI34" s="1023"/>
      <c r="AJ34" s="1024"/>
      <c r="AK34" s="967">
        <v>235</v>
      </c>
      <c r="AL34" s="958"/>
      <c r="AM34" s="958"/>
      <c r="AN34" s="958"/>
      <c r="AO34" s="958"/>
      <c r="AP34" s="958">
        <v>206</v>
      </c>
      <c r="AQ34" s="958"/>
      <c r="AR34" s="958"/>
      <c r="AS34" s="958"/>
      <c r="AT34" s="958"/>
      <c r="AU34" s="958">
        <v>113</v>
      </c>
      <c r="AV34" s="958"/>
      <c r="AW34" s="958"/>
      <c r="AX34" s="958"/>
      <c r="AY34" s="958"/>
      <c r="AZ34" s="1028" t="s">
        <v>551</v>
      </c>
      <c r="BA34" s="1028"/>
      <c r="BB34" s="1028"/>
      <c r="BC34" s="1028"/>
      <c r="BD34" s="1028"/>
      <c r="BE34" s="959" t="s">
        <v>394</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t="s">
        <v>550</v>
      </c>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2696</v>
      </c>
      <c r="AG63" s="946"/>
      <c r="AH63" s="946"/>
      <c r="AI63" s="946"/>
      <c r="AJ63" s="1009"/>
      <c r="AK63" s="1010"/>
      <c r="AL63" s="950"/>
      <c r="AM63" s="950"/>
      <c r="AN63" s="950"/>
      <c r="AO63" s="950"/>
      <c r="AP63" s="946">
        <v>16621</v>
      </c>
      <c r="AQ63" s="946"/>
      <c r="AR63" s="946"/>
      <c r="AS63" s="946"/>
      <c r="AT63" s="946"/>
      <c r="AU63" s="946">
        <v>10720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401</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552</v>
      </c>
      <c r="C68" s="973"/>
      <c r="D68" s="973"/>
      <c r="E68" s="973"/>
      <c r="F68" s="973"/>
      <c r="G68" s="973"/>
      <c r="H68" s="973"/>
      <c r="I68" s="973"/>
      <c r="J68" s="973"/>
      <c r="K68" s="973"/>
      <c r="L68" s="973"/>
      <c r="M68" s="973"/>
      <c r="N68" s="973"/>
      <c r="O68" s="973"/>
      <c r="P68" s="974"/>
      <c r="Q68" s="975">
        <v>3941</v>
      </c>
      <c r="R68" s="969"/>
      <c r="S68" s="969"/>
      <c r="T68" s="969"/>
      <c r="U68" s="969"/>
      <c r="V68" s="969">
        <v>3863</v>
      </c>
      <c r="W68" s="969"/>
      <c r="X68" s="969"/>
      <c r="Y68" s="969"/>
      <c r="Z68" s="969"/>
      <c r="AA68" s="969">
        <v>77</v>
      </c>
      <c r="AB68" s="969"/>
      <c r="AC68" s="969"/>
      <c r="AD68" s="969"/>
      <c r="AE68" s="969"/>
      <c r="AF68" s="969">
        <v>77</v>
      </c>
      <c r="AG68" s="969"/>
      <c r="AH68" s="969"/>
      <c r="AI68" s="969"/>
      <c r="AJ68" s="969"/>
      <c r="AK68" s="969">
        <v>75</v>
      </c>
      <c r="AL68" s="969"/>
      <c r="AM68" s="969"/>
      <c r="AN68" s="969"/>
      <c r="AO68" s="969"/>
      <c r="AP68" s="969">
        <v>2924</v>
      </c>
      <c r="AQ68" s="969"/>
      <c r="AR68" s="969"/>
      <c r="AS68" s="969"/>
      <c r="AT68" s="969"/>
      <c r="AU68" s="969">
        <v>2281</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553</v>
      </c>
      <c r="C69" s="962"/>
      <c r="D69" s="962"/>
      <c r="E69" s="962"/>
      <c r="F69" s="962"/>
      <c r="G69" s="962"/>
      <c r="H69" s="962"/>
      <c r="I69" s="962"/>
      <c r="J69" s="962"/>
      <c r="K69" s="962"/>
      <c r="L69" s="962"/>
      <c r="M69" s="962"/>
      <c r="N69" s="962"/>
      <c r="O69" s="962"/>
      <c r="P69" s="963"/>
      <c r="Q69" s="964">
        <v>828</v>
      </c>
      <c r="R69" s="958"/>
      <c r="S69" s="958"/>
      <c r="T69" s="958"/>
      <c r="U69" s="958"/>
      <c r="V69" s="958">
        <v>731</v>
      </c>
      <c r="W69" s="958"/>
      <c r="X69" s="958"/>
      <c r="Y69" s="958"/>
      <c r="Z69" s="958"/>
      <c r="AA69" s="958">
        <v>97</v>
      </c>
      <c r="AB69" s="958"/>
      <c r="AC69" s="958"/>
      <c r="AD69" s="958"/>
      <c r="AE69" s="958"/>
      <c r="AF69" s="958">
        <v>97</v>
      </c>
      <c r="AG69" s="958"/>
      <c r="AH69" s="958"/>
      <c r="AI69" s="958"/>
      <c r="AJ69" s="958"/>
      <c r="AK69" s="958">
        <v>40</v>
      </c>
      <c r="AL69" s="958"/>
      <c r="AM69" s="958"/>
      <c r="AN69" s="958"/>
      <c r="AO69" s="958"/>
      <c r="AP69" s="958">
        <v>648</v>
      </c>
      <c r="AQ69" s="958"/>
      <c r="AR69" s="958"/>
      <c r="AS69" s="958"/>
      <c r="AT69" s="958"/>
      <c r="AU69" s="958">
        <v>150</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554</v>
      </c>
      <c r="C70" s="962"/>
      <c r="D70" s="962"/>
      <c r="E70" s="962"/>
      <c r="F70" s="962"/>
      <c r="G70" s="962"/>
      <c r="H70" s="962"/>
      <c r="I70" s="962"/>
      <c r="J70" s="962"/>
      <c r="K70" s="962"/>
      <c r="L70" s="962"/>
      <c r="M70" s="962"/>
      <c r="N70" s="962"/>
      <c r="O70" s="962"/>
      <c r="P70" s="963"/>
      <c r="Q70" s="964">
        <v>392</v>
      </c>
      <c r="R70" s="958"/>
      <c r="S70" s="958"/>
      <c r="T70" s="958"/>
      <c r="U70" s="958"/>
      <c r="V70" s="958">
        <v>355</v>
      </c>
      <c r="W70" s="958"/>
      <c r="X70" s="958"/>
      <c r="Y70" s="958"/>
      <c r="Z70" s="958"/>
      <c r="AA70" s="958">
        <v>37</v>
      </c>
      <c r="AB70" s="958"/>
      <c r="AC70" s="958"/>
      <c r="AD70" s="958"/>
      <c r="AE70" s="958"/>
      <c r="AF70" s="958">
        <v>37</v>
      </c>
      <c r="AG70" s="958"/>
      <c r="AH70" s="958"/>
      <c r="AI70" s="958"/>
      <c r="AJ70" s="958"/>
      <c r="AK70" s="958">
        <v>11</v>
      </c>
      <c r="AL70" s="958"/>
      <c r="AM70" s="958"/>
      <c r="AN70" s="958"/>
      <c r="AO70" s="958"/>
      <c r="AP70" s="958">
        <v>38</v>
      </c>
      <c r="AQ70" s="958"/>
      <c r="AR70" s="958"/>
      <c r="AS70" s="958"/>
      <c r="AT70" s="958"/>
      <c r="AU70" s="958">
        <v>7</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555</v>
      </c>
      <c r="C71" s="962"/>
      <c r="D71" s="962"/>
      <c r="E71" s="962"/>
      <c r="F71" s="962"/>
      <c r="G71" s="962"/>
      <c r="H71" s="962"/>
      <c r="I71" s="962"/>
      <c r="J71" s="962"/>
      <c r="K71" s="962"/>
      <c r="L71" s="962"/>
      <c r="M71" s="962"/>
      <c r="N71" s="962"/>
      <c r="O71" s="962"/>
      <c r="P71" s="963"/>
      <c r="Q71" s="964">
        <v>134</v>
      </c>
      <c r="R71" s="958"/>
      <c r="S71" s="958"/>
      <c r="T71" s="958"/>
      <c r="U71" s="958"/>
      <c r="V71" s="958">
        <v>128</v>
      </c>
      <c r="W71" s="958"/>
      <c r="X71" s="958"/>
      <c r="Y71" s="958"/>
      <c r="Z71" s="958"/>
      <c r="AA71" s="958">
        <v>6</v>
      </c>
      <c r="AB71" s="958"/>
      <c r="AC71" s="958"/>
      <c r="AD71" s="958"/>
      <c r="AE71" s="958"/>
      <c r="AF71" s="958">
        <v>6</v>
      </c>
      <c r="AG71" s="958"/>
      <c r="AH71" s="958"/>
      <c r="AI71" s="958"/>
      <c r="AJ71" s="958"/>
      <c r="AK71" s="958" t="s">
        <v>551</v>
      </c>
      <c r="AL71" s="958"/>
      <c r="AM71" s="958"/>
      <c r="AN71" s="958"/>
      <c r="AO71" s="958"/>
      <c r="AP71" s="958" t="s">
        <v>551</v>
      </c>
      <c r="AQ71" s="958"/>
      <c r="AR71" s="958"/>
      <c r="AS71" s="958"/>
      <c r="AT71" s="958"/>
      <c r="AU71" s="958" t="s">
        <v>551</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556</v>
      </c>
      <c r="C72" s="962"/>
      <c r="D72" s="962"/>
      <c r="E72" s="962"/>
      <c r="F72" s="962"/>
      <c r="G72" s="962"/>
      <c r="H72" s="962"/>
      <c r="I72" s="962"/>
      <c r="J72" s="962"/>
      <c r="K72" s="962"/>
      <c r="L72" s="962"/>
      <c r="M72" s="962"/>
      <c r="N72" s="962"/>
      <c r="O72" s="962"/>
      <c r="P72" s="963"/>
      <c r="Q72" s="964">
        <v>301</v>
      </c>
      <c r="R72" s="958"/>
      <c r="S72" s="958"/>
      <c r="T72" s="958"/>
      <c r="U72" s="958"/>
      <c r="V72" s="958">
        <v>293</v>
      </c>
      <c r="W72" s="958"/>
      <c r="X72" s="958"/>
      <c r="Y72" s="958"/>
      <c r="Z72" s="958"/>
      <c r="AA72" s="958">
        <v>8</v>
      </c>
      <c r="AB72" s="958"/>
      <c r="AC72" s="958"/>
      <c r="AD72" s="958"/>
      <c r="AE72" s="958"/>
      <c r="AF72" s="958">
        <v>8</v>
      </c>
      <c r="AG72" s="958"/>
      <c r="AH72" s="958"/>
      <c r="AI72" s="958"/>
      <c r="AJ72" s="958"/>
      <c r="AK72" s="958">
        <v>24</v>
      </c>
      <c r="AL72" s="958"/>
      <c r="AM72" s="958"/>
      <c r="AN72" s="958"/>
      <c r="AO72" s="958"/>
      <c r="AP72" s="958" t="s">
        <v>551</v>
      </c>
      <c r="AQ72" s="958"/>
      <c r="AR72" s="958"/>
      <c r="AS72" s="958"/>
      <c r="AT72" s="958"/>
      <c r="AU72" s="958" t="s">
        <v>551</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557</v>
      </c>
      <c r="C73" s="962"/>
      <c r="D73" s="962"/>
      <c r="E73" s="962"/>
      <c r="F73" s="962"/>
      <c r="G73" s="962"/>
      <c r="H73" s="962"/>
      <c r="I73" s="962"/>
      <c r="J73" s="962"/>
      <c r="K73" s="962"/>
      <c r="L73" s="962"/>
      <c r="M73" s="962"/>
      <c r="N73" s="962"/>
      <c r="O73" s="962"/>
      <c r="P73" s="963"/>
      <c r="Q73" s="964">
        <v>19853</v>
      </c>
      <c r="R73" s="958"/>
      <c r="S73" s="958"/>
      <c r="T73" s="958"/>
      <c r="U73" s="958"/>
      <c r="V73" s="958">
        <v>20450</v>
      </c>
      <c r="W73" s="958"/>
      <c r="X73" s="958"/>
      <c r="Y73" s="958"/>
      <c r="Z73" s="958"/>
      <c r="AA73" s="958">
        <v>-597</v>
      </c>
      <c r="AB73" s="958"/>
      <c r="AC73" s="958"/>
      <c r="AD73" s="958"/>
      <c r="AE73" s="958"/>
      <c r="AF73" s="958">
        <v>8800</v>
      </c>
      <c r="AG73" s="958"/>
      <c r="AH73" s="958"/>
      <c r="AI73" s="958"/>
      <c r="AJ73" s="958"/>
      <c r="AK73" s="958">
        <v>1126</v>
      </c>
      <c r="AL73" s="958"/>
      <c r="AM73" s="958"/>
      <c r="AN73" s="958"/>
      <c r="AO73" s="958"/>
      <c r="AP73" s="958">
        <v>12921</v>
      </c>
      <c r="AQ73" s="958"/>
      <c r="AR73" s="958"/>
      <c r="AS73" s="958"/>
      <c r="AT73" s="958"/>
      <c r="AU73" s="958">
        <v>2739</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564</v>
      </c>
      <c r="C74" s="962"/>
      <c r="D74" s="962"/>
      <c r="E74" s="962"/>
      <c r="F74" s="962"/>
      <c r="G74" s="962"/>
      <c r="H74" s="962"/>
      <c r="I74" s="962"/>
      <c r="J74" s="962"/>
      <c r="K74" s="962"/>
      <c r="L74" s="962"/>
      <c r="M74" s="962"/>
      <c r="N74" s="962"/>
      <c r="O74" s="962"/>
      <c r="P74" s="963"/>
      <c r="Q74" s="964">
        <v>509522</v>
      </c>
      <c r="R74" s="958"/>
      <c r="S74" s="958"/>
      <c r="T74" s="958"/>
      <c r="U74" s="958"/>
      <c r="V74" s="958">
        <v>498264</v>
      </c>
      <c r="W74" s="958"/>
      <c r="X74" s="958"/>
      <c r="Y74" s="958"/>
      <c r="Z74" s="958"/>
      <c r="AA74" s="958">
        <v>11257</v>
      </c>
      <c r="AB74" s="958"/>
      <c r="AC74" s="958"/>
      <c r="AD74" s="958"/>
      <c r="AE74" s="958"/>
      <c r="AF74" s="958">
        <v>11257</v>
      </c>
      <c r="AG74" s="958"/>
      <c r="AH74" s="958"/>
      <c r="AI74" s="958"/>
      <c r="AJ74" s="958"/>
      <c r="AK74" s="958" t="s">
        <v>551</v>
      </c>
      <c r="AL74" s="958"/>
      <c r="AM74" s="958"/>
      <c r="AN74" s="958"/>
      <c r="AO74" s="958"/>
      <c r="AP74" s="958" t="s">
        <v>551</v>
      </c>
      <c r="AQ74" s="958"/>
      <c r="AR74" s="958"/>
      <c r="AS74" s="958"/>
      <c r="AT74" s="958"/>
      <c r="AU74" s="958" t="s">
        <v>551</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20282</v>
      </c>
      <c r="AG88" s="946"/>
      <c r="AH88" s="946"/>
      <c r="AI88" s="946"/>
      <c r="AJ88" s="946"/>
      <c r="AK88" s="950"/>
      <c r="AL88" s="950"/>
      <c r="AM88" s="950"/>
      <c r="AN88" s="950"/>
      <c r="AO88" s="950"/>
      <c r="AP88" s="946">
        <v>16531</v>
      </c>
      <c r="AQ88" s="946"/>
      <c r="AR88" s="946"/>
      <c r="AS88" s="946"/>
      <c r="AT88" s="946"/>
      <c r="AU88" s="946">
        <v>5177</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v>
      </c>
      <c r="CS102" s="940"/>
      <c r="CT102" s="940"/>
      <c r="CU102" s="940"/>
      <c r="CV102" s="941"/>
      <c r="CW102" s="939" t="s">
        <v>551</v>
      </c>
      <c r="CX102" s="940"/>
      <c r="CY102" s="940"/>
      <c r="CZ102" s="940"/>
      <c r="DA102" s="941"/>
      <c r="DB102" s="939" t="s">
        <v>551</v>
      </c>
      <c r="DC102" s="940"/>
      <c r="DD102" s="940"/>
      <c r="DE102" s="940"/>
      <c r="DF102" s="941"/>
      <c r="DG102" s="939" t="s">
        <v>551</v>
      </c>
      <c r="DH102" s="940"/>
      <c r="DI102" s="940"/>
      <c r="DJ102" s="940"/>
      <c r="DK102" s="941"/>
      <c r="DL102" s="939" t="s">
        <v>551</v>
      </c>
      <c r="DM102" s="940"/>
      <c r="DN102" s="940"/>
      <c r="DO102" s="940"/>
      <c r="DP102" s="941"/>
      <c r="DQ102" s="939" t="s">
        <v>551</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2926817</v>
      </c>
      <c r="AB110" s="876"/>
      <c r="AC110" s="876"/>
      <c r="AD110" s="876"/>
      <c r="AE110" s="877"/>
      <c r="AF110" s="878">
        <v>2859755</v>
      </c>
      <c r="AG110" s="876"/>
      <c r="AH110" s="876"/>
      <c r="AI110" s="876"/>
      <c r="AJ110" s="877"/>
      <c r="AK110" s="878">
        <v>2674270</v>
      </c>
      <c r="AL110" s="876"/>
      <c r="AM110" s="876"/>
      <c r="AN110" s="876"/>
      <c r="AO110" s="877"/>
      <c r="AP110" s="879">
        <v>14.2</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31091802</v>
      </c>
      <c r="BR110" s="829"/>
      <c r="BS110" s="829"/>
      <c r="BT110" s="829"/>
      <c r="BU110" s="829"/>
      <c r="BV110" s="829">
        <v>31842516</v>
      </c>
      <c r="BW110" s="829"/>
      <c r="BX110" s="829"/>
      <c r="BY110" s="829"/>
      <c r="BZ110" s="829"/>
      <c r="CA110" s="829">
        <v>32151746</v>
      </c>
      <c r="CB110" s="829"/>
      <c r="CC110" s="829"/>
      <c r="CD110" s="829"/>
      <c r="CE110" s="829"/>
      <c r="CF110" s="853">
        <v>170.9</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679794</v>
      </c>
      <c r="DH110" s="829"/>
      <c r="DI110" s="829"/>
      <c r="DJ110" s="829"/>
      <c r="DK110" s="829"/>
      <c r="DL110" s="829">
        <v>621733</v>
      </c>
      <c r="DM110" s="829"/>
      <c r="DN110" s="829"/>
      <c r="DO110" s="829"/>
      <c r="DP110" s="829"/>
      <c r="DQ110" s="829">
        <v>563935</v>
      </c>
      <c r="DR110" s="829"/>
      <c r="DS110" s="829"/>
      <c r="DT110" s="829"/>
      <c r="DU110" s="829"/>
      <c r="DV110" s="830">
        <v>3</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940262</v>
      </c>
      <c r="BR111" s="804"/>
      <c r="BS111" s="804"/>
      <c r="BT111" s="804"/>
      <c r="BU111" s="804"/>
      <c r="BV111" s="804">
        <v>866963</v>
      </c>
      <c r="BW111" s="804"/>
      <c r="BX111" s="804"/>
      <c r="BY111" s="804"/>
      <c r="BZ111" s="804"/>
      <c r="CA111" s="804">
        <v>800995</v>
      </c>
      <c r="CB111" s="804"/>
      <c r="CC111" s="804"/>
      <c r="CD111" s="804"/>
      <c r="CE111" s="804"/>
      <c r="CF111" s="862">
        <v>4.3</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10320629</v>
      </c>
      <c r="BR112" s="804"/>
      <c r="BS112" s="804"/>
      <c r="BT112" s="804"/>
      <c r="BU112" s="804"/>
      <c r="BV112" s="804">
        <v>9822370</v>
      </c>
      <c r="BW112" s="804"/>
      <c r="BX112" s="804"/>
      <c r="BY112" s="804"/>
      <c r="BZ112" s="804"/>
      <c r="CA112" s="804">
        <v>10719848</v>
      </c>
      <c r="CB112" s="804"/>
      <c r="CC112" s="804"/>
      <c r="CD112" s="804"/>
      <c r="CE112" s="804"/>
      <c r="CF112" s="862">
        <v>57</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147117</v>
      </c>
      <c r="DH112" s="804"/>
      <c r="DI112" s="804"/>
      <c r="DJ112" s="804"/>
      <c r="DK112" s="804"/>
      <c r="DL112" s="804">
        <v>134881</v>
      </c>
      <c r="DM112" s="804"/>
      <c r="DN112" s="804"/>
      <c r="DO112" s="804"/>
      <c r="DP112" s="804"/>
      <c r="DQ112" s="804">
        <v>122645</v>
      </c>
      <c r="DR112" s="804"/>
      <c r="DS112" s="804"/>
      <c r="DT112" s="804"/>
      <c r="DU112" s="804"/>
      <c r="DV112" s="781">
        <v>0.7</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895001</v>
      </c>
      <c r="AB113" s="906"/>
      <c r="AC113" s="906"/>
      <c r="AD113" s="906"/>
      <c r="AE113" s="907"/>
      <c r="AF113" s="908">
        <v>940527</v>
      </c>
      <c r="AG113" s="906"/>
      <c r="AH113" s="906"/>
      <c r="AI113" s="906"/>
      <c r="AJ113" s="907"/>
      <c r="AK113" s="908">
        <v>972069</v>
      </c>
      <c r="AL113" s="906"/>
      <c r="AM113" s="906"/>
      <c r="AN113" s="906"/>
      <c r="AO113" s="907"/>
      <c r="AP113" s="909">
        <v>5.2</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5507265</v>
      </c>
      <c r="BR113" s="804"/>
      <c r="BS113" s="804"/>
      <c r="BT113" s="804"/>
      <c r="BU113" s="804"/>
      <c r="BV113" s="804">
        <v>5205337</v>
      </c>
      <c r="BW113" s="804"/>
      <c r="BX113" s="804"/>
      <c r="BY113" s="804"/>
      <c r="BZ113" s="804"/>
      <c r="CA113" s="804">
        <v>5176322</v>
      </c>
      <c r="CB113" s="804"/>
      <c r="CC113" s="804"/>
      <c r="CD113" s="804"/>
      <c r="CE113" s="804"/>
      <c r="CF113" s="862">
        <v>27.5</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346216</v>
      </c>
      <c r="AB114" s="767"/>
      <c r="AC114" s="767"/>
      <c r="AD114" s="767"/>
      <c r="AE114" s="768"/>
      <c r="AF114" s="769">
        <v>264646</v>
      </c>
      <c r="AG114" s="767"/>
      <c r="AH114" s="767"/>
      <c r="AI114" s="767"/>
      <c r="AJ114" s="768"/>
      <c r="AK114" s="769">
        <v>226593</v>
      </c>
      <c r="AL114" s="767"/>
      <c r="AM114" s="767"/>
      <c r="AN114" s="767"/>
      <c r="AO114" s="768"/>
      <c r="AP114" s="811">
        <v>1.2</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3588525</v>
      </c>
      <c r="BR114" s="804"/>
      <c r="BS114" s="804"/>
      <c r="BT114" s="804"/>
      <c r="BU114" s="804"/>
      <c r="BV114" s="804">
        <v>3783944</v>
      </c>
      <c r="BW114" s="804"/>
      <c r="BX114" s="804"/>
      <c r="BY114" s="804"/>
      <c r="BZ114" s="804"/>
      <c r="CA114" s="804">
        <v>3670643</v>
      </c>
      <c r="CB114" s="804"/>
      <c r="CC114" s="804"/>
      <c r="CD114" s="804"/>
      <c r="CE114" s="804"/>
      <c r="CF114" s="862">
        <v>19.5</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79394</v>
      </c>
      <c r="AB115" s="906"/>
      <c r="AC115" s="906"/>
      <c r="AD115" s="906"/>
      <c r="AE115" s="907"/>
      <c r="AF115" s="908">
        <v>77533</v>
      </c>
      <c r="AG115" s="906"/>
      <c r="AH115" s="906"/>
      <c r="AI115" s="906"/>
      <c r="AJ115" s="907"/>
      <c r="AK115" s="908">
        <v>77739</v>
      </c>
      <c r="AL115" s="906"/>
      <c r="AM115" s="906"/>
      <c r="AN115" s="906"/>
      <c r="AO115" s="907"/>
      <c r="AP115" s="909">
        <v>0.4</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113351</v>
      </c>
      <c r="DH116" s="767"/>
      <c r="DI116" s="767"/>
      <c r="DJ116" s="767"/>
      <c r="DK116" s="768"/>
      <c r="DL116" s="769">
        <v>110349</v>
      </c>
      <c r="DM116" s="767"/>
      <c r="DN116" s="767"/>
      <c r="DO116" s="767"/>
      <c r="DP116" s="768"/>
      <c r="DQ116" s="769">
        <v>114415</v>
      </c>
      <c r="DR116" s="767"/>
      <c r="DS116" s="767"/>
      <c r="DT116" s="767"/>
      <c r="DU116" s="768"/>
      <c r="DV116" s="811">
        <v>0.6</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4247428</v>
      </c>
      <c r="AB117" s="890"/>
      <c r="AC117" s="890"/>
      <c r="AD117" s="890"/>
      <c r="AE117" s="891"/>
      <c r="AF117" s="892">
        <v>4142461</v>
      </c>
      <c r="AG117" s="890"/>
      <c r="AH117" s="890"/>
      <c r="AI117" s="890"/>
      <c r="AJ117" s="891"/>
      <c r="AK117" s="892">
        <v>3950671</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58309</v>
      </c>
      <c r="AB119" s="876"/>
      <c r="AC119" s="876"/>
      <c r="AD119" s="876"/>
      <c r="AE119" s="877"/>
      <c r="AF119" s="878">
        <v>58061</v>
      </c>
      <c r="AG119" s="876"/>
      <c r="AH119" s="876"/>
      <c r="AI119" s="876"/>
      <c r="AJ119" s="877"/>
      <c r="AK119" s="878">
        <v>57798</v>
      </c>
      <c r="AL119" s="876"/>
      <c r="AM119" s="876"/>
      <c r="AN119" s="876"/>
      <c r="AO119" s="877"/>
      <c r="AP119" s="879">
        <v>0.3</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443</v>
      </c>
      <c r="BP119" s="865"/>
      <c r="BQ119" s="866">
        <v>51448483</v>
      </c>
      <c r="BR119" s="832"/>
      <c r="BS119" s="832"/>
      <c r="BT119" s="832"/>
      <c r="BU119" s="832"/>
      <c r="BV119" s="832">
        <v>51521130</v>
      </c>
      <c r="BW119" s="832"/>
      <c r="BX119" s="832"/>
      <c r="BY119" s="832"/>
      <c r="BZ119" s="832"/>
      <c r="CA119" s="832">
        <v>52519554</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8084014</v>
      </c>
      <c r="BR120" s="829"/>
      <c r="BS120" s="829"/>
      <c r="BT120" s="829"/>
      <c r="BU120" s="829"/>
      <c r="BV120" s="829">
        <v>7337401</v>
      </c>
      <c r="BW120" s="829"/>
      <c r="BX120" s="829"/>
      <c r="BY120" s="829"/>
      <c r="BZ120" s="829"/>
      <c r="CA120" s="829">
        <v>7005529</v>
      </c>
      <c r="CB120" s="829"/>
      <c r="CC120" s="829"/>
      <c r="CD120" s="829"/>
      <c r="CE120" s="829"/>
      <c r="CF120" s="853">
        <v>37.200000000000003</v>
      </c>
      <c r="CG120" s="854"/>
      <c r="CH120" s="854"/>
      <c r="CI120" s="854"/>
      <c r="CJ120" s="854"/>
      <c r="CK120" s="855" t="s">
        <v>447</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9794074</v>
      </c>
      <c r="DH120" s="829"/>
      <c r="DI120" s="829"/>
      <c r="DJ120" s="829"/>
      <c r="DK120" s="829"/>
      <c r="DL120" s="829">
        <v>9349560</v>
      </c>
      <c r="DM120" s="829"/>
      <c r="DN120" s="829"/>
      <c r="DO120" s="829"/>
      <c r="DP120" s="829"/>
      <c r="DQ120" s="829">
        <v>10190903</v>
      </c>
      <c r="DR120" s="829"/>
      <c r="DS120" s="829"/>
      <c r="DT120" s="829"/>
      <c r="DU120" s="829"/>
      <c r="DV120" s="830">
        <v>54.2</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12236</v>
      </c>
      <c r="AB121" s="767"/>
      <c r="AC121" s="767"/>
      <c r="AD121" s="767"/>
      <c r="AE121" s="768"/>
      <c r="AF121" s="769">
        <v>12236</v>
      </c>
      <c r="AG121" s="767"/>
      <c r="AH121" s="767"/>
      <c r="AI121" s="767"/>
      <c r="AJ121" s="768"/>
      <c r="AK121" s="769">
        <v>12236</v>
      </c>
      <c r="AL121" s="767"/>
      <c r="AM121" s="767"/>
      <c r="AN121" s="767"/>
      <c r="AO121" s="768"/>
      <c r="AP121" s="811">
        <v>0.1</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1584956</v>
      </c>
      <c r="BR121" s="804"/>
      <c r="BS121" s="804"/>
      <c r="BT121" s="804"/>
      <c r="BU121" s="804"/>
      <c r="BV121" s="804">
        <v>1544193</v>
      </c>
      <c r="BW121" s="804"/>
      <c r="BX121" s="804"/>
      <c r="BY121" s="804"/>
      <c r="BZ121" s="804"/>
      <c r="CA121" s="804">
        <v>1435109</v>
      </c>
      <c r="CB121" s="804"/>
      <c r="CC121" s="804"/>
      <c r="CD121" s="804"/>
      <c r="CE121" s="804"/>
      <c r="CF121" s="862">
        <v>7.6</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325770</v>
      </c>
      <c r="DH121" s="804"/>
      <c r="DI121" s="804"/>
      <c r="DJ121" s="804"/>
      <c r="DK121" s="804"/>
      <c r="DL121" s="804">
        <v>345464</v>
      </c>
      <c r="DM121" s="804"/>
      <c r="DN121" s="804"/>
      <c r="DO121" s="804"/>
      <c r="DP121" s="804"/>
      <c r="DQ121" s="804">
        <v>415889</v>
      </c>
      <c r="DR121" s="804"/>
      <c r="DS121" s="804"/>
      <c r="DT121" s="804"/>
      <c r="DU121" s="804"/>
      <c r="DV121" s="781">
        <v>2.2000000000000002</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33781013</v>
      </c>
      <c r="BR122" s="832"/>
      <c r="BS122" s="832"/>
      <c r="BT122" s="832"/>
      <c r="BU122" s="832"/>
      <c r="BV122" s="832">
        <v>33160537</v>
      </c>
      <c r="BW122" s="832"/>
      <c r="BX122" s="832"/>
      <c r="BY122" s="832"/>
      <c r="BZ122" s="832"/>
      <c r="CA122" s="832">
        <v>32265345</v>
      </c>
      <c r="CB122" s="832"/>
      <c r="CC122" s="832"/>
      <c r="CD122" s="832"/>
      <c r="CE122" s="832"/>
      <c r="CF122" s="833">
        <v>171.5</v>
      </c>
      <c r="CG122" s="834"/>
      <c r="CH122" s="834"/>
      <c r="CI122" s="834"/>
      <c r="CJ122" s="834"/>
      <c r="CK122" s="856"/>
      <c r="CL122" s="842"/>
      <c r="CM122" s="842"/>
      <c r="CN122" s="842"/>
      <c r="CO122" s="843"/>
      <c r="CP122" s="822" t="s">
        <v>396</v>
      </c>
      <c r="CQ122" s="823"/>
      <c r="CR122" s="823"/>
      <c r="CS122" s="823"/>
      <c r="CT122" s="823"/>
      <c r="CU122" s="823"/>
      <c r="CV122" s="823"/>
      <c r="CW122" s="823"/>
      <c r="CX122" s="823"/>
      <c r="CY122" s="823"/>
      <c r="CZ122" s="823"/>
      <c r="DA122" s="823"/>
      <c r="DB122" s="823"/>
      <c r="DC122" s="823"/>
      <c r="DD122" s="823"/>
      <c r="DE122" s="823"/>
      <c r="DF122" s="824"/>
      <c r="DG122" s="803">
        <v>200785</v>
      </c>
      <c r="DH122" s="804"/>
      <c r="DI122" s="804"/>
      <c r="DJ122" s="804"/>
      <c r="DK122" s="804"/>
      <c r="DL122" s="804">
        <v>127346</v>
      </c>
      <c r="DM122" s="804"/>
      <c r="DN122" s="804"/>
      <c r="DO122" s="804"/>
      <c r="DP122" s="804"/>
      <c r="DQ122" s="804">
        <v>113056</v>
      </c>
      <c r="DR122" s="804"/>
      <c r="DS122" s="804"/>
      <c r="DT122" s="804"/>
      <c r="DU122" s="804"/>
      <c r="DV122" s="781">
        <v>0.6</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8849</v>
      </c>
      <c r="AB123" s="767"/>
      <c r="AC123" s="767"/>
      <c r="AD123" s="767"/>
      <c r="AE123" s="768"/>
      <c r="AF123" s="769">
        <v>7236</v>
      </c>
      <c r="AG123" s="767"/>
      <c r="AH123" s="767"/>
      <c r="AI123" s="767"/>
      <c r="AJ123" s="768"/>
      <c r="AK123" s="769">
        <v>7705</v>
      </c>
      <c r="AL123" s="767"/>
      <c r="AM123" s="767"/>
      <c r="AN123" s="767"/>
      <c r="AO123" s="768"/>
      <c r="AP123" s="811">
        <v>0</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451</v>
      </c>
      <c r="BP123" s="865"/>
      <c r="BQ123" s="819">
        <v>43449983</v>
      </c>
      <c r="BR123" s="820"/>
      <c r="BS123" s="820"/>
      <c r="BT123" s="820"/>
      <c r="BU123" s="820"/>
      <c r="BV123" s="820">
        <v>42042131</v>
      </c>
      <c r="BW123" s="820"/>
      <c r="BX123" s="820"/>
      <c r="BY123" s="820"/>
      <c r="BZ123" s="820"/>
      <c r="CA123" s="820">
        <v>40705983</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45.3</v>
      </c>
      <c r="BR124" s="818"/>
      <c r="BS124" s="818"/>
      <c r="BT124" s="818"/>
      <c r="BU124" s="818"/>
      <c r="BV124" s="818">
        <v>52.5</v>
      </c>
      <c r="BW124" s="818"/>
      <c r="BX124" s="818"/>
      <c r="BY124" s="818"/>
      <c r="BZ124" s="818"/>
      <c r="CA124" s="818">
        <v>62.7</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602917</v>
      </c>
      <c r="AB128" s="788"/>
      <c r="AC128" s="788"/>
      <c r="AD128" s="788"/>
      <c r="AE128" s="789"/>
      <c r="AF128" s="790">
        <v>559926</v>
      </c>
      <c r="AG128" s="788"/>
      <c r="AH128" s="788"/>
      <c r="AI128" s="788"/>
      <c r="AJ128" s="789"/>
      <c r="AK128" s="790">
        <v>633813</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12.38</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20447591</v>
      </c>
      <c r="AB129" s="767"/>
      <c r="AC129" s="767"/>
      <c r="AD129" s="767"/>
      <c r="AE129" s="768"/>
      <c r="AF129" s="769">
        <v>20678940</v>
      </c>
      <c r="AG129" s="767"/>
      <c r="AH129" s="767"/>
      <c r="AI129" s="767"/>
      <c r="AJ129" s="768"/>
      <c r="AK129" s="769">
        <v>21239274</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17.38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2819456</v>
      </c>
      <c r="AB130" s="767"/>
      <c r="AC130" s="767"/>
      <c r="AD130" s="767"/>
      <c r="AE130" s="768"/>
      <c r="AF130" s="769">
        <v>2632530</v>
      </c>
      <c r="AG130" s="767"/>
      <c r="AH130" s="767"/>
      <c r="AI130" s="767"/>
      <c r="AJ130" s="768"/>
      <c r="AK130" s="769">
        <v>2420610</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4.9000000000000004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17628135</v>
      </c>
      <c r="AB131" s="751"/>
      <c r="AC131" s="751"/>
      <c r="AD131" s="751"/>
      <c r="AE131" s="752"/>
      <c r="AF131" s="753">
        <v>18046410</v>
      </c>
      <c r="AG131" s="751"/>
      <c r="AH131" s="751"/>
      <c r="AI131" s="751"/>
      <c r="AJ131" s="752"/>
      <c r="AK131" s="753">
        <v>18818664</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v>62.7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4.6803306190000002</v>
      </c>
      <c r="AB132" s="732"/>
      <c r="AC132" s="732"/>
      <c r="AD132" s="732"/>
      <c r="AE132" s="733"/>
      <c r="AF132" s="734">
        <v>5.2642326089999996</v>
      </c>
      <c r="AG132" s="732"/>
      <c r="AH132" s="732"/>
      <c r="AI132" s="732"/>
      <c r="AJ132" s="733"/>
      <c r="AK132" s="734">
        <v>4.7625485000000003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5.2</v>
      </c>
      <c r="AB133" s="711"/>
      <c r="AC133" s="711"/>
      <c r="AD133" s="711"/>
      <c r="AE133" s="712"/>
      <c r="AF133" s="710">
        <v>5.0999999999999996</v>
      </c>
      <c r="AG133" s="711"/>
      <c r="AH133" s="711"/>
      <c r="AI133" s="711"/>
      <c r="AJ133" s="712"/>
      <c r="AK133" s="710">
        <v>4.9000000000000004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WhfQwGYc9fvuJrTUhIKrn+6pdJfOLipHzUDJ0gVdXGfof8BTH1ve8bDXhHslcw1OaQfSkXwP8ymWo/sZKNIMQ==" saltValue="VJQWhJlbdB58e0tiVlXzF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Gz7++pk+yXNlRs8Y4aKi72OxS7nVDF5xx9Lmbjsh25khHDlvzmr0mHVN/kWmRjLB2xnpP3znHIK5s0K1cn34fw==" saltValue="/sYV1n+dI8jjkI71uFXJv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eJp/VxnK/VfvwebE/1JJ8+KEwH6dm4SKAHOs/7oiuhIXm6yL6iyPuUJPbB7ws6zJr983dBi40CZT4bqe9WmOLw==" saltValue="6a9K+gHg3O5VESQBPtfoh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 x14ac:dyDescent="0.2">
      <c r="A8" s="247"/>
      <c r="AK8" s="256"/>
      <c r="AL8" s="257"/>
      <c r="AM8" s="257"/>
      <c r="AN8" s="258"/>
      <c r="AO8" s="1106"/>
      <c r="AP8" s="259" t="s">
        <v>482</v>
      </c>
      <c r="AQ8" s="260" t="s">
        <v>483</v>
      </c>
      <c r="AR8" s="261" t="s">
        <v>484</v>
      </c>
    </row>
    <row r="9" spans="1:46" ht="13" x14ac:dyDescent="0.2">
      <c r="A9" s="247"/>
      <c r="AK9" s="1117" t="s">
        <v>485</v>
      </c>
      <c r="AL9" s="1118"/>
      <c r="AM9" s="1118"/>
      <c r="AN9" s="1119"/>
      <c r="AO9" s="262">
        <v>5750597</v>
      </c>
      <c r="AP9" s="262">
        <v>65392</v>
      </c>
      <c r="AQ9" s="263">
        <v>80646</v>
      </c>
      <c r="AR9" s="264">
        <v>-18.899999999999999</v>
      </c>
    </row>
    <row r="10" spans="1:46" ht="13.5" customHeight="1" x14ac:dyDescent="0.2">
      <c r="A10" s="247"/>
      <c r="AK10" s="1117" t="s">
        <v>486</v>
      </c>
      <c r="AL10" s="1118"/>
      <c r="AM10" s="1118"/>
      <c r="AN10" s="1119"/>
      <c r="AO10" s="265">
        <v>749128</v>
      </c>
      <c r="AP10" s="265">
        <v>8519</v>
      </c>
      <c r="AQ10" s="266">
        <v>6637</v>
      </c>
      <c r="AR10" s="267">
        <v>28.4</v>
      </c>
    </row>
    <row r="11" spans="1:46" ht="13.5" customHeight="1" x14ac:dyDescent="0.2">
      <c r="A11" s="247"/>
      <c r="AK11" s="1117" t="s">
        <v>487</v>
      </c>
      <c r="AL11" s="1118"/>
      <c r="AM11" s="1118"/>
      <c r="AN11" s="1119"/>
      <c r="AO11" s="265">
        <v>122137</v>
      </c>
      <c r="AP11" s="265">
        <v>1389</v>
      </c>
      <c r="AQ11" s="266">
        <v>1119</v>
      </c>
      <c r="AR11" s="267">
        <v>24.1</v>
      </c>
    </row>
    <row r="12" spans="1:46" ht="13.5" customHeight="1" x14ac:dyDescent="0.2">
      <c r="A12" s="247"/>
      <c r="AK12" s="1117" t="s">
        <v>488</v>
      </c>
      <c r="AL12" s="1118"/>
      <c r="AM12" s="1118"/>
      <c r="AN12" s="1119"/>
      <c r="AO12" s="265" t="s">
        <v>489</v>
      </c>
      <c r="AP12" s="265" t="s">
        <v>489</v>
      </c>
      <c r="AQ12" s="266">
        <v>8</v>
      </c>
      <c r="AR12" s="267" t="s">
        <v>489</v>
      </c>
    </row>
    <row r="13" spans="1:46" ht="13.5" customHeight="1" x14ac:dyDescent="0.2">
      <c r="A13" s="247"/>
      <c r="AK13" s="1117" t="s">
        <v>490</v>
      </c>
      <c r="AL13" s="1118"/>
      <c r="AM13" s="1118"/>
      <c r="AN13" s="1119"/>
      <c r="AO13" s="265">
        <v>168077</v>
      </c>
      <c r="AP13" s="265">
        <v>1911</v>
      </c>
      <c r="AQ13" s="266">
        <v>2502</v>
      </c>
      <c r="AR13" s="267">
        <v>-23.6</v>
      </c>
    </row>
    <row r="14" spans="1:46" ht="13.5" customHeight="1" x14ac:dyDescent="0.2">
      <c r="A14" s="247"/>
      <c r="AK14" s="1117" t="s">
        <v>491</v>
      </c>
      <c r="AL14" s="1118"/>
      <c r="AM14" s="1118"/>
      <c r="AN14" s="1119"/>
      <c r="AO14" s="265">
        <v>128357</v>
      </c>
      <c r="AP14" s="265">
        <v>1460</v>
      </c>
      <c r="AQ14" s="266">
        <v>1863</v>
      </c>
      <c r="AR14" s="267">
        <v>-21.6</v>
      </c>
    </row>
    <row r="15" spans="1:46" ht="13.5" customHeight="1" x14ac:dyDescent="0.2">
      <c r="A15" s="247"/>
      <c r="AK15" s="1120" t="s">
        <v>492</v>
      </c>
      <c r="AL15" s="1121"/>
      <c r="AM15" s="1121"/>
      <c r="AN15" s="1122"/>
      <c r="AO15" s="265">
        <v>-287825</v>
      </c>
      <c r="AP15" s="265">
        <v>-3273</v>
      </c>
      <c r="AQ15" s="266">
        <v>-4800</v>
      </c>
      <c r="AR15" s="267">
        <v>-31.8</v>
      </c>
    </row>
    <row r="16" spans="1:46" ht="13" x14ac:dyDescent="0.2">
      <c r="A16" s="247"/>
      <c r="AK16" s="1120" t="s">
        <v>177</v>
      </c>
      <c r="AL16" s="1121"/>
      <c r="AM16" s="1121"/>
      <c r="AN16" s="1122"/>
      <c r="AO16" s="265">
        <v>6630471</v>
      </c>
      <c r="AP16" s="265">
        <v>75397</v>
      </c>
      <c r="AQ16" s="266">
        <v>87975</v>
      </c>
      <c r="AR16" s="267">
        <v>-14.3</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23" t="s">
        <v>497</v>
      </c>
      <c r="AL21" s="1124"/>
      <c r="AM21" s="1124"/>
      <c r="AN21" s="1125"/>
      <c r="AO21" s="277">
        <v>5.89</v>
      </c>
      <c r="AP21" s="278">
        <v>7.71</v>
      </c>
      <c r="AQ21" s="279">
        <v>-1.82</v>
      </c>
      <c r="AS21" s="280"/>
      <c r="AT21" s="276"/>
    </row>
    <row r="22" spans="1:46" s="248" customFormat="1" ht="13" x14ac:dyDescent="0.2">
      <c r="A22" s="276"/>
      <c r="AK22" s="1123" t="s">
        <v>498</v>
      </c>
      <c r="AL22" s="1124"/>
      <c r="AM22" s="1124"/>
      <c r="AN22" s="1125"/>
      <c r="AO22" s="281">
        <v>100.7</v>
      </c>
      <c r="AP22" s="282">
        <v>98.3</v>
      </c>
      <c r="AQ22" s="283">
        <v>2.4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2674270</v>
      </c>
      <c r="AP32" s="291">
        <v>30410</v>
      </c>
      <c r="AQ32" s="292">
        <v>41451</v>
      </c>
      <c r="AR32" s="293">
        <v>-26.6</v>
      </c>
    </row>
    <row r="33" spans="1:46" ht="13.5" customHeight="1" x14ac:dyDescent="0.2">
      <c r="A33" s="247"/>
      <c r="AK33" s="1107" t="s">
        <v>503</v>
      </c>
      <c r="AL33" s="1108"/>
      <c r="AM33" s="1108"/>
      <c r="AN33" s="1109"/>
      <c r="AO33" s="291" t="s">
        <v>489</v>
      </c>
      <c r="AP33" s="291" t="s">
        <v>489</v>
      </c>
      <c r="AQ33" s="292" t="s">
        <v>489</v>
      </c>
      <c r="AR33" s="293" t="s">
        <v>489</v>
      </c>
    </row>
    <row r="34" spans="1:46" ht="27" customHeight="1" x14ac:dyDescent="0.2">
      <c r="A34" s="247"/>
      <c r="AK34" s="1107" t="s">
        <v>504</v>
      </c>
      <c r="AL34" s="1108"/>
      <c r="AM34" s="1108"/>
      <c r="AN34" s="1109"/>
      <c r="AO34" s="291" t="s">
        <v>489</v>
      </c>
      <c r="AP34" s="291" t="s">
        <v>489</v>
      </c>
      <c r="AQ34" s="292">
        <v>35</v>
      </c>
      <c r="AR34" s="293" t="s">
        <v>489</v>
      </c>
    </row>
    <row r="35" spans="1:46" ht="27" customHeight="1" x14ac:dyDescent="0.2">
      <c r="A35" s="247"/>
      <c r="AK35" s="1107" t="s">
        <v>505</v>
      </c>
      <c r="AL35" s="1108"/>
      <c r="AM35" s="1108"/>
      <c r="AN35" s="1109"/>
      <c r="AO35" s="291">
        <v>972069</v>
      </c>
      <c r="AP35" s="291">
        <v>11054</v>
      </c>
      <c r="AQ35" s="292">
        <v>11775</v>
      </c>
      <c r="AR35" s="293">
        <v>-6.1</v>
      </c>
    </row>
    <row r="36" spans="1:46" ht="27" customHeight="1" x14ac:dyDescent="0.2">
      <c r="A36" s="247"/>
      <c r="AK36" s="1107" t="s">
        <v>506</v>
      </c>
      <c r="AL36" s="1108"/>
      <c r="AM36" s="1108"/>
      <c r="AN36" s="1109"/>
      <c r="AO36" s="291">
        <v>226593</v>
      </c>
      <c r="AP36" s="291">
        <v>2577</v>
      </c>
      <c r="AQ36" s="292">
        <v>2188</v>
      </c>
      <c r="AR36" s="293">
        <v>17.8</v>
      </c>
    </row>
    <row r="37" spans="1:46" ht="13.5" customHeight="1" x14ac:dyDescent="0.2">
      <c r="A37" s="247"/>
      <c r="AK37" s="1107" t="s">
        <v>507</v>
      </c>
      <c r="AL37" s="1108"/>
      <c r="AM37" s="1108"/>
      <c r="AN37" s="1109"/>
      <c r="AO37" s="291">
        <v>77739</v>
      </c>
      <c r="AP37" s="291">
        <v>884</v>
      </c>
      <c r="AQ37" s="292">
        <v>531</v>
      </c>
      <c r="AR37" s="293">
        <v>66.5</v>
      </c>
    </row>
    <row r="38" spans="1:46" ht="27" customHeight="1" x14ac:dyDescent="0.2">
      <c r="A38" s="247"/>
      <c r="AK38" s="1110" t="s">
        <v>508</v>
      </c>
      <c r="AL38" s="1111"/>
      <c r="AM38" s="1111"/>
      <c r="AN38" s="1112"/>
      <c r="AO38" s="294" t="s">
        <v>489</v>
      </c>
      <c r="AP38" s="294" t="s">
        <v>489</v>
      </c>
      <c r="AQ38" s="295">
        <v>1</v>
      </c>
      <c r="AR38" s="283" t="s">
        <v>489</v>
      </c>
      <c r="AS38" s="290"/>
    </row>
    <row r="39" spans="1:46" ht="13" x14ac:dyDescent="0.2">
      <c r="A39" s="247"/>
      <c r="AK39" s="1110" t="s">
        <v>509</v>
      </c>
      <c r="AL39" s="1111"/>
      <c r="AM39" s="1111"/>
      <c r="AN39" s="1112"/>
      <c r="AO39" s="291">
        <v>-633813</v>
      </c>
      <c r="AP39" s="291">
        <v>-7207</v>
      </c>
      <c r="AQ39" s="292">
        <v>-5414</v>
      </c>
      <c r="AR39" s="293">
        <v>33.1</v>
      </c>
      <c r="AS39" s="290"/>
    </row>
    <row r="40" spans="1:46" ht="27" customHeight="1" x14ac:dyDescent="0.2">
      <c r="A40" s="247"/>
      <c r="AK40" s="1107" t="s">
        <v>510</v>
      </c>
      <c r="AL40" s="1108"/>
      <c r="AM40" s="1108"/>
      <c r="AN40" s="1109"/>
      <c r="AO40" s="291">
        <v>-2420610</v>
      </c>
      <c r="AP40" s="291">
        <v>-27525</v>
      </c>
      <c r="AQ40" s="292">
        <v>-35360</v>
      </c>
      <c r="AR40" s="293">
        <v>-22.2</v>
      </c>
      <c r="AS40" s="290"/>
    </row>
    <row r="41" spans="1:46" ht="13" x14ac:dyDescent="0.2">
      <c r="A41" s="247"/>
      <c r="AK41" s="1113" t="s">
        <v>287</v>
      </c>
      <c r="AL41" s="1114"/>
      <c r="AM41" s="1114"/>
      <c r="AN41" s="1115"/>
      <c r="AO41" s="291">
        <v>896248</v>
      </c>
      <c r="AP41" s="291">
        <v>10191</v>
      </c>
      <c r="AQ41" s="292">
        <v>15207</v>
      </c>
      <c r="AR41" s="293">
        <v>-33</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 x14ac:dyDescent="0.2">
      <c r="A50" s="247"/>
      <c r="AK50" s="305"/>
      <c r="AL50" s="306"/>
      <c r="AM50" s="1101"/>
      <c r="AN50" s="307" t="s">
        <v>514</v>
      </c>
      <c r="AO50" s="308" t="s">
        <v>515</v>
      </c>
      <c r="AP50" s="309" t="s">
        <v>516</v>
      </c>
      <c r="AQ50" s="310" t="s">
        <v>517</v>
      </c>
      <c r="AR50" s="311" t="s">
        <v>518</v>
      </c>
    </row>
    <row r="51" spans="1:44" ht="13" x14ac:dyDescent="0.2">
      <c r="A51" s="247"/>
      <c r="AK51" s="303" t="s">
        <v>519</v>
      </c>
      <c r="AL51" s="304"/>
      <c r="AM51" s="312">
        <v>5830581</v>
      </c>
      <c r="AN51" s="313">
        <v>66042</v>
      </c>
      <c r="AO51" s="314">
        <v>-10.9</v>
      </c>
      <c r="AP51" s="315">
        <v>63812</v>
      </c>
      <c r="AQ51" s="316">
        <v>2.2999999999999998</v>
      </c>
      <c r="AR51" s="317">
        <v>-13.2</v>
      </c>
    </row>
    <row r="52" spans="1:44" ht="13" x14ac:dyDescent="0.2">
      <c r="A52" s="247"/>
      <c r="AK52" s="318"/>
      <c r="AL52" s="319" t="s">
        <v>520</v>
      </c>
      <c r="AM52" s="320">
        <v>3316989</v>
      </c>
      <c r="AN52" s="321">
        <v>37571</v>
      </c>
      <c r="AO52" s="322">
        <v>-20</v>
      </c>
      <c r="AP52" s="323">
        <v>33848</v>
      </c>
      <c r="AQ52" s="324">
        <v>-4.2</v>
      </c>
      <c r="AR52" s="325">
        <v>-15.8</v>
      </c>
    </row>
    <row r="53" spans="1:44" ht="13" x14ac:dyDescent="0.2">
      <c r="A53" s="247"/>
      <c r="AK53" s="303" t="s">
        <v>521</v>
      </c>
      <c r="AL53" s="304"/>
      <c r="AM53" s="312">
        <v>5102170</v>
      </c>
      <c r="AN53" s="313">
        <v>57896</v>
      </c>
      <c r="AO53" s="314">
        <v>-12.3</v>
      </c>
      <c r="AP53" s="315">
        <v>54225</v>
      </c>
      <c r="AQ53" s="316">
        <v>-15</v>
      </c>
      <c r="AR53" s="317">
        <v>2.7</v>
      </c>
    </row>
    <row r="54" spans="1:44" ht="13" x14ac:dyDescent="0.2">
      <c r="A54" s="247"/>
      <c r="AK54" s="318"/>
      <c r="AL54" s="319" t="s">
        <v>520</v>
      </c>
      <c r="AM54" s="320">
        <v>1478413</v>
      </c>
      <c r="AN54" s="321">
        <v>16776</v>
      </c>
      <c r="AO54" s="322">
        <v>-55.3</v>
      </c>
      <c r="AP54" s="323">
        <v>27337</v>
      </c>
      <c r="AQ54" s="324">
        <v>-19.2</v>
      </c>
      <c r="AR54" s="325">
        <v>-36.1</v>
      </c>
    </row>
    <row r="55" spans="1:44" ht="13" x14ac:dyDescent="0.2">
      <c r="A55" s="247"/>
      <c r="AK55" s="303" t="s">
        <v>522</v>
      </c>
      <c r="AL55" s="304"/>
      <c r="AM55" s="312">
        <v>4411434</v>
      </c>
      <c r="AN55" s="313">
        <v>49812</v>
      </c>
      <c r="AO55" s="314">
        <v>-14</v>
      </c>
      <c r="AP55" s="315">
        <v>54016</v>
      </c>
      <c r="AQ55" s="316">
        <v>-0.4</v>
      </c>
      <c r="AR55" s="317">
        <v>-13.6</v>
      </c>
    </row>
    <row r="56" spans="1:44" ht="13" x14ac:dyDescent="0.2">
      <c r="A56" s="247"/>
      <c r="AK56" s="318"/>
      <c r="AL56" s="319" t="s">
        <v>520</v>
      </c>
      <c r="AM56" s="320">
        <v>3519791</v>
      </c>
      <c r="AN56" s="321">
        <v>39744</v>
      </c>
      <c r="AO56" s="322">
        <v>136.9</v>
      </c>
      <c r="AP56" s="323">
        <v>28078</v>
      </c>
      <c r="AQ56" s="324">
        <v>2.7</v>
      </c>
      <c r="AR56" s="325">
        <v>134.19999999999999</v>
      </c>
    </row>
    <row r="57" spans="1:44" ht="13" x14ac:dyDescent="0.2">
      <c r="A57" s="247"/>
      <c r="AK57" s="303" t="s">
        <v>523</v>
      </c>
      <c r="AL57" s="304"/>
      <c r="AM57" s="312">
        <v>5439209</v>
      </c>
      <c r="AN57" s="313">
        <v>61509</v>
      </c>
      <c r="AO57" s="314">
        <v>23.5</v>
      </c>
      <c r="AP57" s="315">
        <v>52786</v>
      </c>
      <c r="AQ57" s="316">
        <v>-2.2999999999999998</v>
      </c>
      <c r="AR57" s="317">
        <v>25.8</v>
      </c>
    </row>
    <row r="58" spans="1:44" ht="13" x14ac:dyDescent="0.2">
      <c r="A58" s="247"/>
      <c r="AK58" s="318"/>
      <c r="AL58" s="319" t="s">
        <v>520</v>
      </c>
      <c r="AM58" s="320">
        <v>3136656</v>
      </c>
      <c r="AN58" s="321">
        <v>35471</v>
      </c>
      <c r="AO58" s="322">
        <v>-10.8</v>
      </c>
      <c r="AP58" s="323">
        <v>28742</v>
      </c>
      <c r="AQ58" s="324">
        <v>2.4</v>
      </c>
      <c r="AR58" s="325">
        <v>-13.2</v>
      </c>
    </row>
    <row r="59" spans="1:44" ht="13" x14ac:dyDescent="0.2">
      <c r="A59" s="247"/>
      <c r="AK59" s="303" t="s">
        <v>524</v>
      </c>
      <c r="AL59" s="304"/>
      <c r="AM59" s="312">
        <v>4998564</v>
      </c>
      <c r="AN59" s="313">
        <v>56840</v>
      </c>
      <c r="AO59" s="314">
        <v>-7.6</v>
      </c>
      <c r="AP59" s="315">
        <v>58465</v>
      </c>
      <c r="AQ59" s="316">
        <v>10.8</v>
      </c>
      <c r="AR59" s="317">
        <v>-18.399999999999999</v>
      </c>
    </row>
    <row r="60" spans="1:44" ht="13" x14ac:dyDescent="0.2">
      <c r="A60" s="247"/>
      <c r="AK60" s="318"/>
      <c r="AL60" s="319" t="s">
        <v>520</v>
      </c>
      <c r="AM60" s="320">
        <v>2725179</v>
      </c>
      <c r="AN60" s="321">
        <v>30989</v>
      </c>
      <c r="AO60" s="322">
        <v>-12.6</v>
      </c>
      <c r="AP60" s="323">
        <v>34452</v>
      </c>
      <c r="AQ60" s="324">
        <v>19.899999999999999</v>
      </c>
      <c r="AR60" s="325">
        <v>-32.5</v>
      </c>
    </row>
    <row r="61" spans="1:44" ht="13" x14ac:dyDescent="0.2">
      <c r="A61" s="247"/>
      <c r="AK61" s="303" t="s">
        <v>525</v>
      </c>
      <c r="AL61" s="326"/>
      <c r="AM61" s="312">
        <v>5156392</v>
      </c>
      <c r="AN61" s="313">
        <v>58420</v>
      </c>
      <c r="AO61" s="314">
        <v>-4.3</v>
      </c>
      <c r="AP61" s="315">
        <v>56661</v>
      </c>
      <c r="AQ61" s="327">
        <v>-0.9</v>
      </c>
      <c r="AR61" s="317">
        <v>-3.4</v>
      </c>
    </row>
    <row r="62" spans="1:44" ht="13" x14ac:dyDescent="0.2">
      <c r="A62" s="247"/>
      <c r="AK62" s="318"/>
      <c r="AL62" s="319" t="s">
        <v>520</v>
      </c>
      <c r="AM62" s="320">
        <v>2835406</v>
      </c>
      <c r="AN62" s="321">
        <v>32110</v>
      </c>
      <c r="AO62" s="322">
        <v>7.6</v>
      </c>
      <c r="AP62" s="323">
        <v>30491</v>
      </c>
      <c r="AQ62" s="324">
        <v>0.3</v>
      </c>
      <c r="AR62" s="325">
        <v>7.3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PIR4gs0tRPgyowZ7ADhW06scrt+rf/H7u2jc/8YB0InuyCMBSTuMKsPPqAfZQCLB8BkTHaaO1mb5/nWWVHYQUw==" saltValue="ay2Ok9f9UHGSket+p/gn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PLXWpX038ZOayr1q2Dd2PGNQ+z7yWTRnNuXmwX1jAfhK/nqhOuaTY64WVLisghDq9s/aQxlsKi97B+9UyUnGFQ==" saltValue="cS0Pw0fafR2TxmYBAU1o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91fgrPCrity8KUh+4woGVr/i5KT8yRlOOICUT8vChA0lkyHVT/VeIeCgVdOTbIJDyYMKWk0d92owIdBTKZe+hQ==" saltValue="2UMgLFwxwU7xLHrp9Gl5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11.11</v>
      </c>
      <c r="G47" s="12">
        <v>12.7</v>
      </c>
      <c r="H47" s="12">
        <v>13.13</v>
      </c>
      <c r="I47" s="12">
        <v>10.57</v>
      </c>
      <c r="J47" s="13">
        <v>10.18</v>
      </c>
    </row>
    <row r="48" spans="2:10" ht="57.75" customHeight="1" x14ac:dyDescent="0.2">
      <c r="B48" s="14"/>
      <c r="C48" s="1128" t="s">
        <v>4</v>
      </c>
      <c r="D48" s="1128"/>
      <c r="E48" s="1129"/>
      <c r="F48" s="15">
        <v>5.31</v>
      </c>
      <c r="G48" s="16">
        <v>6.96</v>
      </c>
      <c r="H48" s="16">
        <v>7.47</v>
      </c>
      <c r="I48" s="16">
        <v>7.07</v>
      </c>
      <c r="J48" s="17">
        <v>3.97</v>
      </c>
    </row>
    <row r="49" spans="2:10" ht="57.75" customHeight="1" thickBot="1" x14ac:dyDescent="0.25">
      <c r="B49" s="18"/>
      <c r="C49" s="1130" t="s">
        <v>5</v>
      </c>
      <c r="D49" s="1130"/>
      <c r="E49" s="1131"/>
      <c r="F49" s="19" t="s">
        <v>532</v>
      </c>
      <c r="G49" s="20">
        <v>3.87</v>
      </c>
      <c r="H49" s="20">
        <v>0.41</v>
      </c>
      <c r="I49" s="20" t="s">
        <v>533</v>
      </c>
      <c r="J49" s="21" t="s">
        <v>534</v>
      </c>
    </row>
    <row r="50" spans="2:10" ht="13" x14ac:dyDescent="0.2"/>
  </sheetData>
  <sheetProtection algorithmName="SHA-512" hashValue="JJYG9IZ4HCchfIw9GCGURmYRNmAOeHyqrfaakG6tD/CUPF/xHV2atZGnqC818VgYsuE0VpEHssxRzKGyjRXYsw==" saltValue="/NwfoVCm0EHLjfmLyE4f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白井啓資</cp:lastModifiedBy>
  <cp:lastPrinted>2026-03-19T01:03:45Z</cp:lastPrinted>
  <dcterms:created xsi:type="dcterms:W3CDTF">2026-02-23T07:00:11Z</dcterms:created>
  <dcterms:modified xsi:type="dcterms:W3CDTF">2026-03-23T08:07:08Z</dcterms:modified>
  <cp:category/>
</cp:coreProperties>
</file>