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1806" yWindow="-110" windowWidth="29020" windowHeight="157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<sst xmlns="http://schemas.openxmlformats.org/spreadsheetml/2006/main" xmlns:r="http://schemas.openxmlformats.org/officeDocument/2006/relationships" count="541" uniqueCount="541">
  <si>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</si>
  <si>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</si>
  <si>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</si>
  <si>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</si>
  <si>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</si>
  <si>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</si>
  <si>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</si>
  <si>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</si>
  <si>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</si>
  <si>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</si>
  <si>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</si>
  <si>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</si>
  <si>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</si>
  <si>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</si>
  <si>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</si>
  <si>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</si>
  <si>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</si>
  <si>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 10.72</t>
  </si>
  <si>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</si>
  <si>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</si>
  <si>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</si>
  <si>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</si>
  <si>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</si>
  <si>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</si>
  <si>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</si>
  <si>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</si>
  <si>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</si>
  <si>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</si>
  <si>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</si>
  <si>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</si>
  <si>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</si>
  <si>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</si>
  <si>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</si>
  <si>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</si>
  <si>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</si>
  <si>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</si>
  <si>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</si>
  <si>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</si>
  <si>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</si>
  <si>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1.22</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</si>
  <si>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</si>
  <si>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</si>
  <si>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</si>
  <si>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</si>
  <si>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</si>
  <si>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</si>
  <si>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</si>
  <si>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</si>
  <si>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</si>
  <si>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</si>
  <si>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</si>
  <si>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</si>
  <si>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</si>
  <si>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</si>
  <si>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</si>
  <si>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</si>
  <si>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</si>
  <si>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</si>
  <si>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</si>
  <si>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</si>
  <si>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</si>
  <si>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</si>
  <si>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</si>
  <si>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</si>
  <si>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</si>
  <si>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</si>
  <si>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</si>
  <si>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</si>
  <si>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</si>
  <si>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</si>
  <si>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</si>
  <si>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</si>
  <si>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</si>
  <si>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</si>
  <si>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</si>
  <si>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</si>
  <si>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</si>
  <si>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</si>
  <si>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</si>
  <si>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</si>
  <si>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</si>
  <si>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</si>
  <si>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</si>
  <si>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</si>
  <si>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</si>
  <si>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</si>
  <si>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</si>
  <si>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</si>
  <si>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</si>
  <si>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</si>
  <si>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</si>
  <si>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</si>
  <si>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</si>
  <si>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</si>
  <si>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</si>
  <si>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</si>
  <si>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</si>
  <si>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</si>
  <si>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</si>
  <si>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</si>
  <si>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</si>
  <si>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</si>
  <si>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</si>
  <si>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</si>
  <si>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</si>
  <si>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</si>
  <si>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</si>
  <si>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</si>
  <si>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</si>
  <si>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</si>
  <si>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</si>
  <si>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</si>
  <si>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</si>
  <si>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</si>
  <si>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</si>
  <si>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</si>
  <si>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</si>
  <si>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</si>
  <si>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</si>
  <si>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</si>
  <si>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</si>
  <si>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</si>
  <si>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</si>
  <si>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</si>
  <si>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</si>
  <si>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</si>
  <si>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</si>
  <si>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</si>
  <si>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</si>
  <si>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</si>
  <si>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</si>
  <si>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</si>
  <si>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</si>
  <si>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</si>
  <si>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</si>
  <si>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</si>
  <si>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</si>
  <si>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</si>
  <si>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</si>
  <si>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</si>
  <si>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</si>
  <si>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</si>
  <si>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</si>
  <si>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</si>
  <si>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</si>
  <si>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</si>
  <si>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</si>
  <si>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</si>
  <si>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</si>
  <si>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</si>
  <si>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</si>
  <si>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</si>
  <si>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</si>
  <si>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</si>
  <si>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</si>
  <si>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</si>
  <si>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</si>
  <si>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</si>
  <si>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</si>
  <si>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</si>
  <si>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裾野市</t>
  </si>
  <si>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</si>
  <si>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</si>
  <si>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</si>
  <si>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</si>
  <si>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</si>
  <si>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</si>
  <si>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</si>
  <si>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</si>
  <si>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</si>
  <si>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</si>
  <si>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</si>
  <si>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</si>
  <si>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</si>
  <si>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</si>
  <si>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</si>
  <si>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</si>
  <si>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</si>
  <si>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</si>
  <si>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</si>
  <si>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</si>
  <si>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</si>
  <si>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</si>
  <si>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</si>
  <si>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</si>
  <si>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</si>
  <si>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</si>
  <si>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</si>
  <si>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</si>
  <si>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</si>
  <si>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-3.5</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</si>
  <si>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</si>
  <si>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</si>
  <si>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</si>
  <si>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</si>
  <si>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</si>
  <si>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</si>
  <si>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</si>
  <si>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</si>
  <si>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</si>
  <si>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</si>
  <si>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</si>
  <si>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</si>
  <si>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</si>
  <si>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</si>
  <si>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</si>
  <si>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</si>
  <si>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</si>
  <si>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</si>
  <si>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</si>
  <si>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</si>
  <si>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</si>
  <si>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</si>
  <si>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</si>
  <si>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</si>
  <si>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</si>
  <si>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</si>
  <si>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</si>
  <si>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</si>
  <si>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</si>
  <si>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</si>
  <si>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</si>
  <si>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他会計等
からの
繰入金</t>
    <rPh sb="9" eb="11">
      <t>クリイレ</t>
    </rPh>
    <rPh sb="11" eb="12">
      <t>キン</t>
    </rPh>
    <phoneticPr fontId="33"/>
  </si>
  <si>
    <t>-1.1</t>
  </si>
  <si>
    <t>裾野市長泉町衛生施設組合</t>
  </si>
  <si>
    <t>-1.3</t>
  </si>
  <si>
    <t>現年</t>
    <rPh sb="0" eb="1">
      <t>ゲン</t>
    </rPh>
    <rPh sb="1" eb="2">
      <t>ネン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</si>
  <si>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</si>
  <si>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</si>
  <si>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</si>
  <si>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</si>
  <si>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</si>
  <si>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</si>
  <si>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</si>
  <si>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</si>
  <si>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</si>
  <si>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</si>
  <si>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</si>
  <si>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</si>
  <si>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</si>
  <si>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 2.41</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</si>
  <si>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</si>
  <si>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</si>
  <si>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</si>
  <si>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</si>
  <si>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</si>
  <si>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</si>
  <si>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</si>
  <si>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</si>
  <si>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</si>
  <si>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</si>
  <si>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</si>
  <si>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</si>
  <si>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静岡地方税滞納整理機構</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</si>
  <si>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</si>
  <si>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</si>
  <si>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</si>
  <si>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</si>
  <si>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</si>
  <si>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</si>
  <si>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</si>
  <si>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</si>
  <si>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</si>
  <si>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</si>
  <si>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</si>
  <si>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</si>
  <si>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</si>
  <si>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</si>
  <si>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</si>
  <si>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</si>
  <si>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</si>
  <si>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</si>
  <si>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</si>
  <si>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</si>
  <si>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</si>
  <si>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</si>
  <si>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</si>
  <si>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</si>
  <si>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</si>
  <si>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</si>
  <si>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</si>
  <si>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</si>
  <si>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裾野市特定防衛施設周辺整備調整交付金事業基金</t>
    <rPh sb="0" eb="3">
      <t>スソノシ</t>
    </rPh>
    <rPh sb="3" eb="13">
      <t>トクテイボウエイシセツシュウヘンセイビ</t>
    </rPh>
    <rPh sb="13" eb="18">
      <t>チョウセイコウフキン</t>
    </rPh>
    <rPh sb="18" eb="22">
      <t>ジギョウキキン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</si>
  <si>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</si>
  <si>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</si>
  <si>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</si>
  <si>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</si>
  <si>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</si>
  <si>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</si>
  <si>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</si>
  <si>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</si>
  <si>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</si>
  <si>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</si>
  <si>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</si>
  <si>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</si>
  <si>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</si>
  <si>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</si>
  <si>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</si>
  <si>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</si>
  <si>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</si>
  <si>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</si>
  <si>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</si>
  <si>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</si>
  <si>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(Ｄ)</t>
  </si>
  <si>
    <t>(単年度)</t>
    <rPh sb="1" eb="4">
      <t>タンネンド</t>
    </rPh>
    <phoneticPr fontId="5"/>
  </si>
  <si>
    <t>静岡県裾野市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</si>
  <si>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</si>
  <si>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</si>
  <si>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</si>
  <si>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</si>
  <si>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</si>
  <si>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</si>
  <si>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</si>
  <si>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</si>
  <si>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裾野市都市施設建設基金</t>
    <rPh sb="0" eb="3">
      <t>スソノシ</t>
    </rPh>
    <rPh sb="3" eb="11">
      <t>トシシセツケンセツキキン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</si>
  <si>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</si>
  <si>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</si>
  <si>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</si>
  <si>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</si>
  <si>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</si>
  <si>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</si>
  <si>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</si>
  <si>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</si>
  <si>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</si>
  <si>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</si>
  <si>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</si>
  <si>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</si>
  <si>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</si>
  <si>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</si>
  <si>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</si>
  <si>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</si>
  <si>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</si>
  <si>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</si>
  <si>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</si>
  <si>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</si>
  <si>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</si>
  <si>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</si>
  <si>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</si>
  <si>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</si>
  <si>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</si>
  <si>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</si>
  <si>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</si>
  <si>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</si>
  <si>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</si>
  <si>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</si>
  <si>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</si>
  <si>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</si>
  <si>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</si>
  <si>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</si>
  <si>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</si>
  <si>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</si>
  <si>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</si>
  <si>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</si>
  <si>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</si>
  <si>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</si>
  <si>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</si>
  <si>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</si>
  <si>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</si>
  <si>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</si>
  <si>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</si>
  <si>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</si>
  <si>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</si>
  <si>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</si>
  <si>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</si>
  <si>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</si>
  <si>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</si>
  <si>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</si>
  <si>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</si>
  <si>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</si>
  <si>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</si>
  <si>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</si>
  <si>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</si>
  <si>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</si>
  <si>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富士山南東消防組合</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</si>
  <si>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</si>
  <si>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</si>
  <si>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</si>
  <si>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</si>
  <si>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</si>
  <si>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</si>
  <si>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</si>
  <si>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</si>
  <si>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</si>
  <si>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</si>
  <si>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</si>
  <si>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</si>
  <si>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</si>
  <si>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</si>
  <si>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</si>
  <si>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</si>
  <si>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</si>
  <si>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</si>
  <si>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</si>
  <si>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</si>
  <si>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</si>
  <si>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</si>
  <si>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</si>
  <si>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</si>
  <si>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</si>
  <si>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</si>
  <si>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</si>
  <si>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</si>
  <si>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</si>
  <si>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</si>
  <si>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</si>
  <si>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</si>
  <si>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</si>
  <si>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</si>
  <si>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</si>
  <si>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</si>
  <si>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</si>
  <si>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</si>
  <si>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</si>
  <si>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</si>
  <si>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</si>
  <si>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</si>
  <si>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簡易水道</t>
  </si>
  <si>
    <t xml:space="preserve"> 過去５年間平均</t>
    <rPh sb="1" eb="3">
      <t>カコ</t>
    </rPh>
    <rPh sb="4" eb="6">
      <t>ネンカン</t>
    </rPh>
    <rPh sb="6" eb="8">
      <t>ヘイキン</t>
    </rPh>
    <phoneticPr fontId="5"/>
  </si>
  <si>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</si>
  <si>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</si>
  <si>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</si>
  <si>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</si>
  <si>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</si>
  <si>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</si>
  <si>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</si>
  <si>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</si>
  <si>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</si>
  <si>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</si>
  <si>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</si>
  <si>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</si>
  <si>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</si>
  <si>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</si>
  <si>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</si>
  <si>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</si>
  <si>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</si>
  <si>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</si>
  <si>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</si>
  <si>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</si>
  <si>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</si>
  <si>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</si>
  <si>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</si>
  <si>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</si>
  <si>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</si>
  <si>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</si>
  <si>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</si>
  <si>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</si>
  <si>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</si>
  <si>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</si>
  <si>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</si>
  <si>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</si>
  <si>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</si>
  <si>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</si>
  <si>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</si>
  <si>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墓地事業特別会計</t>
  </si>
  <si>
    <t>企業版ふるさと納税地方創生特別会計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</si>
  <si>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</si>
  <si>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</si>
  <si>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</si>
  <si>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</si>
  <si>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</si>
  <si>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</si>
  <si>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</si>
  <si>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</si>
  <si>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後期高齢者医療事業特別会計</t>
  </si>
  <si>
    <t>水道事業会計</t>
  </si>
  <si>
    <t>法適用企業</t>
  </si>
  <si>
    <t>簡易水道事業会計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</si>
  <si>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</si>
  <si>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</si>
  <si>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</si>
  <si>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</si>
  <si>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</si>
  <si>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</si>
  <si>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</si>
  <si>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</si>
  <si>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</si>
  <si>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</si>
  <si>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</si>
  <si>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</si>
  <si>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</si>
  <si>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</si>
  <si>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</si>
  <si>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</si>
  <si>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</si>
  <si>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</si>
  <si>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</si>
  <si>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</si>
  <si>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</si>
  <si>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</si>
  <si>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</si>
  <si>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</si>
  <si>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</si>
  <si>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</si>
  <si>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</si>
  <si>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</si>
  <si>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</si>
  <si>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</si>
  <si>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</si>
  <si>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</si>
  <si>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</si>
  <si>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</si>
  <si>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</si>
  <si>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</si>
  <si>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</si>
  <si>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</si>
  <si>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</si>
  <si>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</si>
  <si>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</si>
  <si>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</si>
  <si>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</si>
  <si>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</si>
  <si>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</si>
  <si>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</si>
  <si>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</si>
  <si>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</si>
  <si>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</si>
  <si>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</si>
  <si>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</si>
  <si>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</si>
  <si>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</si>
  <si>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</si>
  <si>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</si>
  <si>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</si>
  <si>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</si>
  <si>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</si>
  <si>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</si>
  <si>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</si>
  <si>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</si>
  <si>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その他会計（赤字）</t>
  </si>
  <si>
    <t>裾野市企業版ふるさと納税地方創生基金</t>
    <rPh sb="0" eb="3">
      <t>スソノシ</t>
    </rPh>
    <rPh sb="3" eb="6">
      <t>キギョウバン</t>
    </rPh>
    <rPh sb="10" eb="12">
      <t>ノウゼイ</t>
    </rPh>
    <rPh sb="12" eb="16">
      <t>チホウソウセイ</t>
    </rPh>
    <rPh sb="16" eb="18">
      <t>キキン</t>
    </rPh>
    <phoneticPr fontId="5"/>
  </si>
  <si>
    <t>裾野市公共施設マネジメント基金</t>
    <rPh sb="0" eb="3">
      <t>スソノシ</t>
    </rPh>
    <rPh sb="3" eb="7">
      <t>コウキョウシセツ</t>
    </rPh>
    <rPh sb="13" eb="15">
      <t>キキン</t>
    </rPh>
    <phoneticPr fontId="5"/>
  </si>
  <si>
    <t>裾野市学校教育施設整備基金</t>
    <rPh sb="0" eb="3">
      <t>スソノシ</t>
    </rPh>
    <rPh sb="3" eb="5">
      <t>ガッコウ</t>
    </rPh>
    <rPh sb="5" eb="13">
      <t>キョウイクシセツセイビキキン</t>
    </rPh>
    <phoneticPr fontId="5"/>
  </si>
  <si>
    <t>静岡県市町総合事務組合</t>
  </si>
  <si>
    <t>静岡県芦湖水利組合</t>
  </si>
  <si>
    <t>駿豆学園管理組合</t>
  </si>
  <si>
    <t>静岡県後期高齢者医療広域連合</t>
  </si>
  <si>
    <t>三島市外五ヶ市町箱根山組合</t>
  </si>
  <si>
    <t>三島市外三ヶ市町箱根山林組合</t>
  </si>
  <si>
    <t>静岡県後期高齢者医療広域連合（事業会計分）</t>
  </si>
  <si>
    <t>駿東地区交通災害共済組合</t>
  </si>
  <si>
    <t>裾野市土地開発公社</t>
    <rPh sb="0" eb="3">
      <t>スソノシ</t>
    </rPh>
    <rPh sb="3" eb="9">
      <t>トチカイハツコウシャ</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</si>
</sst>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91401</c:v>
                </c:pt>
                <c:pt idx="1">
                  <c:v>54851</c:v>
                </c:pt>
                <c:pt idx="2">
                  <c:v>58670</c:v>
                </c:pt>
                <c:pt idx="3">
                  <c:v>69502</c:v>
                </c:pt>
                <c:pt idx="4">
                  <c:v>96820</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5.1100000000000003</c:v>
                </c:pt>
                <c:pt idx="1">
                  <c:v>6.39</c:v>
                </c:pt>
                <c:pt idx="2">
                  <c:v>9.99</c:v>
                </c:pt>
                <c:pt idx="3">
                  <c:v>7.5</c:v>
                </c:pt>
                <c:pt idx="4">
                  <c:v>7.01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30.7</c:v>
                </c:pt>
                <c:pt idx="1">
                  <c:v>28.9</c:v>
                </c:pt>
                <c:pt idx="2">
                  <c:v>34.659999999999997</c:v>
                </c:pt>
                <c:pt idx="3">
                  <c:v>30.16</c:v>
                </c:pt>
                <c:pt idx="4">
                  <c:v>33.54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-1.22</c:v>
                </c:pt>
                <c:pt idx="2">
                  <c:v>4.63</c:v>
                </c:pt>
                <c:pt idx="3">
                  <c:v>-10.72</c:v>
                </c:pt>
                <c:pt idx="4">
                  <c:v>3.82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2.e-002</c:v>
                </c:pt>
                <c:pt idx="2">
                  <c:v>#N/A</c:v>
                </c:pt>
                <c:pt idx="3">
                  <c:v>2.e-002</c:v>
                </c:pt>
                <c:pt idx="4">
                  <c:v>#N/A</c:v>
                </c:pt>
                <c:pt idx="5">
                  <c:v>2.e-002</c:v>
                </c:pt>
                <c:pt idx="6">
                  <c:v>#N/A</c:v>
                </c:pt>
                <c:pt idx="7">
                  <c:v>3.e-002</c:v>
                </c:pt>
                <c:pt idx="8">
                  <c:v>#N/A</c:v>
                </c:pt>
                <c:pt idx="9">
                  <c:v>2.e-002</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4.e-002</c:v>
                </c:pt>
                <c:pt idx="2">
                  <c:v>#N/A</c:v>
                </c:pt>
                <c:pt idx="3">
                  <c:v>4.e-002</c:v>
                </c:pt>
                <c:pt idx="4">
                  <c:v>#N/A</c:v>
                </c:pt>
                <c:pt idx="5">
                  <c:v>4.e-002</c:v>
                </c:pt>
                <c:pt idx="6">
                  <c:v>#N/A</c:v>
                </c:pt>
                <c:pt idx="7">
                  <c:v>4.e-002</c:v>
                </c:pt>
                <c:pt idx="8">
                  <c:v>#N/A</c:v>
                </c:pt>
                <c:pt idx="9">
                  <c:v>5.e-002</c:v>
                </c:pt>
              </c:numCache>
            </c:numRef>
          </c:val>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1.e-002</c:v>
                </c:pt>
                <c:pt idx="2">
                  <c:v>#N/A</c:v>
                </c:pt>
                <c:pt idx="3">
                  <c:v>3.e-002</c:v>
                </c:pt>
                <c:pt idx="4">
                  <c:v>#N/A</c:v>
                </c:pt>
                <c:pt idx="5">
                  <c:v>5.e-002</c:v>
                </c:pt>
                <c:pt idx="6">
                  <c:v>#N/A</c:v>
                </c:pt>
                <c:pt idx="7">
                  <c:v>6.e-002</c:v>
                </c:pt>
                <c:pt idx="8">
                  <c:v>#N/A</c:v>
                </c:pt>
                <c:pt idx="9">
                  <c:v>8.e-002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2.08</c:v>
                </c:pt>
                <c:pt idx="2">
                  <c:v>#N/A</c:v>
                </c:pt>
                <c:pt idx="3">
                  <c:v>1.78</c:v>
                </c:pt>
                <c:pt idx="4">
                  <c:v>#N/A</c:v>
                </c:pt>
                <c:pt idx="5">
                  <c:v>1.62</c:v>
                </c:pt>
                <c:pt idx="6">
                  <c:v>#N/A</c:v>
                </c:pt>
                <c:pt idx="7">
                  <c:v>0.61</c:v>
                </c:pt>
                <c:pt idx="8">
                  <c:v>#N/A</c:v>
                </c:pt>
                <c:pt idx="9">
                  <c:v>0.44</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1.22</c:v>
                </c:pt>
                <c:pt idx="4">
                  <c:v>#N/A</c:v>
                </c:pt>
                <c:pt idx="5">
                  <c:v>1.22</c:v>
                </c:pt>
                <c:pt idx="6">
                  <c:v>#N/A</c:v>
                </c:pt>
                <c:pt idx="7">
                  <c:v>0.92</c:v>
                </c:pt>
                <c:pt idx="8">
                  <c:v>#N/A</c:v>
                </c:pt>
                <c:pt idx="9">
                  <c:v>0.56999999999999995</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1.1000000000000001</c:v>
                </c:pt>
                <c:pt idx="2">
                  <c:v>#N/A</c:v>
                </c:pt>
                <c:pt idx="3">
                  <c:v>1.1499999999999999</c:v>
                </c:pt>
                <c:pt idx="4">
                  <c:v>#N/A</c:v>
                </c:pt>
                <c:pt idx="5">
                  <c:v>1.31</c:v>
                </c:pt>
                <c:pt idx="6">
                  <c:v>#N/A</c:v>
                </c:pt>
                <c:pt idx="7">
                  <c:v>0.79</c:v>
                </c:pt>
                <c:pt idx="8">
                  <c:v>#N/A</c:v>
                </c:pt>
                <c:pt idx="9">
                  <c:v>1.49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5.08</c:v>
                </c:pt>
                <c:pt idx="2">
                  <c:v>#N/A</c:v>
                </c:pt>
                <c:pt idx="3">
                  <c:v>6.35</c:v>
                </c:pt>
                <c:pt idx="4">
                  <c:v>#N/A</c:v>
                </c:pt>
                <c:pt idx="5">
                  <c:v>9.9600000000000009</c:v>
                </c:pt>
                <c:pt idx="6">
                  <c:v>#N/A</c:v>
                </c:pt>
                <c:pt idx="7">
                  <c:v>7.46</c:v>
                </c:pt>
                <c:pt idx="8">
                  <c:v>#N/A</c:v>
                </c:pt>
                <c:pt idx="9">
                  <c:v>6.98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16.88</c:v>
                </c:pt>
                <c:pt idx="2">
                  <c:v>#N/A</c:v>
                </c:pt>
                <c:pt idx="3">
                  <c:v>18.23</c:v>
                </c:pt>
                <c:pt idx="4">
                  <c:v>#N/A</c:v>
                </c:pt>
                <c:pt idx="5">
                  <c:v>21.27</c:v>
                </c:pt>
                <c:pt idx="6">
                  <c:v>#N/A</c:v>
                </c:pt>
                <c:pt idx="7">
                  <c:v>22.59</c:v>
                </c:pt>
                <c:pt idx="8">
                  <c:v>#N/A</c:v>
                </c:pt>
                <c:pt idx="9">
                  <c:v>23.78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1370</c:v>
                </c:pt>
                <c:pt idx="5">
                  <c:v>1341</c:v>
                </c:pt>
                <c:pt idx="8">
                  <c:v>1359</c:v>
                </c:pt>
                <c:pt idx="11">
                  <c:v>1373</c:v>
                </c:pt>
                <c:pt idx="14">
                  <c:v>1350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13</c:v>
                </c:pt>
                <c:pt idx="6">
                  <c:v>12</c:v>
                </c:pt>
                <c:pt idx="9">
                  <c:v>20</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308</c:v>
                </c:pt>
                <c:pt idx="3">
                  <c:v>290</c:v>
                </c:pt>
                <c:pt idx="6">
                  <c:v>269</c:v>
                </c:pt>
                <c:pt idx="9">
                  <c:v>266</c:v>
                </c:pt>
                <c:pt idx="12">
                  <c:v>260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2245</c:v>
                </c:pt>
                <c:pt idx="3">
                  <c:v>2463</c:v>
                </c:pt>
                <c:pt idx="6">
                  <c:v>2373</c:v>
                </c:pt>
                <c:pt idx="9">
                  <c:v>2382</c:v>
                </c:pt>
                <c:pt idx="12">
                  <c:v>2308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1188</c:v>
                </c:pt>
                <c:pt idx="2">
                  <c:v>#N/A</c:v>
                </c:pt>
                <c:pt idx="3">
                  <c:v>#N/A</c:v>
                </c:pt>
                <c:pt idx="4">
                  <c:v>1425</c:v>
                </c:pt>
                <c:pt idx="5">
                  <c:v>#N/A</c:v>
                </c:pt>
                <c:pt idx="6">
                  <c:v>#N/A</c:v>
                </c:pt>
                <c:pt idx="7">
                  <c:v>1295</c:v>
                </c:pt>
                <c:pt idx="8">
                  <c:v>#N/A</c:v>
                </c:pt>
                <c:pt idx="9">
                  <c:v>#N/A</c:v>
                </c:pt>
                <c:pt idx="10">
                  <c:v>1295</c:v>
                </c:pt>
                <c:pt idx="11">
                  <c:v>#N/A</c:v>
                </c:pt>
                <c:pt idx="12">
                  <c:v>#N/A</c:v>
                </c:pt>
                <c:pt idx="13">
                  <c:v>1257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11830</c:v>
                </c:pt>
                <c:pt idx="5">
                  <c:v>11416</c:v>
                </c:pt>
                <c:pt idx="8">
                  <c:v>10826</c:v>
                </c:pt>
                <c:pt idx="11">
                  <c:v>10114</c:v>
                </c:pt>
                <c:pt idx="14">
                  <c:v>9501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2245</c:v>
                </c:pt>
                <c:pt idx="5">
                  <c:v>2329</c:v>
                </c:pt>
                <c:pt idx="8">
                  <c:v>2148</c:v>
                </c:pt>
                <c:pt idx="11">
                  <c:v>2307</c:v>
                </c:pt>
                <c:pt idx="14">
                  <c:v>2612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6331</c:v>
                </c:pt>
                <c:pt idx="5">
                  <c:v>6138</c:v>
                </c:pt>
                <c:pt idx="8">
                  <c:v>6602</c:v>
                </c:pt>
                <c:pt idx="11">
                  <c:v>6131</c:v>
                </c:pt>
                <c:pt idx="14">
                  <c:v>6286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2838</c:v>
                </c:pt>
                <c:pt idx="3">
                  <c:v>2836</c:v>
                </c:pt>
                <c:pt idx="6">
                  <c:v>2786</c:v>
                </c:pt>
                <c:pt idx="9">
                  <c:v>2745</c:v>
                </c:pt>
                <c:pt idx="12">
                  <c:v>2808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244</c:v>
                </c:pt>
                <c:pt idx="3">
                  <c:v>252</c:v>
                </c:pt>
                <c:pt idx="6">
                  <c:v>342</c:v>
                </c:pt>
                <c:pt idx="9">
                  <c:v>350</c:v>
                </c:pt>
                <c:pt idx="12">
                  <c:v>434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3405</c:v>
                </c:pt>
                <c:pt idx="3">
                  <c:v>3437</c:v>
                </c:pt>
                <c:pt idx="6">
                  <c:v>2978</c:v>
                </c:pt>
                <c:pt idx="9">
                  <c:v>2666</c:v>
                </c:pt>
                <c:pt idx="12">
                  <c:v>2502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5</c:v>
                </c:pt>
                <c:pt idx="12">
                  <c:v>143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19499</c:v>
                </c:pt>
                <c:pt idx="3">
                  <c:v>18664</c:v>
                </c:pt>
                <c:pt idx="6">
                  <c:v>17402</c:v>
                </c:pt>
                <c:pt idx="9">
                  <c:v>15787</c:v>
                </c:pt>
                <c:pt idx="12">
                  <c:v>14860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5580</c:v>
                </c:pt>
                <c:pt idx="2">
                  <c:v>#N/A</c:v>
                </c:pt>
                <c:pt idx="3">
                  <c:v>#N/A</c:v>
                </c:pt>
                <c:pt idx="4">
                  <c:v>5306</c:v>
                </c:pt>
                <c:pt idx="5">
                  <c:v>#N/A</c:v>
                </c:pt>
                <c:pt idx="6">
                  <c:v>#N/A</c:v>
                </c:pt>
                <c:pt idx="7">
                  <c:v>3932</c:v>
                </c:pt>
                <c:pt idx="8">
                  <c:v>#N/A</c:v>
                </c:pt>
                <c:pt idx="9">
                  <c:v>#N/A</c:v>
                </c:pt>
                <c:pt idx="10">
                  <c:v>3000</c:v>
                </c:pt>
                <c:pt idx="11">
                  <c:v>#N/A</c:v>
                </c:pt>
                <c:pt idx="12">
                  <c:v>#N/A</c:v>
                </c:pt>
                <c:pt idx="13">
                  <c:v>2349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4077</c:v>
                </c:pt>
                <c:pt idx="1">
                  <c:v>3642</c:v>
                </c:pt>
                <c:pt idx="2">
                  <c:v>4153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c:v>
                </c:pt>
                <c:pt idx="1">
                  <c:v>93</c:v>
                </c:pt>
                <c:pt idx="2">
                  <c:v>126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4567</c:v>
                </c:pt>
                <c:pt idx="1">
                  <c:v>4371</c:v>
                </c:pt>
                <c:pt idx="2">
                  <c:v>3629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静岡県裾野市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元利償還金については令和</a:t>
          </a:r>
          <a:r>
            <a:rPr kumimoji="1" lang="en-US" altLang="ja-JP" sz="1400">
              <a:latin typeface="ＭＳ Ｐゴシック"/>
              <a:ea typeface="ＭＳ Ｐゴシック"/>
            </a:rPr>
            <a:t>3</a:t>
          </a:r>
          <a:r>
            <a:rPr kumimoji="1" lang="ja-JP" altLang="en-US" sz="1400">
              <a:latin typeface="ＭＳ Ｐゴシック"/>
              <a:ea typeface="ＭＳ Ｐゴシック"/>
            </a:rPr>
            <a:t>年がピークの見込であるが、概ね横這いで推移し、大規模な借入の償還が終わる令和</a:t>
          </a:r>
          <a:r>
            <a:rPr kumimoji="1" lang="en-US" altLang="ja-JP" sz="1400">
              <a:latin typeface="ＭＳ Ｐゴシック"/>
              <a:ea typeface="ＭＳ Ｐゴシック"/>
            </a:rPr>
            <a:t>11</a:t>
          </a:r>
          <a:r>
            <a:rPr kumimoji="1" lang="ja-JP" altLang="en-US" sz="1400">
              <a:latin typeface="ＭＳ Ｐゴシック"/>
              <a:ea typeface="ＭＳ Ｐゴシック"/>
            </a:rPr>
            <a:t>年以降は減少していくと見込む。</a:t>
          </a:r>
          <a:r>
            <a:rPr kumimoji="1" lang="ja-JP" altLang="ja-JP" sz="1400" b="0" i="0" baseline="0">
              <a:solidFill>
                <a:schemeClr val="dk1"/>
              </a:solidFill>
              <a:effectLst/>
              <a:latin typeface="ＭＳ Ｐゴシック"/>
              <a:ea typeface="ＭＳ Ｐゴシック"/>
              <a:cs typeface="+mn-cs"/>
            </a:rPr>
            <a:t>一方、公営企業債の元利償還金に対する繰入金は減少傾向であるため、実質公債費比率の分子の上昇を抑制する一因となっている。</a:t>
          </a:r>
          <a:endParaRPr kumimoji="1" lang="en-US" altLang="ja-JP" sz="1400" b="0" i="0" baseline="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effectLst/>
              <a:latin typeface="ＭＳ Ｐゴシック"/>
              <a:ea typeface="ＭＳ Ｐゴシック"/>
            </a:rPr>
            <a:t>算入公債費については、都市計画税等の特定財源は経年により変動があるが、需要額算入される公債費は地方債現在高の減少により減少していく見込み。</a:t>
          </a:r>
          <a:r>
            <a:rPr kumimoji="1" lang="ja-JP" altLang="ja-JP" sz="1400">
              <a:solidFill>
                <a:schemeClr val="dk1"/>
              </a:solidFill>
              <a:effectLst/>
              <a:latin typeface="ＭＳ Ｐゴシック"/>
              <a:ea typeface="ＭＳ Ｐゴシック"/>
              <a:cs typeface="+mn-cs"/>
            </a:rPr>
            <a:t>実質公債費比率の分子については、</a:t>
          </a:r>
          <a:r>
            <a:rPr kumimoji="1" lang="ja-JP" altLang="ja-JP" sz="1400" b="0" i="0" baseline="0">
              <a:solidFill>
                <a:schemeClr val="dk1"/>
              </a:solidFill>
              <a:effectLst/>
              <a:latin typeface="ＭＳ Ｐゴシック"/>
              <a:ea typeface="ＭＳ Ｐゴシック"/>
              <a:cs typeface="+mn-cs"/>
            </a:rPr>
            <a:t>令和</a:t>
          </a:r>
          <a:r>
            <a:rPr kumimoji="1" lang="en-US" altLang="ja-JP" sz="1400" b="0" i="0" baseline="0">
              <a:solidFill>
                <a:schemeClr val="dk1"/>
              </a:solidFill>
              <a:effectLst/>
              <a:latin typeface="ＭＳ Ｐゴシック"/>
              <a:ea typeface="ＭＳ Ｐゴシック"/>
              <a:cs typeface="+mn-cs"/>
            </a:rPr>
            <a:t>11</a:t>
          </a:r>
          <a:r>
            <a:rPr kumimoji="1" lang="ja-JP" altLang="ja-JP" sz="1400" b="0" i="0" baseline="0">
              <a:solidFill>
                <a:schemeClr val="dk1"/>
              </a:solidFill>
              <a:effectLst/>
              <a:latin typeface="ＭＳ Ｐゴシック"/>
              <a:ea typeface="ＭＳ Ｐゴシック"/>
              <a:cs typeface="+mn-cs"/>
            </a:rPr>
            <a:t>年度までは現在の水準が継続されるものの緩やかに減少すると見込んでいる。</a:t>
          </a:r>
          <a:endParaRPr lang="ja-JP" altLang="ja-JP" sz="1400">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094335" y="12420600"/>
          <a:ext cx="44380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静岡県裾野市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a:ea typeface="ＭＳ Ｐゴシック"/>
              <a:cs typeface="+mn-cs"/>
            </a:rPr>
            <a:t>令和</a:t>
          </a:r>
          <a:r>
            <a:rPr kumimoji="1" lang="en-US" altLang="ja-JP" sz="1400" b="0" i="0" baseline="0">
              <a:solidFill>
                <a:schemeClr val="dk1"/>
              </a:solidFill>
              <a:effectLst/>
              <a:latin typeface="ＭＳ Ｐゴシック"/>
              <a:ea typeface="ＭＳ Ｐゴシック"/>
              <a:cs typeface="+mn-cs"/>
            </a:rPr>
            <a:t>6</a:t>
          </a:r>
          <a:r>
            <a:rPr kumimoji="1" lang="ja-JP" altLang="ja-JP" sz="1400" b="0" i="0" baseline="0">
              <a:solidFill>
                <a:schemeClr val="dk1"/>
              </a:solidFill>
              <a:effectLst/>
              <a:latin typeface="ＭＳ Ｐゴシック"/>
              <a:ea typeface="ＭＳ Ｐゴシック"/>
              <a:cs typeface="+mn-cs"/>
            </a:rPr>
            <a:t>年度の将来負担額は</a:t>
          </a:r>
          <a:r>
            <a:rPr kumimoji="1" lang="en-US" altLang="ja-JP" sz="1400" b="0" i="0" baseline="0">
              <a:solidFill>
                <a:schemeClr val="dk1"/>
              </a:solidFill>
              <a:effectLst/>
              <a:latin typeface="ＭＳ Ｐゴシック"/>
              <a:ea typeface="ＭＳ Ｐゴシック"/>
              <a:cs typeface="+mn-cs"/>
            </a:rPr>
            <a:t>20,748</a:t>
          </a:r>
          <a:r>
            <a:rPr kumimoji="1" lang="ja-JP" altLang="ja-JP" sz="1400" b="0" i="0" baseline="0">
              <a:solidFill>
                <a:schemeClr val="dk1"/>
              </a:solidFill>
              <a:effectLst/>
              <a:latin typeface="ＭＳ Ｐゴシック"/>
              <a:ea typeface="ＭＳ Ｐゴシック"/>
              <a:cs typeface="+mn-cs"/>
            </a:rPr>
            <a:t>百万円で前年度から</a:t>
          </a:r>
          <a:r>
            <a:rPr kumimoji="1" lang="en-US" altLang="ja-JP" sz="1400" b="0" i="0" baseline="0">
              <a:solidFill>
                <a:schemeClr val="dk1"/>
              </a:solidFill>
              <a:effectLst/>
              <a:latin typeface="ＭＳ Ｐゴシック"/>
              <a:ea typeface="ＭＳ Ｐゴシック"/>
              <a:cs typeface="+mn-cs"/>
            </a:rPr>
            <a:t>805</a:t>
          </a:r>
          <a:r>
            <a:rPr kumimoji="1" lang="ja-JP" altLang="ja-JP" sz="1400" b="0" i="0" baseline="0">
              <a:solidFill>
                <a:schemeClr val="dk1"/>
              </a:solidFill>
              <a:effectLst/>
              <a:latin typeface="ＭＳ Ｐゴシック"/>
              <a:ea typeface="ＭＳ Ｐゴシック"/>
              <a:cs typeface="+mn-cs"/>
            </a:rPr>
            <a:t>百万円減少している。一般会計等に係る地方債の現在高が</a:t>
          </a:r>
          <a:r>
            <a:rPr kumimoji="1" lang="en-US" altLang="ja-JP" sz="1400" b="0" i="0" baseline="0">
              <a:solidFill>
                <a:schemeClr val="dk1"/>
              </a:solidFill>
              <a:effectLst/>
              <a:latin typeface="ＭＳ Ｐゴシック"/>
              <a:ea typeface="ＭＳ Ｐゴシック"/>
              <a:cs typeface="+mn-cs"/>
            </a:rPr>
            <a:t>926</a:t>
          </a:r>
          <a:r>
            <a:rPr kumimoji="1" lang="ja-JP" altLang="ja-JP" sz="1400" b="0" i="0" baseline="0">
              <a:solidFill>
                <a:schemeClr val="dk1"/>
              </a:solidFill>
              <a:effectLst/>
              <a:latin typeface="ＭＳ Ｐゴシック"/>
              <a:ea typeface="ＭＳ Ｐゴシック"/>
              <a:cs typeface="+mn-cs"/>
            </a:rPr>
            <a:t>百万円減少しており、今後も地方債の元利償還金が地方債発行額を上回ると見込んでいるため、地方債の現在高は減少傾向にある。</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一方、基準財政需要額に算入される地方債の現在高も減少しており、基準財政需要額算入見込額は減少傾向にある。また、充当可能基金である財政調整基金やその他特定目的基金を毎年度取崩していることから、充当可能財源等は全体として減少傾向にある。</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このため、地方債の現在高の減少額ほど将来負担比率</a:t>
          </a:r>
          <a:r>
            <a:rPr kumimoji="1" lang="ja-JP" altLang="en-US" sz="1400" b="0" i="0" baseline="0">
              <a:solidFill>
                <a:schemeClr val="dk1"/>
              </a:solidFill>
              <a:effectLst/>
              <a:latin typeface="ＭＳ Ｐゴシック"/>
              <a:ea typeface="ＭＳ Ｐゴシック"/>
              <a:cs typeface="+mn-cs"/>
            </a:rPr>
            <a:t>の</a:t>
          </a:r>
          <a:r>
            <a:rPr kumimoji="1" lang="ja-JP" altLang="ja-JP" sz="1400" b="0" i="0" baseline="0">
              <a:solidFill>
                <a:schemeClr val="dk1"/>
              </a:solidFill>
              <a:effectLst/>
              <a:latin typeface="ＭＳ Ｐゴシック"/>
              <a:ea typeface="ＭＳ Ｐゴシック"/>
              <a:cs typeface="+mn-cs"/>
            </a:rPr>
            <a:t>分子への影響は少ないものと見込んでいる。</a:t>
          </a:r>
          <a:endParaRPr kumimoji="1" lang="en-US" altLang="ja-JP" sz="1400" b="0" i="0" baseline="0">
            <a:solidFill>
              <a:schemeClr val="dk1"/>
            </a:solidFill>
            <a:effectLst/>
            <a:latin typeface="ＭＳ Ｐゴシック"/>
            <a:ea typeface="ＭＳ Ｐゴシック"/>
            <a:cs typeface="+mn-cs"/>
          </a:endParaRPr>
        </a:p>
        <a:p>
          <a:pPr eaLnBrk="1" fontAlgn="auto" latinLnBrk="0" hangingPunct="1"/>
          <a:r>
            <a:rPr kumimoji="1" lang="ja-JP" altLang="en-US" sz="1400" b="0" i="0" baseline="0">
              <a:solidFill>
                <a:schemeClr val="dk1"/>
              </a:solidFill>
              <a:effectLst/>
              <a:latin typeface="ＭＳ Ｐゴシック"/>
              <a:ea typeface="ＭＳ Ｐゴシック"/>
              <a:cs typeface="+mn-cs"/>
            </a:rPr>
            <a:t>今後は、</a:t>
          </a:r>
          <a:r>
            <a:rPr kumimoji="1" lang="ja-JP" altLang="ja-JP" sz="1400" b="0" i="0" baseline="0">
              <a:solidFill>
                <a:schemeClr val="dk1"/>
              </a:solidFill>
              <a:effectLst/>
              <a:latin typeface="ＭＳ Ｐゴシック"/>
              <a:ea typeface="ＭＳ Ｐゴシック"/>
              <a:cs typeface="+mn-cs"/>
            </a:rPr>
            <a:t>地方債償還の平準化を図りつつも</a:t>
          </a:r>
          <a:r>
            <a:rPr kumimoji="1" lang="ja-JP" altLang="en-US" sz="1400" b="0" i="0" baseline="0">
              <a:solidFill>
                <a:schemeClr val="dk1"/>
              </a:solidFill>
              <a:effectLst/>
              <a:latin typeface="ＭＳ Ｐゴシック"/>
              <a:ea typeface="ＭＳ Ｐゴシック"/>
              <a:cs typeface="+mn-cs"/>
            </a:rPr>
            <a:t>学校再編や</a:t>
          </a:r>
          <a:r>
            <a:rPr kumimoji="1" lang="ja-JP" altLang="ja-JP" sz="1400" b="0" i="0" baseline="0">
              <a:solidFill>
                <a:schemeClr val="dk1"/>
              </a:solidFill>
              <a:effectLst/>
              <a:latin typeface="ＭＳ Ｐゴシック"/>
              <a:ea typeface="ＭＳ Ｐゴシック"/>
              <a:cs typeface="+mn-cs"/>
            </a:rPr>
            <a:t>公共施設マネジメントのために</a:t>
          </a:r>
          <a:r>
            <a:rPr kumimoji="1" lang="ja-JP" altLang="en-US" sz="1400" b="0" i="0" baseline="0">
              <a:solidFill>
                <a:schemeClr val="dk1"/>
              </a:solidFill>
              <a:effectLst/>
              <a:latin typeface="ＭＳ Ｐゴシック"/>
              <a:ea typeface="ＭＳ Ｐゴシック"/>
              <a:cs typeface="+mn-cs"/>
            </a:rPr>
            <a:t>地方債発行額は増加していくため、それに伴い将来負担比率の分子も上昇していくものと見込む。</a:t>
          </a:r>
          <a:endParaRPr lang="ja-JP" altLang="ja-JP" sz="1400">
            <a:effectLst/>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静岡県裾野市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財政調整基金は市税等の歳入の</a:t>
          </a:r>
          <a:r>
            <a:rPr kumimoji="1" lang="ja-JP" altLang="en-US" sz="1400" b="0" i="0" baseline="0">
              <a:solidFill>
                <a:schemeClr val="dk1"/>
              </a:solidFill>
              <a:effectLst/>
              <a:latin typeface="ＭＳ Ｐゴシック"/>
              <a:ea typeface="ＭＳ Ｐゴシック"/>
              <a:cs typeface="+mn-cs"/>
            </a:rPr>
            <a:t>増加</a:t>
          </a:r>
          <a:r>
            <a:rPr kumimoji="1" lang="ja-JP" altLang="ja-JP" sz="1400" b="0" i="0" baseline="0">
              <a:solidFill>
                <a:schemeClr val="dk1"/>
              </a:solidFill>
              <a:effectLst/>
              <a:latin typeface="ＭＳ Ｐゴシック"/>
              <a:ea typeface="ＭＳ Ｐゴシック"/>
              <a:cs typeface="+mn-cs"/>
            </a:rPr>
            <a:t>により前年度より</a:t>
          </a:r>
          <a:r>
            <a:rPr kumimoji="1" lang="en-US" altLang="ja-JP" sz="1400" b="0" i="0" baseline="0">
              <a:solidFill>
                <a:schemeClr val="dk1"/>
              </a:solidFill>
              <a:effectLst/>
              <a:latin typeface="ＭＳ Ｐゴシック"/>
              <a:ea typeface="ＭＳ Ｐゴシック"/>
              <a:cs typeface="+mn-cs"/>
            </a:rPr>
            <a:t>511</a:t>
          </a:r>
          <a:r>
            <a:rPr kumimoji="1" lang="ja-JP" altLang="ja-JP" sz="1400" b="0" i="0" baseline="0">
              <a:solidFill>
                <a:schemeClr val="dk1"/>
              </a:solidFill>
              <a:effectLst/>
              <a:latin typeface="ＭＳ Ｐゴシック"/>
              <a:ea typeface="ＭＳ Ｐゴシック"/>
              <a:cs typeface="+mn-cs"/>
            </a:rPr>
            <a:t>百万円の</a:t>
          </a:r>
          <a:r>
            <a:rPr kumimoji="1" lang="ja-JP" altLang="en-US" sz="1400" b="0" i="0" baseline="0">
              <a:solidFill>
                <a:schemeClr val="dk1"/>
              </a:solidFill>
              <a:effectLst/>
              <a:latin typeface="ＭＳ Ｐゴシック"/>
              <a:ea typeface="ＭＳ Ｐゴシック"/>
              <a:cs typeface="+mn-cs"/>
            </a:rPr>
            <a:t>増加</a:t>
          </a:r>
          <a:r>
            <a:rPr kumimoji="1" lang="ja-JP" altLang="ja-JP" sz="1400" b="0" i="0" baseline="0">
              <a:solidFill>
                <a:schemeClr val="dk1"/>
              </a:solidFill>
              <a:effectLst/>
              <a:latin typeface="ＭＳ Ｐゴシック"/>
              <a:ea typeface="ＭＳ Ｐゴシック"/>
              <a:cs typeface="+mn-cs"/>
            </a:rPr>
            <a:t>となった。</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その他特定目的基金の内、裾野市都市施設建設基金は裾野駅周辺整理事業</a:t>
          </a:r>
          <a:r>
            <a:rPr kumimoji="1" lang="ja-JP" altLang="en-US" sz="1400" b="0" i="0" baseline="0">
              <a:solidFill>
                <a:schemeClr val="dk1"/>
              </a:solidFill>
              <a:effectLst/>
              <a:latin typeface="ＭＳ Ｐゴシック"/>
              <a:ea typeface="ＭＳ Ｐゴシック"/>
              <a:cs typeface="+mn-cs"/>
            </a:rPr>
            <a:t>及び公園整備事業</a:t>
          </a:r>
          <a:r>
            <a:rPr kumimoji="1" lang="ja-JP" altLang="ja-JP" sz="1400" b="0" i="0" baseline="0">
              <a:solidFill>
                <a:schemeClr val="dk1"/>
              </a:solidFill>
              <a:effectLst/>
              <a:latin typeface="ＭＳ Ｐゴシック"/>
              <a:ea typeface="ＭＳ Ｐゴシック"/>
              <a:cs typeface="+mn-cs"/>
            </a:rPr>
            <a:t>に</a:t>
          </a:r>
          <a:r>
            <a:rPr kumimoji="1" lang="en-US" altLang="ja-JP" sz="1400" b="0" i="0" baseline="0">
              <a:solidFill>
                <a:schemeClr val="dk1"/>
              </a:solidFill>
              <a:effectLst/>
              <a:latin typeface="ＭＳ Ｐゴシック"/>
              <a:ea typeface="ＭＳ Ｐゴシック"/>
              <a:cs typeface="+mn-cs"/>
            </a:rPr>
            <a:t>130</a:t>
          </a:r>
          <a:r>
            <a:rPr kumimoji="1" lang="ja-JP" altLang="ja-JP" sz="1400" b="0" i="0" baseline="0">
              <a:solidFill>
                <a:schemeClr val="dk1"/>
              </a:solidFill>
              <a:effectLst/>
              <a:latin typeface="ＭＳ Ｐゴシック"/>
              <a:ea typeface="ＭＳ Ｐゴシック"/>
              <a:cs typeface="+mn-cs"/>
            </a:rPr>
            <a:t>百万円充当したことにより前年度より</a:t>
          </a:r>
          <a:r>
            <a:rPr kumimoji="1" lang="en-US" altLang="ja-JP" sz="1400" b="0" i="0" baseline="0">
              <a:solidFill>
                <a:schemeClr val="dk1"/>
              </a:solidFill>
              <a:effectLst/>
              <a:latin typeface="ＭＳ Ｐゴシック"/>
              <a:ea typeface="ＭＳ Ｐゴシック"/>
              <a:cs typeface="+mn-cs"/>
            </a:rPr>
            <a:t>129</a:t>
          </a:r>
          <a:r>
            <a:rPr kumimoji="1" lang="ja-JP" altLang="ja-JP" sz="1400" b="0" i="0" baseline="0">
              <a:solidFill>
                <a:schemeClr val="dk1"/>
              </a:solidFill>
              <a:effectLst/>
              <a:latin typeface="ＭＳ Ｐゴシック"/>
              <a:ea typeface="ＭＳ Ｐゴシック"/>
              <a:cs typeface="+mn-cs"/>
            </a:rPr>
            <a:t>百万円の減少となった。また、裾野市企業版ふるさと納税地方創生基金は岩波駅周辺整備事業の継続実施により</a:t>
          </a:r>
          <a:r>
            <a:rPr kumimoji="1" lang="en-US" altLang="ja-JP" sz="1400" b="0" i="0" baseline="0">
              <a:solidFill>
                <a:schemeClr val="dk1"/>
              </a:solidFill>
              <a:effectLst/>
              <a:latin typeface="ＭＳ Ｐゴシック"/>
              <a:ea typeface="ＭＳ Ｐゴシック"/>
              <a:cs typeface="+mn-cs"/>
            </a:rPr>
            <a:t>498</a:t>
          </a:r>
          <a:r>
            <a:rPr kumimoji="1" lang="ja-JP" altLang="ja-JP" sz="1400" b="0" i="0" baseline="0">
              <a:solidFill>
                <a:schemeClr val="dk1"/>
              </a:solidFill>
              <a:effectLst/>
              <a:latin typeface="ＭＳ Ｐゴシック"/>
              <a:ea typeface="ＭＳ Ｐゴシック"/>
              <a:cs typeface="+mn-cs"/>
            </a:rPr>
            <a:t>百万円減少し、裾野市特定防衛施設周辺整備調整交付金事業基金は予防接種事業やこども医療費助成事業への充当と積立に伴い</a:t>
          </a:r>
          <a:r>
            <a:rPr kumimoji="1" lang="en-US" altLang="ja-JP" sz="1400" b="0" i="0" baseline="0">
              <a:solidFill>
                <a:schemeClr val="dk1"/>
              </a:solidFill>
              <a:effectLst/>
              <a:latin typeface="ＭＳ Ｐゴシック"/>
              <a:ea typeface="ＭＳ Ｐゴシック"/>
              <a:cs typeface="+mn-cs"/>
            </a:rPr>
            <a:t>15</a:t>
          </a:r>
          <a:r>
            <a:rPr kumimoji="1" lang="ja-JP" altLang="ja-JP" sz="1400" b="0" i="0" baseline="0">
              <a:solidFill>
                <a:schemeClr val="dk1"/>
              </a:solidFill>
              <a:effectLst/>
              <a:latin typeface="ＭＳ Ｐゴシック"/>
              <a:ea typeface="ＭＳ Ｐゴシック"/>
              <a:cs typeface="+mn-cs"/>
            </a:rPr>
            <a:t>百万円減少した。基金全体では</a:t>
          </a:r>
          <a:r>
            <a:rPr kumimoji="1" lang="en-US" altLang="ja-JP" sz="1400" b="0" i="0" baseline="0">
              <a:solidFill>
                <a:schemeClr val="dk1"/>
              </a:solidFill>
              <a:effectLst/>
              <a:latin typeface="ＭＳ Ｐゴシック"/>
              <a:ea typeface="ＭＳ Ｐゴシック"/>
              <a:cs typeface="+mn-cs"/>
            </a:rPr>
            <a:t>199</a:t>
          </a:r>
          <a:r>
            <a:rPr kumimoji="1" lang="ja-JP" altLang="ja-JP" sz="1400" b="0" i="0" baseline="0">
              <a:solidFill>
                <a:schemeClr val="dk1"/>
              </a:solidFill>
              <a:effectLst/>
              <a:latin typeface="ＭＳ Ｐゴシック"/>
              <a:ea typeface="ＭＳ Ｐゴシック"/>
              <a:cs typeface="+mn-cs"/>
            </a:rPr>
            <a:t>百万円の減少となった。</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財政非常事態宣言を解除し、財政運営指標として財政調整基金残高が</a:t>
          </a:r>
          <a:r>
            <a:rPr kumimoji="1" lang="en-US" altLang="ja-JP" sz="1400" b="0" i="0" baseline="0">
              <a:solidFill>
                <a:schemeClr val="dk1"/>
              </a:solidFill>
              <a:effectLst/>
              <a:latin typeface="ＭＳ Ｐゴシック"/>
              <a:ea typeface="ＭＳ Ｐゴシック"/>
              <a:cs typeface="+mn-cs"/>
            </a:rPr>
            <a:t>10</a:t>
          </a:r>
          <a:r>
            <a:rPr kumimoji="1" lang="ja-JP" altLang="ja-JP" sz="1400" b="0" i="0" baseline="0">
              <a:solidFill>
                <a:schemeClr val="dk1"/>
              </a:solidFill>
              <a:effectLst/>
              <a:latin typeface="ＭＳ Ｐゴシック"/>
              <a:ea typeface="ＭＳ Ｐゴシック"/>
              <a:cs typeface="+mn-cs"/>
            </a:rPr>
            <a:t>億円を下回らないことを定めている</a:t>
          </a:r>
          <a:r>
            <a:rPr kumimoji="1" lang="ja-JP" altLang="en-US" sz="1400" b="0" i="0" baseline="0">
              <a:solidFill>
                <a:schemeClr val="dk1"/>
              </a:solidFill>
              <a:effectLst/>
              <a:latin typeface="ＭＳ Ｐゴシック"/>
              <a:ea typeface="ＭＳ Ｐゴシック"/>
              <a:cs typeface="+mn-cs"/>
            </a:rPr>
            <a:t>。今後も公債費の高止まり、公共施設の大規模改修等を見込む中で、財政調整基金を取り崩す財政運営が当面は続くことが見込まれるが、中長期的には収支均衡が図られ、財政調整基金は</a:t>
          </a:r>
          <a:r>
            <a:rPr kumimoji="1" lang="en-US" altLang="ja-JP" sz="1400" b="0" i="0" baseline="0">
              <a:solidFill>
                <a:schemeClr val="dk1"/>
              </a:solidFill>
              <a:effectLst/>
              <a:latin typeface="ＭＳ Ｐゴシック"/>
              <a:ea typeface="ＭＳ Ｐゴシック"/>
              <a:cs typeface="+mn-cs"/>
            </a:rPr>
            <a:t>10</a:t>
          </a:r>
          <a:r>
            <a:rPr kumimoji="1" lang="ja-JP" altLang="en-US" sz="1400" b="0" i="0" baseline="0">
              <a:solidFill>
                <a:schemeClr val="dk1"/>
              </a:solidFill>
              <a:effectLst/>
              <a:latin typeface="ＭＳ Ｐゴシック"/>
              <a:ea typeface="ＭＳ Ｐゴシック"/>
              <a:cs typeface="+mn-cs"/>
            </a:rPr>
            <a:t>億円台で推移する。</a:t>
          </a:r>
          <a:endParaRPr kumimoji="1" lang="en-US" altLang="ja-JP" sz="1400" b="0" i="0" baseline="0">
            <a:solidFill>
              <a:schemeClr val="dk1"/>
            </a:solidFill>
            <a:effectLst/>
            <a:latin typeface="ＭＳ Ｐゴシック"/>
            <a:ea typeface="ＭＳ Ｐゴシック"/>
            <a:cs typeface="+mn-cs"/>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また、公共施設の大規模改修事業実施のため、裾野市都市施設建設基金や裾野市学校教育施設整備基金は当該事業の財源として活用することを見込んでいる。</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裾野市企業版ふるさと納税地方創生基金：企業版ふるさと納税を活用した地方創生事業の推進　　</a:t>
          </a:r>
          <a:endParaRPr kumimoji="1" lang="en-US" altLang="ja-JP" sz="1400" b="0" i="0" baseline="0">
            <a:solidFill>
              <a:schemeClr val="dk1"/>
            </a:solidFill>
            <a:effectLst/>
            <a:latin typeface="ＭＳ Ｐゴシック"/>
            <a:ea typeface="ＭＳ Ｐゴシック"/>
            <a:cs typeface="+mn-cs"/>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裾野市公共施設マネジメント基金：裾野市公共施設等総合管理計画に定められた公共施設等マネジメントの推進　　　　　　　　　　　　　　　　　　　　　　　　　　　　　　　　　　　　　　　　　　　　　　　　　　　　　　　　　　　　　　　　　　　　　　　　　　　　　　　　　　　　　　　　　　　　裾野市都市施設建設基金：都市施設建設事業の推進　　　　　　　　　　　　　　　　　　　　　　　　　　　　　　　　　　　　　　　　　　　　　　　　　　　　　　　　　　　　　　　　　　　　　　　　　　　　　　　　　　　　　　　　　　　　　　　　　</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裾野市学校教育施設整備基金：学校教育施設の建設、取得、改修その他の整備</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裾野市特定防衛施設周辺整備調整交付金事業基金：防衛施設周辺整備調整交付金を財源とした公共施設の整備または事業の実施</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裾野市企業版ふるさと納税地方創生基金：企業版ふるさと納税による寄附金を</a:t>
          </a:r>
          <a:r>
            <a:rPr kumimoji="1" lang="en-US" altLang="ja-JP" sz="1400" b="0" i="0" baseline="0">
              <a:solidFill>
                <a:schemeClr val="dk1"/>
              </a:solidFill>
              <a:effectLst/>
              <a:latin typeface="ＭＳ Ｐゴシック"/>
              <a:ea typeface="ＭＳ Ｐゴシック"/>
              <a:cs typeface="+mn-cs"/>
            </a:rPr>
            <a:t>1,419</a:t>
          </a:r>
          <a:r>
            <a:rPr kumimoji="1" lang="ja-JP" altLang="ja-JP" sz="1400" b="0" i="0" baseline="0">
              <a:solidFill>
                <a:schemeClr val="dk1"/>
              </a:solidFill>
              <a:effectLst/>
              <a:latin typeface="ＭＳ Ｐゴシック"/>
              <a:ea typeface="ＭＳ Ｐゴシック"/>
              <a:cs typeface="+mn-cs"/>
            </a:rPr>
            <a:t>百万円積立て、</a:t>
          </a:r>
          <a:r>
            <a:rPr kumimoji="1" lang="en-US" altLang="ja-JP" sz="1400" b="0" i="0" baseline="0">
              <a:solidFill>
                <a:schemeClr val="dk1"/>
              </a:solidFill>
              <a:effectLst/>
              <a:latin typeface="ＭＳ Ｐゴシック"/>
              <a:ea typeface="ＭＳ Ｐゴシック"/>
              <a:cs typeface="+mn-cs"/>
            </a:rPr>
            <a:t>1,917</a:t>
          </a:r>
          <a:r>
            <a:rPr kumimoji="1" lang="ja-JP" altLang="ja-JP" sz="1400" b="0" i="0" baseline="0">
              <a:solidFill>
                <a:schemeClr val="dk1"/>
              </a:solidFill>
              <a:effectLst/>
              <a:latin typeface="ＭＳ Ｐゴシック"/>
              <a:ea typeface="ＭＳ Ｐゴシック"/>
              <a:cs typeface="+mn-cs"/>
            </a:rPr>
            <a:t>百万円取崩し等による減</a:t>
          </a:r>
          <a:endParaRPr kumimoji="1" lang="en-US" altLang="ja-JP" sz="1400" b="0" i="0" baseline="0">
            <a:solidFill>
              <a:schemeClr val="dk1"/>
            </a:solidFill>
            <a:effectLst/>
            <a:latin typeface="ＭＳ Ｐゴシック"/>
            <a:ea typeface="ＭＳ Ｐゴシック"/>
            <a:cs typeface="+mn-cs"/>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裾野市公共施設マネジメント基金：運用益を</a:t>
          </a:r>
          <a:r>
            <a:rPr kumimoji="1" lang="en-US" altLang="ja-JP" sz="1400" b="0" i="0" baseline="0">
              <a:solidFill>
                <a:schemeClr val="dk1"/>
              </a:solidFill>
              <a:effectLst/>
              <a:latin typeface="ＭＳ Ｐゴシック"/>
              <a:ea typeface="ＭＳ Ｐゴシック"/>
              <a:cs typeface="+mn-cs"/>
            </a:rPr>
            <a:t>1</a:t>
          </a:r>
          <a:r>
            <a:rPr kumimoji="1" lang="ja-JP" altLang="ja-JP" sz="1400" b="0" i="0" baseline="0">
              <a:solidFill>
                <a:schemeClr val="dk1"/>
              </a:solidFill>
              <a:effectLst/>
              <a:latin typeface="ＭＳ Ｐゴシック"/>
              <a:ea typeface="ＭＳ Ｐゴシック"/>
              <a:cs typeface="+mn-cs"/>
            </a:rPr>
            <a:t>百万円積立てたことによる増</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裾野市都市施設設建設基金：</a:t>
          </a:r>
          <a:r>
            <a:rPr kumimoji="1" lang="ja-JP" altLang="en-US" sz="1400" b="0" i="0" baseline="0">
              <a:solidFill>
                <a:schemeClr val="dk1"/>
              </a:solidFill>
              <a:effectLst/>
              <a:latin typeface="ＭＳ Ｐゴシック"/>
              <a:ea typeface="ＭＳ Ｐゴシック"/>
              <a:cs typeface="+mn-cs"/>
            </a:rPr>
            <a:t>運用益</a:t>
          </a:r>
          <a:r>
            <a:rPr kumimoji="1" lang="ja-JP" altLang="ja-JP" sz="1400" b="0" i="0" baseline="0">
              <a:solidFill>
                <a:schemeClr val="dk1"/>
              </a:solidFill>
              <a:effectLst/>
              <a:latin typeface="ＭＳ Ｐゴシック"/>
              <a:ea typeface="ＭＳ Ｐゴシック"/>
              <a:cs typeface="+mn-cs"/>
            </a:rPr>
            <a:t>を</a:t>
          </a:r>
          <a:r>
            <a:rPr kumimoji="1" lang="en-US" altLang="ja-JP" sz="1400" b="0" i="0" baseline="0">
              <a:solidFill>
                <a:schemeClr val="dk1"/>
              </a:solidFill>
              <a:effectLst/>
              <a:latin typeface="ＭＳ Ｐゴシック"/>
              <a:ea typeface="ＭＳ Ｐゴシック"/>
              <a:cs typeface="+mn-cs"/>
            </a:rPr>
            <a:t>1</a:t>
          </a:r>
          <a:r>
            <a:rPr kumimoji="1" lang="ja-JP" altLang="ja-JP" sz="1400" b="0" i="0" baseline="0">
              <a:solidFill>
                <a:schemeClr val="dk1"/>
              </a:solidFill>
              <a:effectLst/>
              <a:latin typeface="ＭＳ Ｐゴシック"/>
              <a:ea typeface="ＭＳ Ｐゴシック"/>
              <a:cs typeface="+mn-cs"/>
            </a:rPr>
            <a:t>百万円積立て、裾野駅周辺整備事業</a:t>
          </a:r>
          <a:r>
            <a:rPr kumimoji="1" lang="ja-JP" altLang="en-US" sz="1400" b="0" i="0" baseline="0">
              <a:solidFill>
                <a:schemeClr val="dk1"/>
              </a:solidFill>
              <a:effectLst/>
              <a:latin typeface="ＭＳ Ｐゴシック"/>
              <a:ea typeface="ＭＳ Ｐゴシック"/>
              <a:cs typeface="+mn-cs"/>
            </a:rPr>
            <a:t>及び公園整備事業</a:t>
          </a:r>
          <a:r>
            <a:rPr kumimoji="1" lang="ja-JP" altLang="ja-JP" sz="1400" b="0" i="0" baseline="0">
              <a:solidFill>
                <a:schemeClr val="dk1"/>
              </a:solidFill>
              <a:effectLst/>
              <a:latin typeface="ＭＳ Ｐゴシック"/>
              <a:ea typeface="ＭＳ Ｐゴシック"/>
              <a:cs typeface="+mn-cs"/>
            </a:rPr>
            <a:t>へ</a:t>
          </a:r>
          <a:r>
            <a:rPr kumimoji="1" lang="en-US" altLang="ja-JP" sz="1400" b="0" i="0" baseline="0">
              <a:solidFill>
                <a:schemeClr val="dk1"/>
              </a:solidFill>
              <a:effectLst/>
              <a:latin typeface="ＭＳ Ｐゴシック"/>
              <a:ea typeface="ＭＳ Ｐゴシック"/>
              <a:cs typeface="+mn-cs"/>
            </a:rPr>
            <a:t>130</a:t>
          </a:r>
          <a:r>
            <a:rPr kumimoji="1" lang="ja-JP" altLang="ja-JP" sz="1400" b="0" i="0" baseline="0">
              <a:solidFill>
                <a:schemeClr val="dk1"/>
              </a:solidFill>
              <a:effectLst/>
              <a:latin typeface="ＭＳ Ｐゴシック"/>
              <a:ea typeface="ＭＳ Ｐゴシック"/>
              <a:cs typeface="+mn-cs"/>
            </a:rPr>
            <a:t>百万円充当したことによる減　　　　　　　　　　　　　　　　　　　　　　　　　　　　　　　　　　　　　　　　　　　　　　　　　　　　　　　　　　　　　　　　　　　　　　　　　　</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裾野市学校教育施設整備基金：</a:t>
          </a:r>
          <a:r>
            <a:rPr kumimoji="1" lang="ja-JP" altLang="en-US" sz="1400" b="0" i="0" baseline="0">
              <a:solidFill>
                <a:schemeClr val="dk1"/>
              </a:solidFill>
              <a:effectLst/>
              <a:latin typeface="ＭＳ Ｐゴシック"/>
              <a:ea typeface="ＭＳ Ｐゴシック"/>
              <a:cs typeface="+mn-cs"/>
            </a:rPr>
            <a:t>運用益</a:t>
          </a:r>
          <a:r>
            <a:rPr kumimoji="1" lang="ja-JP" altLang="ja-JP" sz="1400" b="0" i="0" baseline="0">
              <a:solidFill>
                <a:schemeClr val="dk1"/>
              </a:solidFill>
              <a:effectLst/>
              <a:latin typeface="ＭＳ Ｐゴシック"/>
              <a:ea typeface="ＭＳ Ｐゴシック"/>
              <a:cs typeface="+mn-cs"/>
            </a:rPr>
            <a:t>を</a:t>
          </a:r>
          <a:r>
            <a:rPr kumimoji="1" lang="en-US" altLang="ja-JP" sz="1400" b="0" i="0" baseline="0">
              <a:solidFill>
                <a:schemeClr val="dk1"/>
              </a:solidFill>
              <a:effectLst/>
              <a:latin typeface="ＭＳ Ｐゴシック"/>
              <a:ea typeface="ＭＳ Ｐゴシック"/>
              <a:cs typeface="+mn-cs"/>
            </a:rPr>
            <a:t>1</a:t>
          </a:r>
          <a:r>
            <a:rPr kumimoji="1" lang="ja-JP" altLang="ja-JP" sz="1400" b="0" i="0" baseline="0">
              <a:solidFill>
                <a:schemeClr val="dk1"/>
              </a:solidFill>
              <a:effectLst/>
              <a:latin typeface="ＭＳ Ｐゴシック"/>
              <a:ea typeface="ＭＳ Ｐゴシック"/>
              <a:cs typeface="+mn-cs"/>
            </a:rPr>
            <a:t>百万円積立て、小学校</a:t>
          </a:r>
          <a:r>
            <a:rPr kumimoji="1" lang="ja-JP" altLang="en-US" sz="1400" b="0" i="0" baseline="0">
              <a:solidFill>
                <a:schemeClr val="dk1"/>
              </a:solidFill>
              <a:effectLst/>
              <a:latin typeface="ＭＳ Ｐゴシック"/>
              <a:ea typeface="ＭＳ Ｐゴシック"/>
              <a:cs typeface="+mn-cs"/>
            </a:rPr>
            <a:t>再編事業</a:t>
          </a:r>
          <a:r>
            <a:rPr kumimoji="1" lang="ja-JP" altLang="ja-JP" sz="1400" b="0" i="0" baseline="0">
              <a:solidFill>
                <a:schemeClr val="dk1"/>
              </a:solidFill>
              <a:effectLst/>
              <a:latin typeface="ＭＳ Ｐゴシック"/>
              <a:ea typeface="ＭＳ Ｐゴシック"/>
              <a:cs typeface="+mn-cs"/>
            </a:rPr>
            <a:t>に</a:t>
          </a:r>
          <a:r>
            <a:rPr kumimoji="1" lang="en-US" altLang="ja-JP" sz="1400" b="0" i="0" baseline="0">
              <a:solidFill>
                <a:schemeClr val="dk1"/>
              </a:solidFill>
              <a:effectLst/>
              <a:latin typeface="ＭＳ Ｐゴシック"/>
              <a:ea typeface="ＭＳ Ｐゴシック"/>
              <a:cs typeface="+mn-cs"/>
            </a:rPr>
            <a:t>100</a:t>
          </a:r>
          <a:r>
            <a:rPr kumimoji="1" lang="ja-JP" altLang="ja-JP" sz="1400" b="0" i="0" baseline="0">
              <a:solidFill>
                <a:schemeClr val="dk1"/>
              </a:solidFill>
              <a:effectLst/>
              <a:latin typeface="ＭＳ Ｐゴシック"/>
              <a:ea typeface="ＭＳ Ｐゴシック"/>
              <a:cs typeface="+mn-cs"/>
            </a:rPr>
            <a:t>百万円充当したことによる</a:t>
          </a:r>
          <a:r>
            <a:rPr kumimoji="1" lang="ja-JP" altLang="en-US" sz="1400" b="0" i="0" baseline="0">
              <a:solidFill>
                <a:schemeClr val="dk1"/>
              </a:solidFill>
              <a:effectLst/>
              <a:latin typeface="ＭＳ Ｐゴシック"/>
              <a:ea typeface="ＭＳ Ｐゴシック"/>
              <a:cs typeface="+mn-cs"/>
            </a:rPr>
            <a:t>減</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裾野市特定防衛施設周辺整備調整交付金事業基金：予防接種事業</a:t>
          </a:r>
          <a:r>
            <a:rPr kumimoji="1" lang="ja-JP" altLang="en-US" sz="1400" b="0" i="0" baseline="0">
              <a:solidFill>
                <a:schemeClr val="dk1"/>
              </a:solidFill>
              <a:effectLst/>
              <a:latin typeface="ＭＳ Ｐゴシック"/>
              <a:ea typeface="ＭＳ Ｐゴシック"/>
              <a:cs typeface="+mn-cs"/>
            </a:rPr>
            <a:t>、</a:t>
          </a:r>
          <a:r>
            <a:rPr kumimoji="1" lang="ja-JP" altLang="ja-JP" sz="1400" b="0" i="0" baseline="0">
              <a:solidFill>
                <a:schemeClr val="dk1"/>
              </a:solidFill>
              <a:effectLst/>
              <a:latin typeface="ＭＳ Ｐゴシック"/>
              <a:ea typeface="ＭＳ Ｐゴシック"/>
              <a:cs typeface="+mn-cs"/>
            </a:rPr>
            <a:t>医療費助成事業</a:t>
          </a:r>
          <a:r>
            <a:rPr kumimoji="1" lang="ja-JP" altLang="en-US" sz="1400" b="0" i="0" baseline="0">
              <a:solidFill>
                <a:schemeClr val="dk1"/>
              </a:solidFill>
              <a:effectLst/>
              <a:latin typeface="ＭＳ Ｐゴシック"/>
              <a:ea typeface="ＭＳ Ｐゴシック"/>
              <a:cs typeface="+mn-cs"/>
            </a:rPr>
            <a:t>及び文化センター改修事業へ</a:t>
          </a:r>
          <a:r>
            <a:rPr kumimoji="1" lang="en-US" altLang="ja-JP" sz="1400" b="0" i="0" baseline="0">
              <a:solidFill>
                <a:schemeClr val="dk1"/>
              </a:solidFill>
              <a:effectLst/>
              <a:latin typeface="ＭＳ Ｐゴシック"/>
              <a:ea typeface="ＭＳ Ｐゴシック"/>
              <a:cs typeface="+mn-cs"/>
            </a:rPr>
            <a:t>150</a:t>
          </a:r>
          <a:r>
            <a:rPr kumimoji="1" lang="ja-JP" altLang="en-US" sz="1400" b="0" i="0" baseline="0">
              <a:solidFill>
                <a:schemeClr val="dk1"/>
              </a:solidFill>
              <a:effectLst/>
              <a:latin typeface="ＭＳ Ｐゴシック"/>
              <a:ea typeface="ＭＳ Ｐゴシック"/>
              <a:cs typeface="+mn-cs"/>
            </a:rPr>
            <a:t>百万円充当し、</a:t>
          </a:r>
          <a:r>
            <a:rPr kumimoji="1" lang="ja-JP" altLang="ja-JP" sz="1400" b="0" i="0" baseline="0">
              <a:solidFill>
                <a:schemeClr val="dk1"/>
              </a:solidFill>
              <a:effectLst/>
              <a:latin typeface="ＭＳ Ｐゴシック"/>
              <a:ea typeface="ＭＳ Ｐゴシック"/>
              <a:cs typeface="+mn-cs"/>
            </a:rPr>
            <a:t>次年度の同事業への財源として防衛</a:t>
          </a:r>
          <a:r>
            <a:rPr kumimoji="1" lang="en-US" altLang="ja-JP" sz="1400" b="0" i="0" baseline="0">
              <a:solidFill>
                <a:schemeClr val="dk1"/>
              </a:solidFill>
              <a:effectLst/>
              <a:latin typeface="ＭＳ Ｐゴシック"/>
              <a:ea typeface="ＭＳ Ｐゴシック"/>
              <a:cs typeface="+mn-cs"/>
            </a:rPr>
            <a:t>9</a:t>
          </a:r>
          <a:r>
            <a:rPr kumimoji="1" lang="ja-JP" altLang="ja-JP" sz="1400" b="0" i="0" baseline="0">
              <a:solidFill>
                <a:schemeClr val="dk1"/>
              </a:solidFill>
              <a:effectLst/>
              <a:latin typeface="ＭＳ Ｐゴシック"/>
              <a:ea typeface="ＭＳ Ｐゴシック"/>
              <a:cs typeface="+mn-cs"/>
            </a:rPr>
            <a:t>条交付金</a:t>
          </a:r>
          <a:r>
            <a:rPr kumimoji="1" lang="ja-JP" altLang="en-US" sz="1400" b="0" i="0" baseline="0">
              <a:solidFill>
                <a:schemeClr val="dk1"/>
              </a:solidFill>
              <a:effectLst/>
              <a:latin typeface="ＭＳ Ｐゴシック"/>
              <a:ea typeface="ＭＳ Ｐゴシック"/>
              <a:cs typeface="+mn-cs"/>
            </a:rPr>
            <a:t>等</a:t>
          </a:r>
          <a:r>
            <a:rPr kumimoji="1" lang="ja-JP" altLang="ja-JP" sz="1400" b="0" i="0" baseline="0">
              <a:solidFill>
                <a:schemeClr val="dk1"/>
              </a:solidFill>
              <a:effectLst/>
              <a:latin typeface="ＭＳ Ｐゴシック"/>
              <a:ea typeface="ＭＳ Ｐゴシック"/>
              <a:cs typeface="+mn-cs"/>
            </a:rPr>
            <a:t>を</a:t>
          </a:r>
          <a:r>
            <a:rPr kumimoji="1" lang="en-US" altLang="ja-JP" sz="1400" b="0" i="0" baseline="0">
              <a:solidFill>
                <a:schemeClr val="dk1"/>
              </a:solidFill>
              <a:effectLst/>
              <a:latin typeface="ＭＳ Ｐゴシック"/>
              <a:ea typeface="ＭＳ Ｐゴシック"/>
              <a:cs typeface="+mn-cs"/>
            </a:rPr>
            <a:t>135</a:t>
          </a:r>
          <a:r>
            <a:rPr kumimoji="1" lang="ja-JP" altLang="ja-JP" sz="1400" b="0" i="0" baseline="0">
              <a:solidFill>
                <a:schemeClr val="dk1"/>
              </a:solidFill>
              <a:effectLst/>
              <a:latin typeface="ＭＳ Ｐゴシック"/>
              <a:ea typeface="ＭＳ Ｐゴシック"/>
              <a:cs typeface="+mn-cs"/>
            </a:rPr>
            <a:t>百万円積立したこと等による減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baseline="0">
              <a:solidFill>
                <a:schemeClr val="dk1"/>
              </a:solidFill>
              <a:effectLst/>
              <a:latin typeface="ＭＳ Ｐゴシック"/>
              <a:ea typeface="ＭＳ Ｐゴシック"/>
              <a:cs typeface="+mn-cs"/>
            </a:rPr>
            <a:t>過去の法人市民税率の改正により、</a:t>
          </a:r>
          <a:r>
            <a:rPr kumimoji="1" lang="ja-JP" altLang="ja-JP" sz="1400" b="0" i="0" baseline="0">
              <a:solidFill>
                <a:schemeClr val="dk1"/>
              </a:solidFill>
              <a:effectLst/>
              <a:latin typeface="ＭＳ Ｐゴシック"/>
              <a:ea typeface="ＭＳ Ｐゴシック"/>
              <a:cs typeface="+mn-cs"/>
            </a:rPr>
            <a:t>法人市民税減少に伴い一般財源が不足しており定期的な積み立ては難しい状況にあるが、遊休地の売却等を行い積み立て可能な財源を確保する。特に、その財源の性質や経緯などを勘案し、今後も継続実施される裾野駅周辺整備事業や学校教育施設再編事業に充当するため、裾野市都市施設建設基金及び裾野市学校教育施設整備基金並びに裾野市公共施設ﾏﾈｼﾞﾒﾝﾄ基金について優先的に積み立てを行う。また、企業版ふるさと納税を活用して岩波駅周辺整備を行うため、裾野市企業版ふるさと納税地方創生基金に計画的に積み立てを行う。</a:t>
          </a:r>
          <a:endParaRPr lang="ja-JP" altLang="ja-JP" sz="1400">
            <a:effectLst/>
            <a:latin typeface="ＭＳ Ｐゴシック"/>
            <a:ea typeface="ＭＳ Ｐゴシック"/>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Ｐゴシック"/>
              <a:ea typeface="ＭＳ Ｐゴシック"/>
              <a:cs typeface="+mn-cs"/>
            </a:rPr>
            <a:t>市税収入及び普通交付税の</a:t>
          </a:r>
          <a:r>
            <a:rPr kumimoji="1" lang="ja-JP" altLang="en-US" sz="1400">
              <a:solidFill>
                <a:schemeClr val="dk1"/>
              </a:solidFill>
              <a:effectLst/>
              <a:latin typeface="ＭＳ Ｐゴシック"/>
              <a:ea typeface="ＭＳ Ｐゴシック"/>
              <a:cs typeface="+mn-cs"/>
            </a:rPr>
            <a:t>増加</a:t>
          </a:r>
          <a:r>
            <a:rPr kumimoji="1" lang="ja-JP" altLang="ja-JP" sz="1400">
              <a:solidFill>
                <a:schemeClr val="dk1"/>
              </a:solidFill>
              <a:effectLst/>
              <a:latin typeface="ＭＳ Ｐゴシック"/>
              <a:ea typeface="ＭＳ Ｐゴシック"/>
              <a:cs typeface="+mn-cs"/>
            </a:rPr>
            <a:t>により、取崩</a:t>
          </a:r>
          <a:r>
            <a:rPr kumimoji="1" lang="ja-JP" altLang="en-US" sz="1400">
              <a:solidFill>
                <a:schemeClr val="dk1"/>
              </a:solidFill>
              <a:effectLst/>
              <a:latin typeface="ＭＳ Ｐゴシック"/>
              <a:ea typeface="ＭＳ Ｐゴシック"/>
              <a:cs typeface="+mn-cs"/>
            </a:rPr>
            <a:t>し額が</a:t>
          </a:r>
          <a:r>
            <a:rPr kumimoji="1" lang="en-US" altLang="ja-JP" sz="1400">
              <a:solidFill>
                <a:schemeClr val="dk1"/>
              </a:solidFill>
              <a:effectLst/>
              <a:latin typeface="ＭＳ Ｐゴシック"/>
              <a:ea typeface="ＭＳ Ｐゴシック"/>
              <a:cs typeface="+mn-cs"/>
            </a:rPr>
            <a:t>305</a:t>
          </a:r>
          <a:r>
            <a:rPr kumimoji="1" lang="ja-JP" altLang="en-US" sz="1400">
              <a:solidFill>
                <a:schemeClr val="dk1"/>
              </a:solidFill>
              <a:effectLst/>
              <a:latin typeface="ＭＳ Ｐゴシック"/>
              <a:ea typeface="ＭＳ Ｐゴシック"/>
              <a:cs typeface="+mn-cs"/>
            </a:rPr>
            <a:t>百万円に対して、積立額が</a:t>
          </a:r>
          <a:r>
            <a:rPr kumimoji="1" lang="en-US" altLang="ja-JP" sz="1400">
              <a:solidFill>
                <a:schemeClr val="dk1"/>
              </a:solidFill>
              <a:effectLst/>
              <a:latin typeface="ＭＳ Ｐゴシック"/>
              <a:ea typeface="ＭＳ Ｐゴシック"/>
              <a:cs typeface="+mn-cs"/>
            </a:rPr>
            <a:t>816</a:t>
          </a:r>
          <a:r>
            <a:rPr kumimoji="1" lang="ja-JP" altLang="ja-JP" sz="1400">
              <a:solidFill>
                <a:schemeClr val="dk1"/>
              </a:solidFill>
              <a:effectLst/>
              <a:latin typeface="ＭＳ Ｐゴシック"/>
              <a:ea typeface="ＭＳ Ｐゴシック"/>
              <a:cs typeface="+mn-cs"/>
            </a:rPr>
            <a:t>百万円</a:t>
          </a:r>
          <a:r>
            <a:rPr kumimoji="1" lang="ja-JP" altLang="en-US" sz="1400">
              <a:solidFill>
                <a:schemeClr val="dk1"/>
              </a:solidFill>
              <a:effectLst/>
              <a:latin typeface="ＭＳ Ｐゴシック"/>
              <a:ea typeface="ＭＳ Ｐゴシック"/>
              <a:cs typeface="+mn-cs"/>
            </a:rPr>
            <a:t>となり、積立額が取崩額を上回ったため、</a:t>
          </a:r>
          <a:r>
            <a:rPr kumimoji="1" lang="en-US" altLang="ja-JP" sz="1400">
              <a:solidFill>
                <a:schemeClr val="dk1"/>
              </a:solidFill>
              <a:effectLst/>
              <a:latin typeface="ＭＳ Ｐゴシック"/>
              <a:ea typeface="ＭＳ Ｐゴシック"/>
              <a:cs typeface="+mn-cs"/>
            </a:rPr>
            <a:t>511</a:t>
          </a:r>
          <a:r>
            <a:rPr kumimoji="1" lang="ja-JP" altLang="ja-JP" sz="1400">
              <a:solidFill>
                <a:schemeClr val="dk1"/>
              </a:solidFill>
              <a:effectLst/>
              <a:latin typeface="ＭＳ Ｐゴシック"/>
              <a:ea typeface="ＭＳ Ｐゴシック"/>
              <a:cs typeface="+mn-cs"/>
            </a:rPr>
            <a:t>百万円の</a:t>
          </a:r>
          <a:r>
            <a:rPr kumimoji="1" lang="ja-JP" altLang="en-US" sz="1400">
              <a:solidFill>
                <a:schemeClr val="dk1"/>
              </a:solidFill>
              <a:effectLst/>
              <a:latin typeface="ＭＳ Ｐゴシック"/>
              <a:ea typeface="ＭＳ Ｐゴシック"/>
              <a:cs typeface="+mn-cs"/>
            </a:rPr>
            <a:t>増加</a:t>
          </a:r>
          <a:r>
            <a:rPr kumimoji="1" lang="ja-JP" altLang="ja-JP" sz="1400">
              <a:solidFill>
                <a:schemeClr val="dk1"/>
              </a:solidFill>
              <a:effectLst/>
              <a:latin typeface="ＭＳ Ｐゴシック"/>
              <a:ea typeface="ＭＳ Ｐゴシック"/>
              <a:cs typeface="+mn-cs"/>
            </a:rPr>
            <a:t>となった。</a:t>
          </a:r>
          <a:endParaRPr kumimoji="1" lang="en-US" altLang="ja-JP" sz="1400">
            <a:solidFill>
              <a:schemeClr val="dk1"/>
            </a:solidFill>
            <a:effectLst/>
            <a:latin typeface="ＭＳ Ｐゴシック"/>
            <a:ea typeface="ＭＳ Ｐ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Ｐゴシック"/>
              <a:ea typeface="ＭＳ Ｐゴシック"/>
              <a:cs typeface="+mn-cs"/>
            </a:rPr>
            <a:t>市独自の指標として財政調整基金の下限値を</a:t>
          </a:r>
          <a:r>
            <a:rPr kumimoji="1" lang="en-US" altLang="ja-JP" sz="1400">
              <a:solidFill>
                <a:schemeClr val="dk1"/>
              </a:solidFill>
              <a:effectLst/>
              <a:latin typeface="ＭＳ Ｐゴシック"/>
              <a:ea typeface="ＭＳ Ｐゴシック"/>
              <a:cs typeface="+mn-cs"/>
            </a:rPr>
            <a:t>10</a:t>
          </a:r>
          <a:r>
            <a:rPr kumimoji="1" lang="ja-JP" altLang="en-US" sz="1400">
              <a:solidFill>
                <a:schemeClr val="dk1"/>
              </a:solidFill>
              <a:effectLst/>
              <a:latin typeface="ＭＳ Ｐゴシック"/>
              <a:ea typeface="ＭＳ Ｐゴシック"/>
              <a:cs typeface="+mn-cs"/>
            </a:rPr>
            <a:t>億円と設定しているので、当指標を下回らないよう中長期的に収支均衡を目指す。</a:t>
          </a:r>
          <a:endParaRPr kumimoji="1" lang="en-US" altLang="ja-JP" sz="14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地方交付税追加交付にて臨時財政対策債償還基金費があったため、</a:t>
          </a:r>
          <a:r>
            <a:rPr kumimoji="1" lang="en-US" altLang="ja-JP" sz="1400">
              <a:solidFill>
                <a:schemeClr val="dk1"/>
              </a:solidFill>
              <a:effectLst/>
              <a:latin typeface="ＭＳ ゴシック"/>
              <a:ea typeface="ＭＳ ゴシック"/>
              <a:cs typeface="+mn-cs"/>
            </a:rPr>
            <a:t>33</a:t>
          </a:r>
          <a:r>
            <a:rPr kumimoji="1" lang="ja-JP" altLang="en-US" sz="1400">
              <a:solidFill>
                <a:schemeClr val="dk1"/>
              </a:solidFill>
              <a:effectLst/>
              <a:latin typeface="ＭＳ ゴシック"/>
              <a:ea typeface="ＭＳ ゴシック"/>
              <a:cs typeface="+mn-cs"/>
            </a:rPr>
            <a:t>百万円を積立てたもの。</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地方交付税において基金への積立を要請されたものについては、算定額相当の積立を検討する。</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83185</xdr:rowOff>
    </xdr:to>
    <xdr:sp macro="" textlink="">
      <xdr:nvSpPr>
        <xdr:cNvPr id="4" name="正方形/長方形 3"/>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83185</xdr:rowOff>
    </xdr:to>
    <xdr:sp macro="" textlink="">
      <xdr:nvSpPr>
        <xdr:cNvPr id="7" name="正方形/長方形 6"/>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48,688
47,800
138.12
28,261,683
26,253,468
867,699
12,381,388
14,860,475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20.7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8445"/>
    <xdr:sp macro="" textlink="">
      <xdr:nvSpPr>
        <xdr:cNvPr id="29" name="テキスト ボックス 28"/>
        <xdr:cNvSpPr txBox="1"/>
      </xdr:nvSpPr>
      <xdr:spPr>
        <a:xfrm>
          <a:off x="756285" y="2901950"/>
          <a:ext cx="8811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9080"/>
    <xdr:sp macro="" textlink="">
      <xdr:nvSpPr>
        <xdr:cNvPr id="30" name="テキスト ボックス 29"/>
        <xdr:cNvSpPr txBox="1"/>
      </xdr:nvSpPr>
      <xdr:spPr>
        <a:xfrm>
          <a:off x="756285" y="314325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56285" y="3390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83185</xdr:rowOff>
    </xdr:from>
    <xdr:ext cx="8146415" cy="258445"/>
    <xdr:sp macro="" textlink="">
      <xdr:nvSpPr>
        <xdr:cNvPr id="33" name="テキスト ボックス 32"/>
        <xdr:cNvSpPr txBox="1"/>
      </xdr:nvSpPr>
      <xdr:spPr>
        <a:xfrm>
          <a:off x="756285" y="3880485"/>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9080"/>
    <xdr:sp macro="" textlink="">
      <xdr:nvSpPr>
        <xdr:cNvPr id="35" name="テキスト ボックス 34"/>
        <xdr:cNvSpPr txBox="1"/>
      </xdr:nvSpPr>
      <xdr:spPr>
        <a:xfrm>
          <a:off x="756285" y="43688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761490" y="518160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147695" y="51562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6</a:t>
          </a:r>
          <a:r>
            <a:rPr kumimoji="1" lang="ja-JP" altLang="ja-JP" sz="1300">
              <a:solidFill>
                <a:schemeClr val="dk1"/>
              </a:solidFill>
              <a:effectLst/>
              <a:latin typeface="ＭＳ Ｐゴシック"/>
              <a:ea typeface="ＭＳ Ｐゴシック"/>
              <a:cs typeface="+mn-cs"/>
            </a:rPr>
            <a:t>年度の財政力指数は</a:t>
          </a:r>
          <a:r>
            <a:rPr kumimoji="1" lang="en-US" altLang="ja-JP" sz="1300">
              <a:solidFill>
                <a:schemeClr val="dk1"/>
              </a:solidFill>
              <a:effectLst/>
              <a:latin typeface="ＭＳ Ｐゴシック"/>
              <a:ea typeface="ＭＳ Ｐゴシック"/>
              <a:cs typeface="+mn-cs"/>
            </a:rPr>
            <a:t>0.94</a:t>
          </a:r>
          <a:r>
            <a:rPr kumimoji="1" lang="ja-JP" altLang="ja-JP" sz="1300">
              <a:solidFill>
                <a:schemeClr val="dk1"/>
              </a:solidFill>
              <a:effectLst/>
              <a:latin typeface="ＭＳ Ｐゴシック"/>
              <a:ea typeface="ＭＳ Ｐゴシック"/>
              <a:cs typeface="+mn-cs"/>
            </a:rPr>
            <a:t>となっており、</a:t>
          </a:r>
          <a:r>
            <a:rPr kumimoji="1" lang="ja-JP" altLang="en-US"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5</a:t>
          </a:r>
          <a:r>
            <a:rPr kumimoji="1" lang="ja-JP" altLang="en-US" sz="1300">
              <a:solidFill>
                <a:schemeClr val="dk1"/>
              </a:solidFill>
              <a:effectLst/>
              <a:latin typeface="ＭＳ Ｐゴシック"/>
              <a:ea typeface="ＭＳ Ｐゴシック"/>
              <a:cs typeface="+mn-cs"/>
            </a:rPr>
            <a:t>年度の法人市民税収の減により、</a:t>
          </a:r>
          <a:r>
            <a:rPr kumimoji="1" lang="ja-JP" altLang="ja-JP"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6</a:t>
          </a:r>
          <a:r>
            <a:rPr kumimoji="1" lang="ja-JP" altLang="ja-JP" sz="1300">
              <a:solidFill>
                <a:schemeClr val="dk1"/>
              </a:solidFill>
              <a:effectLst/>
              <a:latin typeface="ＭＳ Ｐゴシック"/>
              <a:ea typeface="ＭＳ Ｐゴシック"/>
              <a:cs typeface="+mn-cs"/>
            </a:rPr>
            <a:t>年度の単年度の財政力指数は</a:t>
          </a:r>
          <a:r>
            <a:rPr kumimoji="1" lang="en-US" altLang="ja-JP" sz="1300">
              <a:solidFill>
                <a:schemeClr val="dk1"/>
              </a:solidFill>
              <a:effectLst/>
              <a:latin typeface="ＭＳ Ｐゴシック"/>
              <a:ea typeface="ＭＳ Ｐゴシック"/>
              <a:cs typeface="+mn-cs"/>
            </a:rPr>
            <a:t>0.927</a:t>
          </a:r>
          <a:r>
            <a:rPr kumimoji="1" lang="ja-JP" altLang="ja-JP" sz="1300">
              <a:solidFill>
                <a:schemeClr val="dk1"/>
              </a:solidFill>
              <a:effectLst/>
              <a:latin typeface="ＭＳ Ｐゴシック"/>
              <a:ea typeface="ＭＳ Ｐゴシック"/>
              <a:cs typeface="+mn-cs"/>
            </a:rPr>
            <a:t>と</a:t>
          </a:r>
          <a:r>
            <a:rPr kumimoji="1" lang="ja-JP" altLang="en-US" sz="1300">
              <a:solidFill>
                <a:schemeClr val="dk1"/>
              </a:solidFill>
              <a:effectLst/>
              <a:latin typeface="ＭＳ Ｐゴシック"/>
              <a:ea typeface="ＭＳ Ｐゴシック"/>
              <a:cs typeface="+mn-cs"/>
            </a:rPr>
            <a:t>前年度を大幅に下回り、</a:t>
          </a:r>
          <a:r>
            <a:rPr kumimoji="1" lang="en-US" altLang="ja-JP" sz="1300">
              <a:solidFill>
                <a:schemeClr val="tx1"/>
              </a:solidFill>
              <a:effectLst/>
              <a:latin typeface="ＭＳ Ｐゴシック"/>
              <a:ea typeface="ＭＳ Ｐゴシック"/>
              <a:cs typeface="+mn-cs"/>
            </a:rPr>
            <a:t>3</a:t>
          </a:r>
          <a:r>
            <a:rPr kumimoji="1" lang="ja-JP" altLang="ja-JP" sz="1300">
              <a:solidFill>
                <a:schemeClr val="tx1"/>
              </a:solidFill>
              <a:effectLst/>
              <a:latin typeface="ＭＳ Ｐゴシック"/>
              <a:ea typeface="ＭＳ Ｐゴシック"/>
              <a:cs typeface="+mn-cs"/>
            </a:rPr>
            <a:t>ヶ年の</a:t>
          </a:r>
          <a:r>
            <a:rPr kumimoji="1" lang="ja-JP" altLang="en-US" sz="1300">
              <a:solidFill>
                <a:schemeClr val="tx1"/>
              </a:solidFill>
              <a:effectLst/>
              <a:latin typeface="ＭＳ Ｐゴシック"/>
              <a:ea typeface="ＭＳ Ｐゴシック"/>
              <a:cs typeface="+mn-cs"/>
            </a:rPr>
            <a:t>財政力</a:t>
          </a:r>
          <a:r>
            <a:rPr kumimoji="1" lang="ja-JP" altLang="ja-JP" sz="1300">
              <a:solidFill>
                <a:schemeClr val="tx1"/>
              </a:solidFill>
              <a:effectLst/>
              <a:latin typeface="ＭＳ Ｐゴシック"/>
              <a:ea typeface="ＭＳ Ｐゴシック"/>
              <a:cs typeface="+mn-cs"/>
            </a:rPr>
            <a:t>指数として</a:t>
          </a:r>
          <a:r>
            <a:rPr kumimoji="1" lang="ja-JP" altLang="en-US" sz="1300">
              <a:solidFill>
                <a:schemeClr val="tx1"/>
              </a:solidFill>
              <a:effectLst/>
              <a:latin typeface="ＭＳ Ｐゴシック"/>
              <a:ea typeface="ＭＳ Ｐゴシック"/>
              <a:cs typeface="+mn-cs"/>
            </a:rPr>
            <a:t>も</a:t>
          </a:r>
          <a:r>
            <a:rPr kumimoji="1" lang="ja-JP" altLang="ja-JP" sz="1300">
              <a:solidFill>
                <a:schemeClr val="tx1"/>
              </a:solidFill>
              <a:effectLst/>
              <a:latin typeface="ＭＳ Ｐゴシック"/>
              <a:ea typeface="ＭＳ Ｐゴシック"/>
              <a:cs typeface="+mn-cs"/>
            </a:rPr>
            <a:t>下降した。令和元年度の法人税率改正により</a:t>
          </a:r>
          <a:r>
            <a:rPr kumimoji="1" lang="ja-JP" altLang="en-US" sz="1300">
              <a:solidFill>
                <a:schemeClr val="tx1"/>
              </a:solidFill>
              <a:effectLst/>
              <a:latin typeface="ＭＳ Ｐゴシック"/>
              <a:ea typeface="ＭＳ Ｐゴシック"/>
              <a:cs typeface="+mn-cs"/>
            </a:rPr>
            <a:t>法人税割の収入水準は</a:t>
          </a:r>
          <a:r>
            <a:rPr kumimoji="1" lang="ja-JP" altLang="ja-JP" sz="1300">
              <a:solidFill>
                <a:schemeClr val="tx1"/>
              </a:solidFill>
              <a:effectLst/>
              <a:latin typeface="ＭＳ Ｐゴシック"/>
              <a:ea typeface="ＭＳ Ｐゴシック"/>
              <a:cs typeface="+mn-cs"/>
            </a:rPr>
            <a:t>これまでの水準を維持できなくなってきて</a:t>
          </a:r>
          <a:r>
            <a:rPr kumimoji="1" lang="ja-JP" altLang="en-US" sz="1300">
              <a:solidFill>
                <a:schemeClr val="tx1"/>
              </a:solidFill>
              <a:effectLst/>
              <a:latin typeface="ＭＳ Ｐゴシック"/>
              <a:ea typeface="ＭＳ Ｐゴシック"/>
              <a:cs typeface="+mn-cs"/>
            </a:rPr>
            <a:t>いる一方、令和</a:t>
          </a:r>
          <a:r>
            <a:rPr kumimoji="1" lang="en-US" altLang="ja-JP" sz="1300">
              <a:solidFill>
                <a:schemeClr val="tx1"/>
              </a:solidFill>
              <a:effectLst/>
              <a:latin typeface="ＭＳ Ｐゴシック"/>
              <a:ea typeface="ＭＳ Ｐゴシック"/>
              <a:cs typeface="+mn-cs"/>
            </a:rPr>
            <a:t>6</a:t>
          </a:r>
          <a:r>
            <a:rPr kumimoji="1" lang="ja-JP" altLang="en-US" sz="1300">
              <a:solidFill>
                <a:schemeClr val="tx1"/>
              </a:solidFill>
              <a:effectLst/>
              <a:latin typeface="ＭＳ Ｐゴシック"/>
              <a:ea typeface="ＭＳ Ｐゴシック"/>
              <a:cs typeface="+mn-cs"/>
            </a:rPr>
            <a:t>年度は法人税を含む地方税収全体で</a:t>
          </a:r>
          <a:r>
            <a:rPr kumimoji="1" lang="en-US" altLang="ja-JP" sz="1300">
              <a:solidFill>
                <a:schemeClr val="tx1"/>
              </a:solidFill>
              <a:effectLst/>
              <a:latin typeface="ＭＳ Ｐゴシック"/>
              <a:ea typeface="ＭＳ Ｐゴシック"/>
              <a:cs typeface="+mn-cs"/>
            </a:rPr>
            <a:t>745</a:t>
          </a:r>
          <a:r>
            <a:rPr kumimoji="1" lang="ja-JP" altLang="en-US" sz="1300">
              <a:solidFill>
                <a:schemeClr val="tx1"/>
              </a:solidFill>
              <a:effectLst/>
              <a:latin typeface="ＭＳ Ｐゴシック"/>
              <a:ea typeface="ＭＳ Ｐゴシック"/>
              <a:cs typeface="+mn-cs"/>
            </a:rPr>
            <a:t>百万円の増額であったため、令和</a:t>
          </a:r>
          <a:r>
            <a:rPr kumimoji="1" lang="en-US" altLang="ja-JP" sz="1300">
              <a:solidFill>
                <a:schemeClr val="tx1"/>
              </a:solidFill>
              <a:effectLst/>
              <a:latin typeface="ＭＳ Ｐゴシック"/>
              <a:ea typeface="ＭＳ Ｐゴシック"/>
              <a:cs typeface="+mn-cs"/>
            </a:rPr>
            <a:t>7</a:t>
          </a:r>
          <a:r>
            <a:rPr kumimoji="1" lang="ja-JP" altLang="en-US" sz="1300">
              <a:solidFill>
                <a:schemeClr val="tx1"/>
              </a:solidFill>
              <a:effectLst/>
              <a:latin typeface="ＭＳ Ｐゴシック"/>
              <a:ea typeface="ＭＳ Ｐゴシック"/>
              <a:cs typeface="+mn-cs"/>
            </a:rPr>
            <a:t>年度は</a:t>
          </a:r>
          <a:r>
            <a:rPr kumimoji="1" lang="ja-JP" altLang="ja-JP" sz="1300">
              <a:solidFill>
                <a:schemeClr val="tx1"/>
              </a:solidFill>
              <a:effectLst/>
              <a:latin typeface="ＭＳ Ｐゴシック"/>
              <a:ea typeface="ＭＳ Ｐゴシック"/>
              <a:cs typeface="+mn-cs"/>
            </a:rPr>
            <a:t>、</a:t>
          </a:r>
          <a:r>
            <a:rPr kumimoji="1" lang="ja-JP" altLang="en-US" sz="1300">
              <a:solidFill>
                <a:schemeClr val="tx1"/>
              </a:solidFill>
              <a:effectLst/>
              <a:latin typeface="ＭＳ Ｐゴシック"/>
              <a:ea typeface="ＭＳ Ｐゴシック"/>
              <a:cs typeface="+mn-cs"/>
            </a:rPr>
            <a:t>一時的に財政力指数の上昇が見込まれる。ただし、</a:t>
          </a:r>
          <a:r>
            <a:rPr kumimoji="1" lang="ja-JP" altLang="ja-JP" sz="1300">
              <a:solidFill>
                <a:schemeClr val="tx1"/>
              </a:solidFill>
              <a:effectLst/>
              <a:latin typeface="ＭＳ Ｐゴシック"/>
              <a:ea typeface="ＭＳ Ｐゴシック"/>
              <a:cs typeface="+mn-cs"/>
            </a:rPr>
            <a:t>今後においても</a:t>
          </a:r>
          <a:r>
            <a:rPr kumimoji="1" lang="ja-JP" altLang="en-US" sz="1300">
              <a:solidFill>
                <a:schemeClr val="tx1"/>
              </a:solidFill>
              <a:effectLst/>
              <a:latin typeface="ＭＳ Ｐゴシック"/>
              <a:ea typeface="ＭＳ Ｐゴシック"/>
              <a:cs typeface="+mn-cs"/>
            </a:rPr>
            <a:t>経常的には</a:t>
          </a:r>
          <a:r>
            <a:rPr kumimoji="1" lang="en-US" altLang="ja-JP" sz="1300">
              <a:solidFill>
                <a:schemeClr val="tx1"/>
              </a:solidFill>
              <a:effectLst/>
              <a:latin typeface="ＭＳ Ｐゴシック"/>
              <a:ea typeface="ＭＳ Ｐゴシック"/>
              <a:cs typeface="+mn-cs"/>
            </a:rPr>
            <a:t>1.00</a:t>
          </a:r>
          <a:r>
            <a:rPr kumimoji="1" lang="ja-JP" altLang="ja-JP" sz="1300">
              <a:solidFill>
                <a:schemeClr val="tx1"/>
              </a:solidFill>
              <a:effectLst/>
              <a:latin typeface="ＭＳ Ｐゴシック"/>
              <a:ea typeface="ＭＳ Ｐゴシック"/>
              <a:cs typeface="+mn-cs"/>
            </a:rPr>
            <a:t>を下回る想定をしているため</a:t>
          </a:r>
          <a:r>
            <a:rPr kumimoji="1" lang="ja-JP" altLang="en-US"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普通交付税の交付団体を見込む。</a:t>
          </a:r>
          <a:endParaRPr lang="ja-JP" altLang="ja-JP" sz="1300">
            <a:solidFill>
              <a:schemeClr val="tx1"/>
            </a:solidFill>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757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74295</xdr:rowOff>
    </xdr:from>
    <xdr:to xmlns:xdr="http://schemas.openxmlformats.org/drawingml/2006/spreadsheetDrawing">
      <xdr:col>27</xdr:col>
      <xdr:colOff>184150</xdr:colOff>
      <xdr:row>45</xdr:row>
      <xdr:rowOff>74295</xdr:rowOff>
    </xdr:to>
    <xdr:cxnSp macro="">
      <xdr:nvCxnSpPr>
        <xdr:cNvPr id="51" name="直線コネクタ 50"/>
        <xdr:cNvCxnSpPr/>
      </xdr:nvCxnSpPr>
      <xdr:spPr>
        <a:xfrm>
          <a:off x="756285" y="75037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5628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9080"/>
    <xdr:sp macro="" textlink="">
      <xdr:nvSpPr>
        <xdr:cNvPr id="54" name="テキスト ボックス 53"/>
        <xdr:cNvSpPr txBox="1"/>
      </xdr:nvSpPr>
      <xdr:spPr>
        <a:xfrm>
          <a:off x="0" y="697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5628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59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5628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97155</xdr:rowOff>
    </xdr:from>
    <xdr:ext cx="762000" cy="258445"/>
    <xdr:sp macro="" textlink="">
      <xdr:nvSpPr>
        <xdr:cNvPr id="58" name="テキスト ボックス 57"/>
        <xdr:cNvSpPr txBox="1"/>
      </xdr:nvSpPr>
      <xdr:spPr>
        <a:xfrm>
          <a:off x="0" y="6205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5628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8445"/>
    <xdr:sp macro="" textlink="">
      <xdr:nvSpPr>
        <xdr:cNvPr id="62" name="テキスト ボックス 61"/>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165100</xdr:rowOff>
    </xdr:from>
    <xdr:to xmlns:xdr="http://schemas.openxmlformats.org/drawingml/2006/spreadsheetDrawing">
      <xdr:col>23</xdr:col>
      <xdr:colOff>133350</xdr:colOff>
      <xdr:row>45</xdr:row>
      <xdr:rowOff>20320</xdr:rowOff>
    </xdr:to>
    <xdr:cxnSp macro="">
      <xdr:nvCxnSpPr>
        <xdr:cNvPr id="64" name="直線コネクタ 63"/>
        <xdr:cNvCxnSpPr/>
      </xdr:nvCxnSpPr>
      <xdr:spPr>
        <a:xfrm flipV="1">
          <a:off x="4909185" y="6108700"/>
          <a:ext cx="0" cy="1341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163830</xdr:rowOff>
    </xdr:from>
    <xdr:ext cx="762000" cy="258445"/>
    <xdr:sp macro="" textlink="">
      <xdr:nvSpPr>
        <xdr:cNvPr id="65" name="財政力最小値テキスト"/>
        <xdr:cNvSpPr txBox="1"/>
      </xdr:nvSpPr>
      <xdr:spPr>
        <a:xfrm>
          <a:off x="4996180" y="7428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20320</xdr:rowOff>
    </xdr:from>
    <xdr:to xmlns:xdr="http://schemas.openxmlformats.org/drawingml/2006/spreadsheetDrawing">
      <xdr:col>24</xdr:col>
      <xdr:colOff>12700</xdr:colOff>
      <xdr:row>45</xdr:row>
      <xdr:rowOff>20320</xdr:rowOff>
    </xdr:to>
    <xdr:cxnSp macro="">
      <xdr:nvCxnSpPr>
        <xdr:cNvPr id="66" name="直線コネクタ 65"/>
        <xdr:cNvCxnSpPr/>
      </xdr:nvCxnSpPr>
      <xdr:spPr>
        <a:xfrm>
          <a:off x="4820285" y="74498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8445"/>
    <xdr:sp macro="" textlink="">
      <xdr:nvSpPr>
        <xdr:cNvPr id="67" name="財政力最大値テキスト"/>
        <xdr:cNvSpPr txBox="1"/>
      </xdr:nvSpPr>
      <xdr:spPr>
        <a:xfrm>
          <a:off x="4996180" y="5862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165100</xdr:rowOff>
    </xdr:from>
    <xdr:to xmlns:xdr="http://schemas.openxmlformats.org/drawingml/2006/spreadsheetDrawing">
      <xdr:col>24</xdr:col>
      <xdr:colOff>12700</xdr:colOff>
      <xdr:row>36</xdr:row>
      <xdr:rowOff>165100</xdr:rowOff>
    </xdr:to>
    <xdr:cxnSp macro="">
      <xdr:nvCxnSpPr>
        <xdr:cNvPr id="68" name="直線コネクタ 67"/>
        <xdr:cNvCxnSpPr/>
      </xdr:nvCxnSpPr>
      <xdr:spPr>
        <a:xfrm>
          <a:off x="4820285" y="61087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59690</xdr:rowOff>
    </xdr:from>
    <xdr:to xmlns:xdr="http://schemas.openxmlformats.org/drawingml/2006/spreadsheetDrawing">
      <xdr:col>23</xdr:col>
      <xdr:colOff>133350</xdr:colOff>
      <xdr:row>40</xdr:row>
      <xdr:rowOff>73660</xdr:rowOff>
    </xdr:to>
    <xdr:cxnSp macro="">
      <xdr:nvCxnSpPr>
        <xdr:cNvPr id="69" name="直線コネクタ 68"/>
        <xdr:cNvCxnSpPr/>
      </xdr:nvCxnSpPr>
      <xdr:spPr>
        <a:xfrm>
          <a:off x="4078605" y="6663690"/>
          <a:ext cx="8305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144780</xdr:rowOff>
    </xdr:from>
    <xdr:ext cx="762000" cy="259080"/>
    <xdr:sp macro="" textlink="">
      <xdr:nvSpPr>
        <xdr:cNvPr id="70" name="財政力平均値テキスト"/>
        <xdr:cNvSpPr txBox="1"/>
      </xdr:nvSpPr>
      <xdr:spPr>
        <a:xfrm>
          <a:off x="4996180" y="6913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858385" y="693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46355</xdr:rowOff>
    </xdr:from>
    <xdr:to xmlns:xdr="http://schemas.openxmlformats.org/drawingml/2006/spreadsheetDrawing">
      <xdr:col>19</xdr:col>
      <xdr:colOff>133350</xdr:colOff>
      <xdr:row>40</xdr:row>
      <xdr:rowOff>59690</xdr:rowOff>
    </xdr:to>
    <xdr:cxnSp macro="">
      <xdr:nvCxnSpPr>
        <xdr:cNvPr id="72" name="直線コネクタ 71"/>
        <xdr:cNvCxnSpPr/>
      </xdr:nvCxnSpPr>
      <xdr:spPr>
        <a:xfrm>
          <a:off x="3197225" y="6650355"/>
          <a:ext cx="8813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102870</xdr:rowOff>
    </xdr:to>
    <xdr:sp macro="" textlink="">
      <xdr:nvSpPr>
        <xdr:cNvPr id="73" name="フローチャート: 判断 72"/>
        <xdr:cNvSpPr/>
      </xdr:nvSpPr>
      <xdr:spPr>
        <a:xfrm>
          <a:off x="4027805" y="693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87630</xdr:rowOff>
    </xdr:from>
    <xdr:ext cx="736600" cy="258445"/>
    <xdr:sp macro="" textlink="">
      <xdr:nvSpPr>
        <xdr:cNvPr id="74" name="テキスト ボックス 73"/>
        <xdr:cNvSpPr txBox="1"/>
      </xdr:nvSpPr>
      <xdr:spPr>
        <a:xfrm>
          <a:off x="3701415" y="70218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164465</xdr:rowOff>
    </xdr:from>
    <xdr:to xmlns:xdr="http://schemas.openxmlformats.org/drawingml/2006/spreadsheetDrawing">
      <xdr:col>15</xdr:col>
      <xdr:colOff>82550</xdr:colOff>
      <xdr:row>40</xdr:row>
      <xdr:rowOff>46355</xdr:rowOff>
    </xdr:to>
    <xdr:cxnSp macro="">
      <xdr:nvCxnSpPr>
        <xdr:cNvPr id="75" name="直線コネクタ 74"/>
        <xdr:cNvCxnSpPr/>
      </xdr:nvCxnSpPr>
      <xdr:spPr>
        <a:xfrm>
          <a:off x="2315845" y="6603365"/>
          <a:ext cx="8813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76" name="フローチャート: 判断 75"/>
        <xdr:cNvSpPr/>
      </xdr:nvSpPr>
      <xdr:spPr>
        <a:xfrm>
          <a:off x="3146425" y="6928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74295</xdr:rowOff>
    </xdr:from>
    <xdr:ext cx="761365" cy="259080"/>
    <xdr:sp macro="" textlink="">
      <xdr:nvSpPr>
        <xdr:cNvPr id="77" name="テキスト ボックス 76"/>
        <xdr:cNvSpPr txBox="1"/>
      </xdr:nvSpPr>
      <xdr:spPr>
        <a:xfrm>
          <a:off x="2820035" y="70084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151130</xdr:rowOff>
    </xdr:from>
    <xdr:to xmlns:xdr="http://schemas.openxmlformats.org/drawingml/2006/spreadsheetDrawing">
      <xdr:col>11</xdr:col>
      <xdr:colOff>31750</xdr:colOff>
      <xdr:row>39</xdr:row>
      <xdr:rowOff>164465</xdr:rowOff>
    </xdr:to>
    <xdr:cxnSp macro="">
      <xdr:nvCxnSpPr>
        <xdr:cNvPr id="78" name="直線コネクタ 77"/>
        <xdr:cNvCxnSpPr/>
      </xdr:nvCxnSpPr>
      <xdr:spPr>
        <a:xfrm>
          <a:off x="1436370" y="6590030"/>
          <a:ext cx="8794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9" name="フローチャート: 判断 78"/>
        <xdr:cNvSpPr/>
      </xdr:nvSpPr>
      <xdr:spPr>
        <a:xfrm>
          <a:off x="2266950" y="691515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1365" cy="258445"/>
    <xdr:sp macro="" textlink="">
      <xdr:nvSpPr>
        <xdr:cNvPr id="80" name="テキスト ボックス 79"/>
        <xdr:cNvSpPr txBox="1"/>
      </xdr:nvSpPr>
      <xdr:spPr>
        <a:xfrm>
          <a:off x="1938655" y="6995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385570" y="687514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20955</xdr:rowOff>
    </xdr:from>
    <xdr:ext cx="762000" cy="258445"/>
    <xdr:sp macro="" textlink="">
      <xdr:nvSpPr>
        <xdr:cNvPr id="82" name="テキスト ボックス 81"/>
        <xdr:cNvSpPr txBox="1"/>
      </xdr:nvSpPr>
      <xdr:spPr>
        <a:xfrm>
          <a:off x="1057275" y="6955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8445"/>
    <xdr:sp macro="" textlink="">
      <xdr:nvSpPr>
        <xdr:cNvPr id="83" name="テキスト ボックス 82"/>
        <xdr:cNvSpPr txBox="1"/>
      </xdr:nvSpPr>
      <xdr:spPr>
        <a:xfrm>
          <a:off x="469519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8445"/>
    <xdr:sp macro="" textlink="">
      <xdr:nvSpPr>
        <xdr:cNvPr id="84" name="テキスト ボックス 83"/>
        <xdr:cNvSpPr txBox="1"/>
      </xdr:nvSpPr>
      <xdr:spPr>
        <a:xfrm>
          <a:off x="38646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8445"/>
    <xdr:sp macro="" textlink="">
      <xdr:nvSpPr>
        <xdr:cNvPr id="85" name="テキスト ボックス 84"/>
        <xdr:cNvSpPr txBox="1"/>
      </xdr:nvSpPr>
      <xdr:spPr>
        <a:xfrm>
          <a:off x="29832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8445"/>
    <xdr:sp macro="" textlink="">
      <xdr:nvSpPr>
        <xdr:cNvPr id="86" name="テキスト ボックス 85"/>
        <xdr:cNvSpPr txBox="1"/>
      </xdr:nvSpPr>
      <xdr:spPr>
        <a:xfrm>
          <a:off x="210185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8445"/>
    <xdr:sp macro="" textlink="">
      <xdr:nvSpPr>
        <xdr:cNvPr id="87" name="テキスト ボックス 86"/>
        <xdr:cNvSpPr txBox="1"/>
      </xdr:nvSpPr>
      <xdr:spPr>
        <a:xfrm>
          <a:off x="12223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22860</xdr:rowOff>
    </xdr:from>
    <xdr:to xmlns:xdr="http://schemas.openxmlformats.org/drawingml/2006/spreadsheetDrawing">
      <xdr:col>23</xdr:col>
      <xdr:colOff>184150</xdr:colOff>
      <xdr:row>40</xdr:row>
      <xdr:rowOff>124460</xdr:rowOff>
    </xdr:to>
    <xdr:sp macro="" textlink="">
      <xdr:nvSpPr>
        <xdr:cNvPr id="88" name="楕円 87"/>
        <xdr:cNvSpPr/>
      </xdr:nvSpPr>
      <xdr:spPr>
        <a:xfrm>
          <a:off x="4858385"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39370</xdr:rowOff>
    </xdr:from>
    <xdr:ext cx="762000" cy="259080"/>
    <xdr:sp macro="" textlink="">
      <xdr:nvSpPr>
        <xdr:cNvPr id="89" name="財政力該当値テキスト"/>
        <xdr:cNvSpPr txBox="1"/>
      </xdr:nvSpPr>
      <xdr:spPr>
        <a:xfrm>
          <a:off x="4996180" y="647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8890</xdr:rowOff>
    </xdr:from>
    <xdr:to xmlns:xdr="http://schemas.openxmlformats.org/drawingml/2006/spreadsheetDrawing">
      <xdr:col>19</xdr:col>
      <xdr:colOff>184150</xdr:colOff>
      <xdr:row>40</xdr:row>
      <xdr:rowOff>110490</xdr:rowOff>
    </xdr:to>
    <xdr:sp macro="" textlink="">
      <xdr:nvSpPr>
        <xdr:cNvPr id="90" name="楕円 89"/>
        <xdr:cNvSpPr/>
      </xdr:nvSpPr>
      <xdr:spPr>
        <a:xfrm>
          <a:off x="4027805"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120650</xdr:rowOff>
    </xdr:from>
    <xdr:ext cx="736600" cy="258445"/>
    <xdr:sp macro="" textlink="">
      <xdr:nvSpPr>
        <xdr:cNvPr id="91" name="テキスト ボックス 90"/>
        <xdr:cNvSpPr txBox="1"/>
      </xdr:nvSpPr>
      <xdr:spPr>
        <a:xfrm>
          <a:off x="3701415" y="63944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165100</xdr:rowOff>
    </xdr:from>
    <xdr:to xmlns:xdr="http://schemas.openxmlformats.org/drawingml/2006/spreadsheetDrawing">
      <xdr:col>15</xdr:col>
      <xdr:colOff>133350</xdr:colOff>
      <xdr:row>40</xdr:row>
      <xdr:rowOff>97155</xdr:rowOff>
    </xdr:to>
    <xdr:sp macro="" textlink="">
      <xdr:nvSpPr>
        <xdr:cNvPr id="92" name="楕円 91"/>
        <xdr:cNvSpPr/>
      </xdr:nvSpPr>
      <xdr:spPr>
        <a:xfrm>
          <a:off x="3146425" y="66040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107315</xdr:rowOff>
    </xdr:from>
    <xdr:ext cx="761365" cy="259080"/>
    <xdr:sp macro="" textlink="">
      <xdr:nvSpPr>
        <xdr:cNvPr id="93" name="テキスト ボックス 92"/>
        <xdr:cNvSpPr txBox="1"/>
      </xdr:nvSpPr>
      <xdr:spPr>
        <a:xfrm>
          <a:off x="2820035" y="6381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113665</xdr:rowOff>
    </xdr:from>
    <xdr:to xmlns:xdr="http://schemas.openxmlformats.org/drawingml/2006/spreadsheetDrawing">
      <xdr:col>11</xdr:col>
      <xdr:colOff>82550</xdr:colOff>
      <xdr:row>40</xdr:row>
      <xdr:rowOff>43815</xdr:rowOff>
    </xdr:to>
    <xdr:sp macro="" textlink="">
      <xdr:nvSpPr>
        <xdr:cNvPr id="94" name="楕円 93"/>
        <xdr:cNvSpPr/>
      </xdr:nvSpPr>
      <xdr:spPr>
        <a:xfrm>
          <a:off x="2266950" y="65525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53975</xdr:rowOff>
    </xdr:from>
    <xdr:ext cx="761365" cy="258445"/>
    <xdr:sp macro="" textlink="">
      <xdr:nvSpPr>
        <xdr:cNvPr id="95" name="テキスト ボックス 94"/>
        <xdr:cNvSpPr txBox="1"/>
      </xdr:nvSpPr>
      <xdr:spPr>
        <a:xfrm>
          <a:off x="1938655" y="63277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100330</xdr:rowOff>
    </xdr:from>
    <xdr:to xmlns:xdr="http://schemas.openxmlformats.org/drawingml/2006/spreadsheetDrawing">
      <xdr:col>7</xdr:col>
      <xdr:colOff>31750</xdr:colOff>
      <xdr:row>40</xdr:row>
      <xdr:rowOff>30480</xdr:rowOff>
    </xdr:to>
    <xdr:sp macro="" textlink="">
      <xdr:nvSpPr>
        <xdr:cNvPr id="96" name="楕円 95"/>
        <xdr:cNvSpPr/>
      </xdr:nvSpPr>
      <xdr:spPr>
        <a:xfrm>
          <a:off x="1385570" y="653923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40640</xdr:rowOff>
    </xdr:from>
    <xdr:ext cx="762000" cy="259080"/>
    <xdr:sp macro="" textlink="">
      <xdr:nvSpPr>
        <xdr:cNvPr id="97" name="テキスト ボックス 96"/>
        <xdr:cNvSpPr txBox="1"/>
      </xdr:nvSpPr>
      <xdr:spPr>
        <a:xfrm>
          <a:off x="1057275" y="631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83185</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9245"/>
    <xdr:sp macro="" textlink="">
      <xdr:nvSpPr>
        <xdr:cNvPr id="99" name="テキスト ボックス 98"/>
        <xdr:cNvSpPr txBox="1"/>
      </xdr:nvSpPr>
      <xdr:spPr>
        <a:xfrm>
          <a:off x="1678305" y="885190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775"/>
    <xdr:sp macro="" textlink="">
      <xdr:nvSpPr>
        <xdr:cNvPr id="100" name="テキスト ボックス 99"/>
        <xdr:cNvSpPr txBox="1"/>
      </xdr:nvSpPr>
      <xdr:spPr>
        <a:xfrm>
          <a:off x="3230880" y="88265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a:t>
          </a:r>
          <a:r>
            <a:rPr kumimoji="1" lang="en-US" altLang="ja-JP" sz="1300">
              <a:latin typeface="ＭＳ Ｐゴシック"/>
              <a:ea typeface="ＭＳ Ｐゴシック"/>
            </a:rPr>
            <a:t>(</a:t>
          </a:r>
          <a:r>
            <a:rPr kumimoji="1" lang="ja-JP" altLang="en-US" sz="1300">
              <a:latin typeface="ＭＳ Ｐゴシック"/>
              <a:ea typeface="ＭＳ Ｐゴシック"/>
            </a:rPr>
            <a:t>分子</a:t>
          </a:r>
          <a:r>
            <a:rPr kumimoji="1" lang="en-US" altLang="ja-JP" sz="1300">
              <a:latin typeface="ＭＳ Ｐゴシック"/>
              <a:ea typeface="ＭＳ Ｐゴシック"/>
            </a:rPr>
            <a:t>)</a:t>
          </a:r>
          <a:r>
            <a:rPr kumimoji="1" lang="ja-JP" altLang="en-US" sz="1300">
              <a:latin typeface="ＭＳ Ｐゴシック"/>
              <a:ea typeface="ＭＳ Ｐゴシック"/>
            </a:rPr>
            <a:t>は、人事院勧告等による人件費や物価高騰等による物件費の増により、全体で</a:t>
          </a:r>
          <a:r>
            <a:rPr kumimoji="1" lang="en-US" altLang="ja-JP" sz="1300">
              <a:latin typeface="ＭＳ Ｐゴシック"/>
              <a:ea typeface="ＭＳ Ｐゴシック"/>
            </a:rPr>
            <a:t>459</a:t>
          </a:r>
          <a:r>
            <a:rPr kumimoji="1" lang="ja-JP" altLang="en-US" sz="1300">
              <a:latin typeface="ＭＳ Ｐゴシック"/>
              <a:ea typeface="ＭＳ Ｐゴシック"/>
            </a:rPr>
            <a:t>百万増加した。歳入</a:t>
          </a:r>
          <a:r>
            <a:rPr kumimoji="1" lang="en-US" altLang="ja-JP" sz="1300">
              <a:latin typeface="ＭＳ Ｐゴシック"/>
              <a:ea typeface="ＭＳ Ｐゴシック"/>
            </a:rPr>
            <a:t>(</a:t>
          </a:r>
          <a:r>
            <a:rPr kumimoji="1" lang="ja-JP" altLang="en-US" sz="1300">
              <a:latin typeface="ＭＳ Ｐゴシック"/>
              <a:ea typeface="ＭＳ Ｐゴシック"/>
            </a:rPr>
            <a:t>分母</a:t>
          </a:r>
          <a:r>
            <a:rPr kumimoji="1" lang="en-US" altLang="ja-JP" sz="1300">
              <a:latin typeface="ＭＳ Ｐゴシック"/>
              <a:ea typeface="ＭＳ Ｐゴシック"/>
            </a:rPr>
            <a:t>)</a:t>
          </a:r>
          <a:r>
            <a:rPr kumimoji="1" lang="ja-JP" altLang="en-US" sz="1300">
              <a:latin typeface="ＭＳ Ｐゴシック"/>
              <a:ea typeface="ＭＳ Ｐゴシック"/>
            </a:rPr>
            <a:t>は、法人市民税収の増により地方税全体で</a:t>
          </a:r>
          <a:r>
            <a:rPr kumimoji="1" lang="en-US" altLang="ja-JP" sz="1300">
              <a:latin typeface="ＭＳ Ｐゴシック"/>
              <a:ea typeface="ＭＳ Ｐゴシック"/>
            </a:rPr>
            <a:t>745</a:t>
          </a:r>
          <a:r>
            <a:rPr kumimoji="1" lang="ja-JP" altLang="en-US" sz="1300">
              <a:latin typeface="ＭＳ Ｐゴシック"/>
              <a:ea typeface="ＭＳ Ｐゴシック"/>
            </a:rPr>
            <a:t>百万の増、その他特例交付金や普通交付税の増により全体で</a:t>
          </a:r>
          <a:r>
            <a:rPr kumimoji="1" lang="en-US" altLang="ja-JP" sz="1300">
              <a:latin typeface="ＭＳ Ｐゴシック"/>
              <a:ea typeface="ＭＳ Ｐゴシック"/>
            </a:rPr>
            <a:t>1,602</a:t>
          </a:r>
          <a:r>
            <a:rPr kumimoji="1" lang="ja-JP" altLang="en-US" sz="1300">
              <a:latin typeface="ＭＳ Ｐゴシック"/>
              <a:ea typeface="ＭＳ Ｐゴシック"/>
            </a:rPr>
            <a:t>百万円の増となった。その結果、歳出の増はあったが、歳入の増が大きかったため、経常収支比率は</a:t>
          </a:r>
          <a:r>
            <a:rPr kumimoji="1" lang="en-US" altLang="ja-JP" sz="1300">
              <a:latin typeface="ＭＳ Ｐゴシック"/>
              <a:ea typeface="ＭＳ Ｐゴシック"/>
            </a:rPr>
            <a:t>8.1</a:t>
          </a:r>
          <a:r>
            <a:rPr kumimoji="1" lang="ja-JP" altLang="en-US" sz="1300">
              <a:latin typeface="ＭＳ Ｐゴシック"/>
              <a:ea typeface="ＭＳ Ｐゴシック"/>
            </a:rPr>
            <a:t>ﾎﾟｲﾝﾄ改善した。</a:t>
          </a:r>
          <a:endParaRPr kumimoji="1" lang="en-US" altLang="ja-JP" sz="1300">
            <a:latin typeface="ＭＳ Ｐゴシック"/>
            <a:ea typeface="ＭＳ Ｐゴシック"/>
          </a:endParaRPr>
        </a:p>
        <a:p>
          <a:r>
            <a:rPr kumimoji="1" lang="ja-JP" altLang="en-US" sz="1300">
              <a:latin typeface="ＭＳ Ｐゴシック"/>
              <a:ea typeface="ＭＳ Ｐゴシック"/>
            </a:rPr>
            <a:t>分子側の変動は類似団体平均と近似しているが、分母である歳入において類似団体平均との差が生じている。</a:t>
          </a: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1" name="テキスト ボックス 110"/>
        <xdr:cNvSpPr txBox="1"/>
      </xdr:nvSpPr>
      <xdr:spPr>
        <a:xfrm>
          <a:off x="71818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42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83185</xdr:rowOff>
    </xdr:from>
    <xdr:to xmlns:xdr="http://schemas.openxmlformats.org/drawingml/2006/spreadsheetDrawing">
      <xdr:col>27</xdr:col>
      <xdr:colOff>184150</xdr:colOff>
      <xdr:row>66</xdr:row>
      <xdr:rowOff>83185</xdr:rowOff>
    </xdr:to>
    <xdr:cxnSp macro="">
      <xdr:nvCxnSpPr>
        <xdr:cNvPr id="114" name="直線コネクタ 113"/>
        <xdr:cNvCxnSpPr/>
      </xdr:nvCxnSpPr>
      <xdr:spPr>
        <a:xfrm>
          <a:off x="756285" y="109797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9080"/>
    <xdr:sp macro="" textlink="">
      <xdr:nvSpPr>
        <xdr:cNvPr id="115" name="テキスト ボックス 114"/>
        <xdr:cNvSpPr txBox="1"/>
      </xdr:nvSpPr>
      <xdr:spPr>
        <a:xfrm>
          <a:off x="0" y="1084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5628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8445"/>
    <xdr:sp macro="" textlink="">
      <xdr:nvSpPr>
        <xdr:cNvPr id="117" name="テキスト ボックス 116"/>
        <xdr:cNvSpPr txBox="1"/>
      </xdr:nvSpPr>
      <xdr:spPr>
        <a:xfrm>
          <a:off x="0" y="1025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56285" y="98171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968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8445"/>
    <xdr:sp macro="" textlink="">
      <xdr:nvSpPr>
        <xdr:cNvPr id="121" name="テキスト ボックス 120"/>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97155</xdr:rowOff>
    </xdr:from>
    <xdr:to xmlns:xdr="http://schemas.openxmlformats.org/drawingml/2006/spreadsheetDrawing">
      <xdr:col>23</xdr:col>
      <xdr:colOff>133350</xdr:colOff>
      <xdr:row>66</xdr:row>
      <xdr:rowOff>52705</xdr:rowOff>
    </xdr:to>
    <xdr:cxnSp macro="">
      <xdr:nvCxnSpPr>
        <xdr:cNvPr id="123" name="直線コネクタ 122"/>
        <xdr:cNvCxnSpPr/>
      </xdr:nvCxnSpPr>
      <xdr:spPr>
        <a:xfrm flipV="1">
          <a:off x="4909185" y="9672955"/>
          <a:ext cx="0" cy="1276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24765</xdr:rowOff>
    </xdr:from>
    <xdr:ext cx="762000" cy="258445"/>
    <xdr:sp macro="" textlink="">
      <xdr:nvSpPr>
        <xdr:cNvPr id="124" name="財政構造の弾力性最小値テキスト"/>
        <xdr:cNvSpPr txBox="1"/>
      </xdr:nvSpPr>
      <xdr:spPr>
        <a:xfrm>
          <a:off x="4996180" y="1092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52705</xdr:rowOff>
    </xdr:from>
    <xdr:to xmlns:xdr="http://schemas.openxmlformats.org/drawingml/2006/spreadsheetDrawing">
      <xdr:col>24</xdr:col>
      <xdr:colOff>12700</xdr:colOff>
      <xdr:row>66</xdr:row>
      <xdr:rowOff>52705</xdr:rowOff>
    </xdr:to>
    <xdr:cxnSp macro="">
      <xdr:nvCxnSpPr>
        <xdr:cNvPr id="125" name="直線コネクタ 124"/>
        <xdr:cNvCxnSpPr/>
      </xdr:nvCxnSpPr>
      <xdr:spPr>
        <a:xfrm>
          <a:off x="4820285" y="109493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4996180" y="942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97155</xdr:rowOff>
    </xdr:from>
    <xdr:to xmlns:xdr="http://schemas.openxmlformats.org/drawingml/2006/spreadsheetDrawing">
      <xdr:col>24</xdr:col>
      <xdr:colOff>12700</xdr:colOff>
      <xdr:row>58</xdr:row>
      <xdr:rowOff>97155</xdr:rowOff>
    </xdr:to>
    <xdr:cxnSp macro="">
      <xdr:nvCxnSpPr>
        <xdr:cNvPr id="127" name="直線コネクタ 126"/>
        <xdr:cNvCxnSpPr/>
      </xdr:nvCxnSpPr>
      <xdr:spPr>
        <a:xfrm>
          <a:off x="4820285" y="96729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86995</xdr:rowOff>
    </xdr:from>
    <xdr:to xmlns:xdr="http://schemas.openxmlformats.org/drawingml/2006/spreadsheetDrawing">
      <xdr:col>23</xdr:col>
      <xdr:colOff>133350</xdr:colOff>
      <xdr:row>65</xdr:row>
      <xdr:rowOff>60960</xdr:rowOff>
    </xdr:to>
    <xdr:cxnSp macro="">
      <xdr:nvCxnSpPr>
        <xdr:cNvPr id="128" name="直線コネクタ 127"/>
        <xdr:cNvCxnSpPr/>
      </xdr:nvCxnSpPr>
      <xdr:spPr>
        <a:xfrm flipV="1">
          <a:off x="4078605" y="10323195"/>
          <a:ext cx="830580" cy="469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8445"/>
    <xdr:sp macro="" textlink="">
      <xdr:nvSpPr>
        <xdr:cNvPr id="129" name="財政構造の弾力性平均値テキスト"/>
        <xdr:cNvSpPr txBox="1"/>
      </xdr:nvSpPr>
      <xdr:spPr>
        <a:xfrm>
          <a:off x="4996180" y="104851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0" name="フローチャート: 判断 129"/>
        <xdr:cNvSpPr/>
      </xdr:nvSpPr>
      <xdr:spPr>
        <a:xfrm>
          <a:off x="4858385"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20320</xdr:rowOff>
    </xdr:from>
    <xdr:to xmlns:xdr="http://schemas.openxmlformats.org/drawingml/2006/spreadsheetDrawing">
      <xdr:col>19</xdr:col>
      <xdr:colOff>133350</xdr:colOff>
      <xdr:row>65</xdr:row>
      <xdr:rowOff>60960</xdr:rowOff>
    </xdr:to>
    <xdr:cxnSp macro="">
      <xdr:nvCxnSpPr>
        <xdr:cNvPr id="131" name="直線コネクタ 130"/>
        <xdr:cNvCxnSpPr/>
      </xdr:nvCxnSpPr>
      <xdr:spPr>
        <a:xfrm>
          <a:off x="3197225" y="10256520"/>
          <a:ext cx="881380" cy="535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81280</xdr:rowOff>
    </xdr:from>
    <xdr:to xmlns:xdr="http://schemas.openxmlformats.org/drawingml/2006/spreadsheetDrawing">
      <xdr:col>19</xdr:col>
      <xdr:colOff>184150</xdr:colOff>
      <xdr:row>64</xdr:row>
      <xdr:rowOff>11430</xdr:rowOff>
    </xdr:to>
    <xdr:sp macro="" textlink="">
      <xdr:nvSpPr>
        <xdr:cNvPr id="132" name="フローチャート: 判断 131"/>
        <xdr:cNvSpPr/>
      </xdr:nvSpPr>
      <xdr:spPr>
        <a:xfrm>
          <a:off x="4027805" y="10482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22225</xdr:rowOff>
    </xdr:from>
    <xdr:ext cx="736600" cy="259080"/>
    <xdr:sp macro="" textlink="">
      <xdr:nvSpPr>
        <xdr:cNvPr id="133" name="テキスト ボックス 132"/>
        <xdr:cNvSpPr txBox="1"/>
      </xdr:nvSpPr>
      <xdr:spPr>
        <a:xfrm>
          <a:off x="3701415" y="10258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20320</xdr:rowOff>
    </xdr:from>
    <xdr:to xmlns:xdr="http://schemas.openxmlformats.org/drawingml/2006/spreadsheetDrawing">
      <xdr:col>15</xdr:col>
      <xdr:colOff>82550</xdr:colOff>
      <xdr:row>64</xdr:row>
      <xdr:rowOff>27305</xdr:rowOff>
    </xdr:to>
    <xdr:cxnSp macro="">
      <xdr:nvCxnSpPr>
        <xdr:cNvPr id="134" name="直線コネクタ 133"/>
        <xdr:cNvCxnSpPr/>
      </xdr:nvCxnSpPr>
      <xdr:spPr>
        <a:xfrm flipV="1">
          <a:off x="2315845" y="10256520"/>
          <a:ext cx="88138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104775</xdr:rowOff>
    </xdr:to>
    <xdr:sp macro="" textlink="">
      <xdr:nvSpPr>
        <xdr:cNvPr id="135" name="フローチャート: 判断 134"/>
        <xdr:cNvSpPr/>
      </xdr:nvSpPr>
      <xdr:spPr>
        <a:xfrm>
          <a:off x="3146425"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89535</xdr:rowOff>
    </xdr:from>
    <xdr:ext cx="761365" cy="258445"/>
    <xdr:sp macro="" textlink="">
      <xdr:nvSpPr>
        <xdr:cNvPr id="136" name="テキスト ボックス 135"/>
        <xdr:cNvSpPr txBox="1"/>
      </xdr:nvSpPr>
      <xdr:spPr>
        <a:xfrm>
          <a:off x="2820035" y="104908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27305</xdr:rowOff>
    </xdr:from>
    <xdr:to xmlns:xdr="http://schemas.openxmlformats.org/drawingml/2006/spreadsheetDrawing">
      <xdr:col>11</xdr:col>
      <xdr:colOff>31750</xdr:colOff>
      <xdr:row>64</xdr:row>
      <xdr:rowOff>87630</xdr:rowOff>
    </xdr:to>
    <xdr:cxnSp macro="">
      <xdr:nvCxnSpPr>
        <xdr:cNvPr id="137" name="直線コネクタ 136"/>
        <xdr:cNvCxnSpPr/>
      </xdr:nvCxnSpPr>
      <xdr:spPr>
        <a:xfrm flipV="1">
          <a:off x="1436370" y="10593705"/>
          <a:ext cx="87947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122555</xdr:rowOff>
    </xdr:from>
    <xdr:to xmlns:xdr="http://schemas.openxmlformats.org/drawingml/2006/spreadsheetDrawing">
      <xdr:col>11</xdr:col>
      <xdr:colOff>82550</xdr:colOff>
      <xdr:row>62</xdr:row>
      <xdr:rowOff>52705</xdr:rowOff>
    </xdr:to>
    <xdr:sp macro="" textlink="">
      <xdr:nvSpPr>
        <xdr:cNvPr id="138" name="フローチャート: 判断 137"/>
        <xdr:cNvSpPr/>
      </xdr:nvSpPr>
      <xdr:spPr>
        <a:xfrm>
          <a:off x="2266950" y="101936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63500</xdr:rowOff>
    </xdr:from>
    <xdr:ext cx="761365" cy="258445"/>
    <xdr:sp macro="" textlink="">
      <xdr:nvSpPr>
        <xdr:cNvPr id="139" name="テキスト ボックス 138"/>
        <xdr:cNvSpPr txBox="1"/>
      </xdr:nvSpPr>
      <xdr:spPr>
        <a:xfrm>
          <a:off x="1938655" y="9969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51435</xdr:rowOff>
    </xdr:from>
    <xdr:to xmlns:xdr="http://schemas.openxmlformats.org/drawingml/2006/spreadsheetDrawing">
      <xdr:col>7</xdr:col>
      <xdr:colOff>31750</xdr:colOff>
      <xdr:row>63</xdr:row>
      <xdr:rowOff>153035</xdr:rowOff>
    </xdr:to>
    <xdr:sp macro="" textlink="">
      <xdr:nvSpPr>
        <xdr:cNvPr id="140" name="フローチャート: 判断 139"/>
        <xdr:cNvSpPr/>
      </xdr:nvSpPr>
      <xdr:spPr>
        <a:xfrm>
          <a:off x="1385570" y="104527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163195</xdr:rowOff>
    </xdr:from>
    <xdr:ext cx="762000" cy="258445"/>
    <xdr:sp macro="" textlink="">
      <xdr:nvSpPr>
        <xdr:cNvPr id="141" name="テキスト ボックス 140"/>
        <xdr:cNvSpPr txBox="1"/>
      </xdr:nvSpPr>
      <xdr:spPr>
        <a:xfrm>
          <a:off x="1057275" y="10234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9080"/>
    <xdr:sp macro="" textlink="">
      <xdr:nvSpPr>
        <xdr:cNvPr id="142" name="テキスト ボックス 141"/>
        <xdr:cNvSpPr txBox="1"/>
      </xdr:nvSpPr>
      <xdr:spPr>
        <a:xfrm>
          <a:off x="469519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9080"/>
    <xdr:sp macro="" textlink="">
      <xdr:nvSpPr>
        <xdr:cNvPr id="143" name="テキスト ボックス 142"/>
        <xdr:cNvSpPr txBox="1"/>
      </xdr:nvSpPr>
      <xdr:spPr>
        <a:xfrm>
          <a:off x="386461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1365" cy="259080"/>
    <xdr:sp macro="" textlink="">
      <xdr:nvSpPr>
        <xdr:cNvPr id="144" name="テキスト ボックス 143"/>
        <xdr:cNvSpPr txBox="1"/>
      </xdr:nvSpPr>
      <xdr:spPr>
        <a:xfrm>
          <a:off x="298323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1365" cy="259080"/>
    <xdr:sp macro="" textlink="">
      <xdr:nvSpPr>
        <xdr:cNvPr id="145" name="テキスト ボックス 144"/>
        <xdr:cNvSpPr txBox="1"/>
      </xdr:nvSpPr>
      <xdr:spPr>
        <a:xfrm>
          <a:off x="210185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1365" cy="259080"/>
    <xdr:sp macro="" textlink="">
      <xdr:nvSpPr>
        <xdr:cNvPr id="146" name="テキスト ボックス 145"/>
        <xdr:cNvSpPr txBox="1"/>
      </xdr:nvSpPr>
      <xdr:spPr>
        <a:xfrm>
          <a:off x="122237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36195</xdr:rowOff>
    </xdr:from>
    <xdr:to xmlns:xdr="http://schemas.openxmlformats.org/drawingml/2006/spreadsheetDrawing">
      <xdr:col>23</xdr:col>
      <xdr:colOff>184150</xdr:colOff>
      <xdr:row>62</xdr:row>
      <xdr:rowOff>137795</xdr:rowOff>
    </xdr:to>
    <xdr:sp macro="" textlink="">
      <xdr:nvSpPr>
        <xdr:cNvPr id="147" name="楕円 146"/>
        <xdr:cNvSpPr/>
      </xdr:nvSpPr>
      <xdr:spPr>
        <a:xfrm>
          <a:off x="4858385"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52705</xdr:rowOff>
    </xdr:from>
    <xdr:ext cx="762000" cy="258445"/>
    <xdr:sp macro="" textlink="">
      <xdr:nvSpPr>
        <xdr:cNvPr id="148" name="財政構造の弾力性該当値テキスト"/>
        <xdr:cNvSpPr txBox="1"/>
      </xdr:nvSpPr>
      <xdr:spPr>
        <a:xfrm>
          <a:off x="4996180" y="10123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10160</xdr:rowOff>
    </xdr:from>
    <xdr:to xmlns:xdr="http://schemas.openxmlformats.org/drawingml/2006/spreadsheetDrawing">
      <xdr:col>19</xdr:col>
      <xdr:colOff>184150</xdr:colOff>
      <xdr:row>65</xdr:row>
      <xdr:rowOff>111760</xdr:rowOff>
    </xdr:to>
    <xdr:sp macro="" textlink="">
      <xdr:nvSpPr>
        <xdr:cNvPr id="149" name="楕円 148"/>
        <xdr:cNvSpPr/>
      </xdr:nvSpPr>
      <xdr:spPr>
        <a:xfrm>
          <a:off x="4027805"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96520</xdr:rowOff>
    </xdr:from>
    <xdr:ext cx="736600" cy="258445"/>
    <xdr:sp macro="" textlink="">
      <xdr:nvSpPr>
        <xdr:cNvPr id="150" name="テキスト ボックス 149"/>
        <xdr:cNvSpPr txBox="1"/>
      </xdr:nvSpPr>
      <xdr:spPr>
        <a:xfrm>
          <a:off x="3701415" y="108280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140970</xdr:rowOff>
    </xdr:from>
    <xdr:to xmlns:xdr="http://schemas.openxmlformats.org/drawingml/2006/spreadsheetDrawing">
      <xdr:col>15</xdr:col>
      <xdr:colOff>133350</xdr:colOff>
      <xdr:row>62</xdr:row>
      <xdr:rowOff>71120</xdr:rowOff>
    </xdr:to>
    <xdr:sp macro="" textlink="">
      <xdr:nvSpPr>
        <xdr:cNvPr id="151" name="楕円 150"/>
        <xdr:cNvSpPr/>
      </xdr:nvSpPr>
      <xdr:spPr>
        <a:xfrm>
          <a:off x="3146425" y="1021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81280</xdr:rowOff>
    </xdr:from>
    <xdr:ext cx="761365" cy="259080"/>
    <xdr:sp macro="" textlink="">
      <xdr:nvSpPr>
        <xdr:cNvPr id="152" name="テキスト ボックス 151"/>
        <xdr:cNvSpPr txBox="1"/>
      </xdr:nvSpPr>
      <xdr:spPr>
        <a:xfrm>
          <a:off x="2820035" y="9987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147955</xdr:rowOff>
    </xdr:from>
    <xdr:to xmlns:xdr="http://schemas.openxmlformats.org/drawingml/2006/spreadsheetDrawing">
      <xdr:col>11</xdr:col>
      <xdr:colOff>82550</xdr:colOff>
      <xdr:row>64</xdr:row>
      <xdr:rowOff>78105</xdr:rowOff>
    </xdr:to>
    <xdr:sp macro="" textlink="">
      <xdr:nvSpPr>
        <xdr:cNvPr id="153" name="楕円 152"/>
        <xdr:cNvSpPr/>
      </xdr:nvSpPr>
      <xdr:spPr>
        <a:xfrm>
          <a:off x="2266950" y="1054925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62865</xdr:rowOff>
    </xdr:from>
    <xdr:ext cx="761365" cy="258445"/>
    <xdr:sp macro="" textlink="">
      <xdr:nvSpPr>
        <xdr:cNvPr id="154" name="テキスト ボックス 153"/>
        <xdr:cNvSpPr txBox="1"/>
      </xdr:nvSpPr>
      <xdr:spPr>
        <a:xfrm>
          <a:off x="1938655" y="106292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36830</xdr:rowOff>
    </xdr:from>
    <xdr:to xmlns:xdr="http://schemas.openxmlformats.org/drawingml/2006/spreadsheetDrawing">
      <xdr:col>7</xdr:col>
      <xdr:colOff>31750</xdr:colOff>
      <xdr:row>64</xdr:row>
      <xdr:rowOff>138430</xdr:rowOff>
    </xdr:to>
    <xdr:sp macro="" textlink="">
      <xdr:nvSpPr>
        <xdr:cNvPr id="155" name="楕円 154"/>
        <xdr:cNvSpPr/>
      </xdr:nvSpPr>
      <xdr:spPr>
        <a:xfrm>
          <a:off x="1385570" y="1060323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123190</xdr:rowOff>
    </xdr:from>
    <xdr:ext cx="762000" cy="258445"/>
    <xdr:sp macro="" textlink="">
      <xdr:nvSpPr>
        <xdr:cNvPr id="156" name="テキスト ボックス 155"/>
        <xdr:cNvSpPr txBox="1"/>
      </xdr:nvSpPr>
      <xdr:spPr>
        <a:xfrm>
          <a:off x="1057275" y="10689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180" cy="309245"/>
    <xdr:sp macro="" textlink="">
      <xdr:nvSpPr>
        <xdr:cNvPr id="158" name="テキスト ボックス 157"/>
        <xdr:cNvSpPr txBox="1"/>
      </xdr:nvSpPr>
      <xdr:spPr>
        <a:xfrm>
          <a:off x="798195" y="1252220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59" name="テキスト ボックス 158"/>
        <xdr:cNvSpPr txBox="1"/>
      </xdr:nvSpPr>
      <xdr:spPr>
        <a:xfrm>
          <a:off x="4112895" y="124968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[155,828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人件費は、人勧対応に伴う職員給や会計年度任用職員の勤勉手当等の増により、</a:t>
          </a:r>
          <a:r>
            <a:rPr kumimoji="1" lang="en-US" altLang="ja-JP" sz="1300">
              <a:latin typeface="ＭＳ Ｐゴシック"/>
              <a:ea typeface="ＭＳ Ｐゴシック"/>
            </a:rPr>
            <a:t>381</a:t>
          </a:r>
          <a:r>
            <a:rPr kumimoji="1" lang="ja-JP" altLang="en-US" sz="1300">
              <a:latin typeface="ＭＳ Ｐゴシック"/>
              <a:ea typeface="ＭＳ Ｐゴシック"/>
            </a:rPr>
            <a:t>百万の増となっているが、物件費は、物価高騰等の影響を受けつつも、新型ｺﾛﾅｳｲﾙｽﾜｸﾁﾝの定期接種化による予防事業費の減もあり、微増程度に留まっている。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類似団体平均と比較してもほぼ同様の変動と分析できるが、人件費は、民生費や教育費の分野で県平均より高い傾向にあることは把握している。</a:t>
          </a:r>
          <a:endParaRPr kumimoji="1" lang="en-US" altLang="ja-JP"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今後、小中学校や幼稚園・保育園の再編を実施する予定のため、施設数の減少に合わせて人件費や物件費も適正化していく見込みである。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250" cy="225425"/>
    <xdr:sp macro="" textlink="">
      <xdr:nvSpPr>
        <xdr:cNvPr id="170" name="テキスト ボックス 169"/>
        <xdr:cNvSpPr txBox="1"/>
      </xdr:nvSpPr>
      <xdr:spPr>
        <a:xfrm>
          <a:off x="718185" y="127190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56285" y="148443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4" name="テキスト ボックス 173"/>
        <xdr:cNvSpPr txBox="1"/>
      </xdr:nvSpPr>
      <xdr:spPr>
        <a:xfrm>
          <a:off x="0" y="1470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56285" y="144545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8445"/>
    <xdr:sp macro="" textlink="">
      <xdr:nvSpPr>
        <xdr:cNvPr id="176" name="テキスト ボックス 175"/>
        <xdr:cNvSpPr txBox="1"/>
      </xdr:nvSpPr>
      <xdr:spPr>
        <a:xfrm>
          <a:off x="0" y="14318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5628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8445"/>
    <xdr:sp macro="" textlink="">
      <xdr:nvSpPr>
        <xdr:cNvPr id="178" name="テキスト ボックス 177"/>
        <xdr:cNvSpPr txBox="1"/>
      </xdr:nvSpPr>
      <xdr:spPr>
        <a:xfrm>
          <a:off x="0" y="13929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56285" y="136823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3540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56285" y="13292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2" name="テキスト ボックス 181"/>
        <xdr:cNvSpPr txBox="1"/>
      </xdr:nvSpPr>
      <xdr:spPr>
        <a:xfrm>
          <a:off x="0" y="1315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4" name="テキスト ボックス 183"/>
        <xdr:cNvSpPr txBox="1"/>
      </xdr:nvSpPr>
      <xdr:spPr>
        <a:xfrm>
          <a:off x="0" y="12767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6985</xdr:rowOff>
    </xdr:to>
    <xdr:cxnSp macro="">
      <xdr:nvCxnSpPr>
        <xdr:cNvPr id="186" name="直線コネクタ 185"/>
        <xdr:cNvCxnSpPr/>
      </xdr:nvCxnSpPr>
      <xdr:spPr>
        <a:xfrm flipV="1">
          <a:off x="4909185" y="13376275"/>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151130</xdr:rowOff>
    </xdr:from>
    <xdr:ext cx="762000" cy="258445"/>
    <xdr:sp macro="" textlink="">
      <xdr:nvSpPr>
        <xdr:cNvPr id="187" name="人件費・物件費等の状況最小値テキスト"/>
        <xdr:cNvSpPr txBox="1"/>
      </xdr:nvSpPr>
      <xdr:spPr>
        <a:xfrm>
          <a:off x="4996180" y="14845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6985</xdr:rowOff>
    </xdr:from>
    <xdr:to xmlns:xdr="http://schemas.openxmlformats.org/drawingml/2006/spreadsheetDrawing">
      <xdr:col>24</xdr:col>
      <xdr:colOff>12700</xdr:colOff>
      <xdr:row>90</xdr:row>
      <xdr:rowOff>6985</xdr:rowOff>
    </xdr:to>
    <xdr:cxnSp macro="">
      <xdr:nvCxnSpPr>
        <xdr:cNvPr id="188" name="直線コネクタ 187"/>
        <xdr:cNvCxnSpPr/>
      </xdr:nvCxnSpPr>
      <xdr:spPr>
        <a:xfrm>
          <a:off x="4820285" y="148659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89535</xdr:rowOff>
    </xdr:from>
    <xdr:ext cx="762000" cy="258445"/>
    <xdr:sp macro="" textlink="">
      <xdr:nvSpPr>
        <xdr:cNvPr id="189" name="人件費・物件費等の状況最大値テキスト"/>
        <xdr:cNvSpPr txBox="1"/>
      </xdr:nvSpPr>
      <xdr:spPr>
        <a:xfrm>
          <a:off x="4996180" y="13132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820285" y="133762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83185</xdr:rowOff>
    </xdr:from>
    <xdr:to xmlns:xdr="http://schemas.openxmlformats.org/drawingml/2006/spreadsheetDrawing">
      <xdr:col>23</xdr:col>
      <xdr:colOff>133350</xdr:colOff>
      <xdr:row>83</xdr:row>
      <xdr:rowOff>19050</xdr:rowOff>
    </xdr:to>
    <xdr:cxnSp macro="">
      <xdr:nvCxnSpPr>
        <xdr:cNvPr id="191" name="直線コネクタ 190"/>
        <xdr:cNvCxnSpPr/>
      </xdr:nvCxnSpPr>
      <xdr:spPr>
        <a:xfrm>
          <a:off x="4078605" y="13621385"/>
          <a:ext cx="83058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147320</xdr:rowOff>
    </xdr:from>
    <xdr:ext cx="762000" cy="259080"/>
    <xdr:sp macro="" textlink="">
      <xdr:nvSpPr>
        <xdr:cNvPr id="192" name="人件費・物件費等の状況平均値テキスト"/>
        <xdr:cNvSpPr txBox="1"/>
      </xdr:nvSpPr>
      <xdr:spPr>
        <a:xfrm>
          <a:off x="4996180" y="13685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105410</xdr:rowOff>
    </xdr:to>
    <xdr:sp macro="" textlink="">
      <xdr:nvSpPr>
        <xdr:cNvPr id="193" name="フローチャート: 判断 192"/>
        <xdr:cNvSpPr/>
      </xdr:nvSpPr>
      <xdr:spPr>
        <a:xfrm>
          <a:off x="4858385" y="1370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63500</xdr:rowOff>
    </xdr:from>
    <xdr:to xmlns:xdr="http://schemas.openxmlformats.org/drawingml/2006/spreadsheetDrawing">
      <xdr:col>19</xdr:col>
      <xdr:colOff>133350</xdr:colOff>
      <xdr:row>82</xdr:row>
      <xdr:rowOff>83185</xdr:rowOff>
    </xdr:to>
    <xdr:cxnSp macro="">
      <xdr:nvCxnSpPr>
        <xdr:cNvPr id="194" name="直線コネクタ 193"/>
        <xdr:cNvCxnSpPr/>
      </xdr:nvCxnSpPr>
      <xdr:spPr>
        <a:xfrm>
          <a:off x="3197225" y="13601700"/>
          <a:ext cx="881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195" name="フローチャート: 判断 194"/>
        <xdr:cNvSpPr/>
      </xdr:nvSpPr>
      <xdr:spPr>
        <a:xfrm>
          <a:off x="4027805" y="13630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7620</xdr:rowOff>
    </xdr:from>
    <xdr:ext cx="736600" cy="259080"/>
    <xdr:sp macro="" textlink="">
      <xdr:nvSpPr>
        <xdr:cNvPr id="196" name="テキスト ボックス 195"/>
        <xdr:cNvSpPr txBox="1"/>
      </xdr:nvSpPr>
      <xdr:spPr>
        <a:xfrm>
          <a:off x="3701415" y="13710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63500</xdr:rowOff>
    </xdr:from>
    <xdr:to xmlns:xdr="http://schemas.openxmlformats.org/drawingml/2006/spreadsheetDrawing">
      <xdr:col>15</xdr:col>
      <xdr:colOff>82550</xdr:colOff>
      <xdr:row>82</xdr:row>
      <xdr:rowOff>80645</xdr:rowOff>
    </xdr:to>
    <xdr:cxnSp macro="">
      <xdr:nvCxnSpPr>
        <xdr:cNvPr id="197" name="直線コネクタ 196"/>
        <xdr:cNvCxnSpPr/>
      </xdr:nvCxnSpPr>
      <xdr:spPr>
        <a:xfrm flipV="1">
          <a:off x="2315845" y="13601700"/>
          <a:ext cx="881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95250</xdr:rowOff>
    </xdr:from>
    <xdr:to xmlns:xdr="http://schemas.openxmlformats.org/drawingml/2006/spreadsheetDrawing">
      <xdr:col>15</xdr:col>
      <xdr:colOff>133350</xdr:colOff>
      <xdr:row>83</xdr:row>
      <xdr:rowOff>25400</xdr:rowOff>
    </xdr:to>
    <xdr:sp macro="" textlink="">
      <xdr:nvSpPr>
        <xdr:cNvPr id="198" name="フローチャート: 判断 197"/>
        <xdr:cNvSpPr/>
      </xdr:nvSpPr>
      <xdr:spPr>
        <a:xfrm>
          <a:off x="3146425" y="13633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10160</xdr:rowOff>
    </xdr:from>
    <xdr:ext cx="761365" cy="259080"/>
    <xdr:sp macro="" textlink="">
      <xdr:nvSpPr>
        <xdr:cNvPr id="199" name="テキスト ボックス 198"/>
        <xdr:cNvSpPr txBox="1"/>
      </xdr:nvSpPr>
      <xdr:spPr>
        <a:xfrm>
          <a:off x="2820035" y="13713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59055</xdr:rowOff>
    </xdr:from>
    <xdr:to xmlns:xdr="http://schemas.openxmlformats.org/drawingml/2006/spreadsheetDrawing">
      <xdr:col>11</xdr:col>
      <xdr:colOff>31750</xdr:colOff>
      <xdr:row>82</xdr:row>
      <xdr:rowOff>80645</xdr:rowOff>
    </xdr:to>
    <xdr:cxnSp macro="">
      <xdr:nvCxnSpPr>
        <xdr:cNvPr id="200" name="直線コネクタ 199"/>
        <xdr:cNvCxnSpPr/>
      </xdr:nvCxnSpPr>
      <xdr:spPr>
        <a:xfrm>
          <a:off x="1436370" y="13597255"/>
          <a:ext cx="8794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53340</xdr:rowOff>
    </xdr:from>
    <xdr:to xmlns:xdr="http://schemas.openxmlformats.org/drawingml/2006/spreadsheetDrawing">
      <xdr:col>11</xdr:col>
      <xdr:colOff>82550</xdr:colOff>
      <xdr:row>82</xdr:row>
      <xdr:rowOff>154940</xdr:rowOff>
    </xdr:to>
    <xdr:sp macro="" textlink="">
      <xdr:nvSpPr>
        <xdr:cNvPr id="201" name="フローチャート: 判断 200"/>
        <xdr:cNvSpPr/>
      </xdr:nvSpPr>
      <xdr:spPr>
        <a:xfrm>
          <a:off x="2266950" y="1359154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139700</xdr:rowOff>
    </xdr:from>
    <xdr:ext cx="761365" cy="259080"/>
    <xdr:sp macro="" textlink="">
      <xdr:nvSpPr>
        <xdr:cNvPr id="202" name="テキスト ボックス 201"/>
        <xdr:cNvSpPr txBox="1"/>
      </xdr:nvSpPr>
      <xdr:spPr>
        <a:xfrm>
          <a:off x="1938655" y="13677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165100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385570" y="1353820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110490</xdr:rowOff>
    </xdr:from>
    <xdr:ext cx="762000" cy="259080"/>
    <xdr:sp macro="" textlink="">
      <xdr:nvSpPr>
        <xdr:cNvPr id="204" name="テキスト ボックス 203"/>
        <xdr:cNvSpPr txBox="1"/>
      </xdr:nvSpPr>
      <xdr:spPr>
        <a:xfrm>
          <a:off x="1057275" y="1331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7" name="テキスト ボックス 206"/>
        <xdr:cNvSpPr txBox="1"/>
      </xdr:nvSpPr>
      <xdr:spPr>
        <a:xfrm>
          <a:off x="29832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8" name="テキスト ボックス 207"/>
        <xdr:cNvSpPr txBox="1"/>
      </xdr:nvSpPr>
      <xdr:spPr>
        <a:xfrm>
          <a:off x="210185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09" name="テキスト ボックス 208"/>
        <xdr:cNvSpPr txBox="1"/>
      </xdr:nvSpPr>
      <xdr:spPr>
        <a:xfrm>
          <a:off x="12223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139700</xdr:rowOff>
    </xdr:from>
    <xdr:to xmlns:xdr="http://schemas.openxmlformats.org/drawingml/2006/spreadsheetDrawing">
      <xdr:col>23</xdr:col>
      <xdr:colOff>184150</xdr:colOff>
      <xdr:row>83</xdr:row>
      <xdr:rowOff>69850</xdr:rowOff>
    </xdr:to>
    <xdr:sp macro="" textlink="">
      <xdr:nvSpPr>
        <xdr:cNvPr id="210" name="楕円 209"/>
        <xdr:cNvSpPr/>
      </xdr:nvSpPr>
      <xdr:spPr>
        <a:xfrm>
          <a:off x="4858385" y="13677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156845</xdr:rowOff>
    </xdr:from>
    <xdr:ext cx="762000" cy="258445"/>
    <xdr:sp macro="" textlink="">
      <xdr:nvSpPr>
        <xdr:cNvPr id="211" name="人件費・物件費等の状況該当値テキスト"/>
        <xdr:cNvSpPr txBox="1"/>
      </xdr:nvSpPr>
      <xdr:spPr>
        <a:xfrm>
          <a:off x="4996180" y="13529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31750</xdr:rowOff>
    </xdr:from>
    <xdr:to xmlns:xdr="http://schemas.openxmlformats.org/drawingml/2006/spreadsheetDrawing">
      <xdr:col>19</xdr:col>
      <xdr:colOff>184150</xdr:colOff>
      <xdr:row>82</xdr:row>
      <xdr:rowOff>133350</xdr:rowOff>
    </xdr:to>
    <xdr:sp macro="" textlink="">
      <xdr:nvSpPr>
        <xdr:cNvPr id="212" name="楕円 211"/>
        <xdr:cNvSpPr/>
      </xdr:nvSpPr>
      <xdr:spPr>
        <a:xfrm>
          <a:off x="4027805"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143510</xdr:rowOff>
    </xdr:from>
    <xdr:ext cx="736600" cy="259080"/>
    <xdr:sp macro="" textlink="">
      <xdr:nvSpPr>
        <xdr:cNvPr id="213" name="テキスト ボックス 212"/>
        <xdr:cNvSpPr txBox="1"/>
      </xdr:nvSpPr>
      <xdr:spPr>
        <a:xfrm>
          <a:off x="3701415" y="13351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12700</xdr:rowOff>
    </xdr:from>
    <xdr:to xmlns:xdr="http://schemas.openxmlformats.org/drawingml/2006/spreadsheetDrawing">
      <xdr:col>15</xdr:col>
      <xdr:colOff>133350</xdr:colOff>
      <xdr:row>82</xdr:row>
      <xdr:rowOff>114300</xdr:rowOff>
    </xdr:to>
    <xdr:sp macro="" textlink="">
      <xdr:nvSpPr>
        <xdr:cNvPr id="214" name="楕円 213"/>
        <xdr:cNvSpPr/>
      </xdr:nvSpPr>
      <xdr:spPr>
        <a:xfrm>
          <a:off x="3146425"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124460</xdr:rowOff>
    </xdr:from>
    <xdr:ext cx="761365" cy="258445"/>
    <xdr:sp macro="" textlink="">
      <xdr:nvSpPr>
        <xdr:cNvPr id="215" name="テキスト ボックス 214"/>
        <xdr:cNvSpPr txBox="1"/>
      </xdr:nvSpPr>
      <xdr:spPr>
        <a:xfrm>
          <a:off x="2820035" y="13332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29845</xdr:rowOff>
    </xdr:from>
    <xdr:to xmlns:xdr="http://schemas.openxmlformats.org/drawingml/2006/spreadsheetDrawing">
      <xdr:col>11</xdr:col>
      <xdr:colOff>82550</xdr:colOff>
      <xdr:row>82</xdr:row>
      <xdr:rowOff>131445</xdr:rowOff>
    </xdr:to>
    <xdr:sp macro="" textlink="">
      <xdr:nvSpPr>
        <xdr:cNvPr id="216" name="楕円 215"/>
        <xdr:cNvSpPr/>
      </xdr:nvSpPr>
      <xdr:spPr>
        <a:xfrm>
          <a:off x="2266950" y="1356804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141605</xdr:rowOff>
    </xdr:from>
    <xdr:ext cx="761365" cy="259080"/>
    <xdr:sp macro="" textlink="">
      <xdr:nvSpPr>
        <xdr:cNvPr id="217" name="テキスト ボックス 216"/>
        <xdr:cNvSpPr txBox="1"/>
      </xdr:nvSpPr>
      <xdr:spPr>
        <a:xfrm>
          <a:off x="1938655" y="133496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8255</xdr:rowOff>
    </xdr:from>
    <xdr:to xmlns:xdr="http://schemas.openxmlformats.org/drawingml/2006/spreadsheetDrawing">
      <xdr:col>7</xdr:col>
      <xdr:colOff>31750</xdr:colOff>
      <xdr:row>82</xdr:row>
      <xdr:rowOff>109855</xdr:rowOff>
    </xdr:to>
    <xdr:sp macro="" textlink="">
      <xdr:nvSpPr>
        <xdr:cNvPr id="218" name="楕円 217"/>
        <xdr:cNvSpPr/>
      </xdr:nvSpPr>
      <xdr:spPr>
        <a:xfrm>
          <a:off x="1385570" y="135464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94615</xdr:rowOff>
    </xdr:from>
    <xdr:ext cx="762000" cy="258445"/>
    <xdr:sp macro="" textlink="">
      <xdr:nvSpPr>
        <xdr:cNvPr id="219" name="テキスト ボックス 218"/>
        <xdr:cNvSpPr txBox="1"/>
      </xdr:nvSpPr>
      <xdr:spPr>
        <a:xfrm>
          <a:off x="1057275" y="13632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21" name="テキスト ボックス 220"/>
        <xdr:cNvSpPr txBox="1"/>
      </xdr:nvSpPr>
      <xdr:spPr>
        <a:xfrm>
          <a:off x="13527405" y="1252220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5292705" y="124968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前年度からの数値の変動はない。</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年度に給料表改定等の給与体系の独自見直しを実施し給与水準の適正化を図っているが、経験年数等の各階層別では数値に差があり職員の階層の切り替わりによって数値が増減する可能性もあるため、毎年度の指数の変動には注視する必要がある。</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4" name="テキスト ボックス 233"/>
        <xdr:cNvSpPr txBox="1"/>
      </xdr:nvSpPr>
      <xdr:spPr>
        <a:xfrm>
          <a:off x="1195641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710795" y="14895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1365" cy="258445"/>
    <xdr:sp macro="" textlink="">
      <xdr:nvSpPr>
        <xdr:cNvPr id="236" name="テキスト ボックス 235"/>
        <xdr:cNvSpPr txBox="1"/>
      </xdr:nvSpPr>
      <xdr:spPr>
        <a:xfrm>
          <a:off x="11956415" y="14759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710795" y="14563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1365" cy="258445"/>
    <xdr:sp macro="" textlink="">
      <xdr:nvSpPr>
        <xdr:cNvPr id="238" name="テキスト ボックス 237"/>
        <xdr:cNvSpPr txBox="1"/>
      </xdr:nvSpPr>
      <xdr:spPr>
        <a:xfrm>
          <a:off x="11956415" y="14427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710795" y="142309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1365" cy="258445"/>
    <xdr:sp macro="" textlink="">
      <xdr:nvSpPr>
        <xdr:cNvPr id="240" name="テキスト ボックス 239"/>
        <xdr:cNvSpPr txBox="1"/>
      </xdr:nvSpPr>
      <xdr:spPr>
        <a:xfrm>
          <a:off x="11956415" y="140950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710795" y="138995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1365" cy="258445"/>
    <xdr:sp macro="" textlink="">
      <xdr:nvSpPr>
        <xdr:cNvPr id="242" name="テキスト ボックス 241"/>
        <xdr:cNvSpPr txBox="1"/>
      </xdr:nvSpPr>
      <xdr:spPr>
        <a:xfrm>
          <a:off x="11956415" y="13763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710795" y="13567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1365" cy="258445"/>
    <xdr:sp macro="" textlink="">
      <xdr:nvSpPr>
        <xdr:cNvPr id="244" name="テキスト ボックス 243"/>
        <xdr:cNvSpPr txBox="1"/>
      </xdr:nvSpPr>
      <xdr:spPr>
        <a:xfrm>
          <a:off x="11956415" y="13431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710795" y="13235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1365" cy="258445"/>
    <xdr:sp macro="" textlink="">
      <xdr:nvSpPr>
        <xdr:cNvPr id="246" name="テキスト ボックス 245"/>
        <xdr:cNvSpPr txBox="1"/>
      </xdr:nvSpPr>
      <xdr:spPr>
        <a:xfrm>
          <a:off x="11956415" y="13099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8445"/>
    <xdr:sp macro="" textlink="">
      <xdr:nvSpPr>
        <xdr:cNvPr id="248" name="テキスト ボックス 247"/>
        <xdr:cNvSpPr txBox="1"/>
      </xdr:nvSpPr>
      <xdr:spPr>
        <a:xfrm>
          <a:off x="11956415" y="12767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6863695" y="13401040"/>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145415</xdr:rowOff>
    </xdr:from>
    <xdr:ext cx="762000" cy="259080"/>
    <xdr:sp macro="" textlink="">
      <xdr:nvSpPr>
        <xdr:cNvPr id="251" name="給与水準   （国との比較）最小値テキスト"/>
        <xdr:cNvSpPr txBox="1"/>
      </xdr:nvSpPr>
      <xdr:spPr>
        <a:xfrm>
          <a:off x="16952595"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6776700" y="148609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3" name="給与水準   （国との比較）最大値テキスト"/>
        <xdr:cNvSpPr txBox="1"/>
      </xdr:nvSpPr>
      <xdr:spPr>
        <a:xfrm>
          <a:off x="16952595" y="1315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4" name="直線コネクタ 253"/>
        <xdr:cNvCxnSpPr/>
      </xdr:nvCxnSpPr>
      <xdr:spPr>
        <a:xfrm>
          <a:off x="16776700" y="134010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51435</xdr:rowOff>
    </xdr:from>
    <xdr:to xmlns:xdr="http://schemas.openxmlformats.org/drawingml/2006/spreadsheetDrawing">
      <xdr:col>81</xdr:col>
      <xdr:colOff>44450</xdr:colOff>
      <xdr:row>88</xdr:row>
      <xdr:rowOff>51435</xdr:rowOff>
    </xdr:to>
    <xdr:cxnSp macro="">
      <xdr:nvCxnSpPr>
        <xdr:cNvPr id="255" name="直線コネクタ 254"/>
        <xdr:cNvCxnSpPr/>
      </xdr:nvCxnSpPr>
      <xdr:spPr>
        <a:xfrm>
          <a:off x="16033115" y="14580235"/>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50165</xdr:rowOff>
    </xdr:from>
    <xdr:ext cx="762000" cy="258445"/>
    <xdr:sp macro="" textlink="">
      <xdr:nvSpPr>
        <xdr:cNvPr id="256" name="給与水準   （国との比較）平均値テキスト"/>
        <xdr:cNvSpPr txBox="1"/>
      </xdr:nvSpPr>
      <xdr:spPr>
        <a:xfrm>
          <a:off x="16952595" y="140836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33655</xdr:rowOff>
    </xdr:from>
    <xdr:to xmlns:xdr="http://schemas.openxmlformats.org/drawingml/2006/spreadsheetDrawing">
      <xdr:col>81</xdr:col>
      <xdr:colOff>95250</xdr:colOff>
      <xdr:row>86</xdr:row>
      <xdr:rowOff>135255</xdr:rowOff>
    </xdr:to>
    <xdr:sp macro="" textlink="">
      <xdr:nvSpPr>
        <xdr:cNvPr id="257" name="フローチャート: 判断 256"/>
        <xdr:cNvSpPr/>
      </xdr:nvSpPr>
      <xdr:spPr>
        <a:xfrm>
          <a:off x="16814800" y="142322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137160</xdr:rowOff>
    </xdr:from>
    <xdr:to xmlns:xdr="http://schemas.openxmlformats.org/drawingml/2006/spreadsheetDrawing">
      <xdr:col>77</xdr:col>
      <xdr:colOff>44450</xdr:colOff>
      <xdr:row>88</xdr:row>
      <xdr:rowOff>51435</xdr:rowOff>
    </xdr:to>
    <xdr:cxnSp macro="">
      <xdr:nvCxnSpPr>
        <xdr:cNvPr id="258" name="直線コネクタ 257"/>
        <xdr:cNvCxnSpPr/>
      </xdr:nvCxnSpPr>
      <xdr:spPr>
        <a:xfrm>
          <a:off x="15153640" y="14500860"/>
          <a:ext cx="879475"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17145</xdr:rowOff>
    </xdr:from>
    <xdr:to xmlns:xdr="http://schemas.openxmlformats.org/drawingml/2006/spreadsheetDrawing">
      <xdr:col>77</xdr:col>
      <xdr:colOff>95250</xdr:colOff>
      <xdr:row>86</xdr:row>
      <xdr:rowOff>118110</xdr:rowOff>
    </xdr:to>
    <xdr:sp macro="" textlink="">
      <xdr:nvSpPr>
        <xdr:cNvPr id="259" name="フローチャート: 判断 258"/>
        <xdr:cNvSpPr/>
      </xdr:nvSpPr>
      <xdr:spPr>
        <a:xfrm>
          <a:off x="15984220" y="1421574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128270</xdr:rowOff>
    </xdr:from>
    <xdr:ext cx="736600" cy="258445"/>
    <xdr:sp macro="" textlink="">
      <xdr:nvSpPr>
        <xdr:cNvPr id="260" name="テキスト ボックス 259"/>
        <xdr:cNvSpPr txBox="1"/>
      </xdr:nvSpPr>
      <xdr:spPr>
        <a:xfrm>
          <a:off x="15655925" y="13996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137160</xdr:rowOff>
    </xdr:from>
    <xdr:to xmlns:xdr="http://schemas.openxmlformats.org/drawingml/2006/spreadsheetDrawing">
      <xdr:col>72</xdr:col>
      <xdr:colOff>203200</xdr:colOff>
      <xdr:row>87</xdr:row>
      <xdr:rowOff>154305</xdr:rowOff>
    </xdr:to>
    <xdr:cxnSp macro="">
      <xdr:nvCxnSpPr>
        <xdr:cNvPr id="261" name="直線コネクタ 260"/>
        <xdr:cNvCxnSpPr/>
      </xdr:nvCxnSpPr>
      <xdr:spPr>
        <a:xfrm flipV="1">
          <a:off x="14272260" y="14500860"/>
          <a:ext cx="881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62" name="フローチャート: 判断 261"/>
        <xdr:cNvSpPr/>
      </xdr:nvSpPr>
      <xdr:spPr>
        <a:xfrm>
          <a:off x="15102840" y="142494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162560</xdr:rowOff>
    </xdr:from>
    <xdr:ext cx="761365" cy="258445"/>
    <xdr:sp macro="" textlink="">
      <xdr:nvSpPr>
        <xdr:cNvPr id="263" name="テキスト ボックス 262"/>
        <xdr:cNvSpPr txBox="1"/>
      </xdr:nvSpPr>
      <xdr:spPr>
        <a:xfrm>
          <a:off x="14774545" y="14030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154305</xdr:rowOff>
    </xdr:from>
    <xdr:to xmlns:xdr="http://schemas.openxmlformats.org/drawingml/2006/spreadsheetDrawing">
      <xdr:col>68</xdr:col>
      <xdr:colOff>152400</xdr:colOff>
      <xdr:row>89</xdr:row>
      <xdr:rowOff>35560</xdr:rowOff>
    </xdr:to>
    <xdr:cxnSp macro="">
      <xdr:nvCxnSpPr>
        <xdr:cNvPr id="264" name="直線コネクタ 263"/>
        <xdr:cNvCxnSpPr/>
      </xdr:nvCxnSpPr>
      <xdr:spPr>
        <a:xfrm flipV="1">
          <a:off x="13390880" y="14518005"/>
          <a:ext cx="88138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165100</xdr:rowOff>
    </xdr:to>
    <xdr:sp macro="" textlink="">
      <xdr:nvSpPr>
        <xdr:cNvPr id="265" name="フローチャート: 判断 264"/>
        <xdr:cNvSpPr/>
      </xdr:nvSpPr>
      <xdr:spPr>
        <a:xfrm>
          <a:off x="14221460" y="142665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8255</xdr:rowOff>
    </xdr:from>
    <xdr:ext cx="762000" cy="259080"/>
    <xdr:sp macro="" textlink="">
      <xdr:nvSpPr>
        <xdr:cNvPr id="266" name="テキスト ボックス 265"/>
        <xdr:cNvSpPr txBox="1"/>
      </xdr:nvSpPr>
      <xdr:spPr>
        <a:xfrm>
          <a:off x="13895070" y="1404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67" name="フローチャート: 判断 266"/>
        <xdr:cNvSpPr/>
      </xdr:nvSpPr>
      <xdr:spPr>
        <a:xfrm>
          <a:off x="133400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162560</xdr:rowOff>
    </xdr:from>
    <xdr:ext cx="761365" cy="258445"/>
    <xdr:sp macro="" textlink="">
      <xdr:nvSpPr>
        <xdr:cNvPr id="268" name="テキスト ボックス 267"/>
        <xdr:cNvSpPr txBox="1"/>
      </xdr:nvSpPr>
      <xdr:spPr>
        <a:xfrm>
          <a:off x="13013690" y="14030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3" name="テキスト ボックス 272"/>
        <xdr:cNvSpPr txBox="1"/>
      </xdr:nvSpPr>
      <xdr:spPr>
        <a:xfrm>
          <a:off x="1317688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635</xdr:rowOff>
    </xdr:from>
    <xdr:to xmlns:xdr="http://schemas.openxmlformats.org/drawingml/2006/spreadsheetDrawing">
      <xdr:col>81</xdr:col>
      <xdr:colOff>95250</xdr:colOff>
      <xdr:row>88</xdr:row>
      <xdr:rowOff>102235</xdr:rowOff>
    </xdr:to>
    <xdr:sp macro="" textlink="">
      <xdr:nvSpPr>
        <xdr:cNvPr id="274" name="楕円 273"/>
        <xdr:cNvSpPr/>
      </xdr:nvSpPr>
      <xdr:spPr>
        <a:xfrm>
          <a:off x="16814800" y="145294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144145</xdr:rowOff>
    </xdr:from>
    <xdr:ext cx="762000" cy="259080"/>
    <xdr:sp macro="" textlink="">
      <xdr:nvSpPr>
        <xdr:cNvPr id="275" name="給与水準   （国との比較）該当値テキスト"/>
        <xdr:cNvSpPr txBox="1"/>
      </xdr:nvSpPr>
      <xdr:spPr>
        <a:xfrm>
          <a:off x="16952595" y="14507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635</xdr:rowOff>
    </xdr:from>
    <xdr:to xmlns:xdr="http://schemas.openxmlformats.org/drawingml/2006/spreadsheetDrawing">
      <xdr:col>77</xdr:col>
      <xdr:colOff>95250</xdr:colOff>
      <xdr:row>88</xdr:row>
      <xdr:rowOff>102235</xdr:rowOff>
    </xdr:to>
    <xdr:sp macro="" textlink="">
      <xdr:nvSpPr>
        <xdr:cNvPr id="276" name="楕円 275"/>
        <xdr:cNvSpPr/>
      </xdr:nvSpPr>
      <xdr:spPr>
        <a:xfrm>
          <a:off x="15984220" y="145294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86995</xdr:rowOff>
    </xdr:from>
    <xdr:ext cx="736600" cy="258445"/>
    <xdr:sp macro="" textlink="">
      <xdr:nvSpPr>
        <xdr:cNvPr id="277" name="テキスト ボックス 276"/>
        <xdr:cNvSpPr txBox="1"/>
      </xdr:nvSpPr>
      <xdr:spPr>
        <a:xfrm>
          <a:off x="15655925" y="146157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86360</xdr:rowOff>
    </xdr:from>
    <xdr:to xmlns:xdr="http://schemas.openxmlformats.org/drawingml/2006/spreadsheetDrawing">
      <xdr:col>73</xdr:col>
      <xdr:colOff>44450</xdr:colOff>
      <xdr:row>88</xdr:row>
      <xdr:rowOff>17145</xdr:rowOff>
    </xdr:to>
    <xdr:sp macro="" textlink="">
      <xdr:nvSpPr>
        <xdr:cNvPr id="278" name="楕円 277"/>
        <xdr:cNvSpPr/>
      </xdr:nvSpPr>
      <xdr:spPr>
        <a:xfrm>
          <a:off x="15102840" y="14450060"/>
          <a:ext cx="9969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1270</xdr:rowOff>
    </xdr:from>
    <xdr:ext cx="761365" cy="259080"/>
    <xdr:sp macro="" textlink="">
      <xdr:nvSpPr>
        <xdr:cNvPr id="279" name="テキスト ボックス 278"/>
        <xdr:cNvSpPr txBox="1"/>
      </xdr:nvSpPr>
      <xdr:spPr>
        <a:xfrm>
          <a:off x="14774545" y="14530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103505</xdr:rowOff>
    </xdr:from>
    <xdr:to xmlns:xdr="http://schemas.openxmlformats.org/drawingml/2006/spreadsheetDrawing">
      <xdr:col>68</xdr:col>
      <xdr:colOff>203200</xdr:colOff>
      <xdr:row>88</xdr:row>
      <xdr:rowOff>33655</xdr:rowOff>
    </xdr:to>
    <xdr:sp macro="" textlink="">
      <xdr:nvSpPr>
        <xdr:cNvPr id="280" name="楕円 279"/>
        <xdr:cNvSpPr/>
      </xdr:nvSpPr>
      <xdr:spPr>
        <a:xfrm>
          <a:off x="14221460" y="14467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18415</xdr:rowOff>
    </xdr:from>
    <xdr:ext cx="762000" cy="258445"/>
    <xdr:sp macro="" textlink="">
      <xdr:nvSpPr>
        <xdr:cNvPr id="281" name="テキスト ボックス 280"/>
        <xdr:cNvSpPr txBox="1"/>
      </xdr:nvSpPr>
      <xdr:spPr>
        <a:xfrm>
          <a:off x="13895070" y="14547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156210</xdr:rowOff>
    </xdr:from>
    <xdr:to xmlns:xdr="http://schemas.openxmlformats.org/drawingml/2006/spreadsheetDrawing">
      <xdr:col>64</xdr:col>
      <xdr:colOff>152400</xdr:colOff>
      <xdr:row>89</xdr:row>
      <xdr:rowOff>86360</xdr:rowOff>
    </xdr:to>
    <xdr:sp macro="" textlink="">
      <xdr:nvSpPr>
        <xdr:cNvPr id="282" name="楕円 281"/>
        <xdr:cNvSpPr/>
      </xdr:nvSpPr>
      <xdr:spPr>
        <a:xfrm>
          <a:off x="13340080" y="14685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71120</xdr:rowOff>
    </xdr:from>
    <xdr:ext cx="761365" cy="259080"/>
    <xdr:sp macro="" textlink="">
      <xdr:nvSpPr>
        <xdr:cNvPr id="283" name="テキスト ボックス 282"/>
        <xdr:cNvSpPr txBox="1"/>
      </xdr:nvSpPr>
      <xdr:spPr>
        <a:xfrm>
          <a:off x="13013690" y="14765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83185</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5" name="テキスト ボックス 284"/>
        <xdr:cNvSpPr txBox="1"/>
      </xdr:nvSpPr>
      <xdr:spPr>
        <a:xfrm>
          <a:off x="13226415" y="885190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6" name="テキスト ボックス 285"/>
        <xdr:cNvSpPr txBox="1"/>
      </xdr:nvSpPr>
      <xdr:spPr>
        <a:xfrm>
          <a:off x="15593695" y="88265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0" i="0" baseline="0">
              <a:solidFill>
                <a:schemeClr val="dk1"/>
              </a:solidFill>
              <a:effectLst/>
              <a:latin typeface="ＭＳ Ｐゴシック"/>
              <a:ea typeface="ＭＳ Ｐゴシック"/>
              <a:cs typeface="+mn-cs"/>
            </a:rPr>
            <a:t>平成</a:t>
          </a:r>
          <a:r>
            <a:rPr kumimoji="1" lang="en-US" altLang="ja-JP" sz="1300" b="0" i="0" baseline="0">
              <a:solidFill>
                <a:schemeClr val="dk1"/>
              </a:solidFill>
              <a:effectLst/>
              <a:latin typeface="ＭＳ Ｐゴシック"/>
              <a:ea typeface="ＭＳ Ｐゴシック"/>
              <a:cs typeface="+mn-cs"/>
            </a:rPr>
            <a:t>28</a:t>
          </a:r>
          <a:r>
            <a:rPr kumimoji="1" lang="ja-JP" altLang="ja-JP" sz="1300" b="0" i="0" baseline="0">
              <a:solidFill>
                <a:schemeClr val="dk1"/>
              </a:solidFill>
              <a:effectLst/>
              <a:latin typeface="ＭＳ Ｐゴシック"/>
              <a:ea typeface="ＭＳ Ｐゴシック"/>
              <a:cs typeface="+mn-cs"/>
            </a:rPr>
            <a:t>年度に近隣市町と消防広域組合を設立し、平成</a:t>
          </a:r>
          <a:r>
            <a:rPr kumimoji="1" lang="en-US" altLang="ja-JP" sz="1300" b="0" i="0" baseline="0">
              <a:solidFill>
                <a:schemeClr val="dk1"/>
              </a:solidFill>
              <a:effectLst/>
              <a:latin typeface="ＭＳ Ｐゴシック"/>
              <a:ea typeface="ＭＳ Ｐゴシック"/>
              <a:cs typeface="+mn-cs"/>
            </a:rPr>
            <a:t>29</a:t>
          </a:r>
          <a:r>
            <a:rPr kumimoji="1" lang="ja-JP" altLang="ja-JP" sz="1300" b="0" i="0" baseline="0">
              <a:solidFill>
                <a:schemeClr val="dk1"/>
              </a:solidFill>
              <a:effectLst/>
              <a:latin typeface="ＭＳ Ｐゴシック"/>
              <a:ea typeface="ＭＳ Ｐゴシック"/>
              <a:cs typeface="+mn-cs"/>
            </a:rPr>
            <a:t>年度から消防職員が身分切替により組合職員となったため、類似団体平均を下回っている要因と考える。一方、人件費及び物件費等の状況においては類似団体と比較してもほぼ同様の変動と分析しているが、人件費は、民生費や教育費の分野で県平均より高い傾向にあることから、今後は小中学校や幼稚園・保育園の再編事業を進め、職員数を含めた人件費全体の適正化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97" name="テキスト ボックス 296"/>
        <xdr:cNvSpPr txBox="1"/>
      </xdr:nvSpPr>
      <xdr:spPr>
        <a:xfrm>
          <a:off x="1267269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8445"/>
    <xdr:sp macro="" textlink="">
      <xdr:nvSpPr>
        <xdr:cNvPr id="299" name="テキスト ボックス 298"/>
        <xdr:cNvSpPr txBox="1"/>
      </xdr:nvSpPr>
      <xdr:spPr>
        <a:xfrm>
          <a:off x="11956415" y="11421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165100</xdr:rowOff>
    </xdr:from>
    <xdr:to xmlns:xdr="http://schemas.openxmlformats.org/drawingml/2006/spreadsheetDrawing">
      <xdr:col>85</xdr:col>
      <xdr:colOff>95250</xdr:colOff>
      <xdr:row>67</xdr:row>
      <xdr:rowOff>165100</xdr:rowOff>
    </xdr:to>
    <xdr:cxnSp macro="">
      <xdr:nvCxnSpPr>
        <xdr:cNvPr id="300" name="直線コネクタ 299"/>
        <xdr:cNvCxnSpPr/>
      </xdr:nvCxnSpPr>
      <xdr:spPr>
        <a:xfrm>
          <a:off x="12710795" y="11226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1365" cy="258445"/>
    <xdr:sp macro="" textlink="">
      <xdr:nvSpPr>
        <xdr:cNvPr id="301" name="テキスト ボックス 300"/>
        <xdr:cNvSpPr txBox="1"/>
      </xdr:nvSpPr>
      <xdr:spPr>
        <a:xfrm>
          <a:off x="11956415" y="11089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165100</xdr:rowOff>
    </xdr:from>
    <xdr:to xmlns:xdr="http://schemas.openxmlformats.org/drawingml/2006/spreadsheetDrawing">
      <xdr:col>85</xdr:col>
      <xdr:colOff>95250</xdr:colOff>
      <xdr:row>65</xdr:row>
      <xdr:rowOff>165100</xdr:rowOff>
    </xdr:to>
    <xdr:cxnSp macro="">
      <xdr:nvCxnSpPr>
        <xdr:cNvPr id="302" name="直線コネクタ 301"/>
        <xdr:cNvCxnSpPr/>
      </xdr:nvCxnSpPr>
      <xdr:spPr>
        <a:xfrm>
          <a:off x="12710795" y="10896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1365" cy="258445"/>
    <xdr:sp macro="" textlink="">
      <xdr:nvSpPr>
        <xdr:cNvPr id="303" name="テキスト ボックス 302"/>
        <xdr:cNvSpPr txBox="1"/>
      </xdr:nvSpPr>
      <xdr:spPr>
        <a:xfrm>
          <a:off x="11956415" y="10756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165100</xdr:rowOff>
    </xdr:from>
    <xdr:to xmlns:xdr="http://schemas.openxmlformats.org/drawingml/2006/spreadsheetDrawing">
      <xdr:col>85</xdr:col>
      <xdr:colOff>95250</xdr:colOff>
      <xdr:row>63</xdr:row>
      <xdr:rowOff>165100</xdr:rowOff>
    </xdr:to>
    <xdr:cxnSp macro="">
      <xdr:nvCxnSpPr>
        <xdr:cNvPr id="304" name="直線コネクタ 303"/>
        <xdr:cNvCxnSpPr/>
      </xdr:nvCxnSpPr>
      <xdr:spPr>
        <a:xfrm>
          <a:off x="12710795" y="10566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1365" cy="258445"/>
    <xdr:sp macro="" textlink="">
      <xdr:nvSpPr>
        <xdr:cNvPr id="305" name="テキスト ボックス 304"/>
        <xdr:cNvSpPr txBox="1"/>
      </xdr:nvSpPr>
      <xdr:spPr>
        <a:xfrm>
          <a:off x="11956415" y="104247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710795" y="102355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1365" cy="259080"/>
    <xdr:sp macro="" textlink="">
      <xdr:nvSpPr>
        <xdr:cNvPr id="307" name="テキスト ボックス 306"/>
        <xdr:cNvSpPr txBox="1"/>
      </xdr:nvSpPr>
      <xdr:spPr>
        <a:xfrm>
          <a:off x="11956415" y="100933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710795" y="9903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1365" cy="258445"/>
    <xdr:sp macro="" textlink="">
      <xdr:nvSpPr>
        <xdr:cNvPr id="309" name="テキスト ボックス 308"/>
        <xdr:cNvSpPr txBox="1"/>
      </xdr:nvSpPr>
      <xdr:spPr>
        <a:xfrm>
          <a:off x="11956415" y="9761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710795" y="9571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1365" cy="258445"/>
    <xdr:sp macro="" textlink="">
      <xdr:nvSpPr>
        <xdr:cNvPr id="311" name="テキスト ボックス 310"/>
        <xdr:cNvSpPr txBox="1"/>
      </xdr:nvSpPr>
      <xdr:spPr>
        <a:xfrm>
          <a:off x="11956415" y="94291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61365" cy="258445"/>
    <xdr:sp macro="" textlink="">
      <xdr:nvSpPr>
        <xdr:cNvPr id="313" name="テキスト ボックス 312"/>
        <xdr:cNvSpPr txBox="1"/>
      </xdr:nvSpPr>
      <xdr:spPr>
        <a:xfrm>
          <a:off x="11956415" y="9097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66</xdr:row>
      <xdr:rowOff>144780</xdr:rowOff>
    </xdr:to>
    <xdr:cxnSp macro="">
      <xdr:nvCxnSpPr>
        <xdr:cNvPr id="315" name="直線コネクタ 314"/>
        <xdr:cNvCxnSpPr/>
      </xdr:nvCxnSpPr>
      <xdr:spPr>
        <a:xfrm flipV="1">
          <a:off x="16863695" y="9697720"/>
          <a:ext cx="0" cy="1343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116840</xdr:rowOff>
    </xdr:from>
    <xdr:ext cx="762000" cy="258445"/>
    <xdr:sp macro="" textlink="">
      <xdr:nvSpPr>
        <xdr:cNvPr id="316" name="定員管理の状況最小値テキスト"/>
        <xdr:cNvSpPr txBox="1"/>
      </xdr:nvSpPr>
      <xdr:spPr>
        <a:xfrm>
          <a:off x="16952595" y="11013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144780</xdr:rowOff>
    </xdr:from>
    <xdr:to xmlns:xdr="http://schemas.openxmlformats.org/drawingml/2006/spreadsheetDrawing">
      <xdr:col>81</xdr:col>
      <xdr:colOff>133350</xdr:colOff>
      <xdr:row>66</xdr:row>
      <xdr:rowOff>144780</xdr:rowOff>
    </xdr:to>
    <xdr:cxnSp macro="">
      <xdr:nvCxnSpPr>
        <xdr:cNvPr id="317" name="直線コネクタ 316"/>
        <xdr:cNvCxnSpPr/>
      </xdr:nvCxnSpPr>
      <xdr:spPr>
        <a:xfrm>
          <a:off x="16776700" y="110413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2000" cy="259080"/>
    <xdr:sp macro="" textlink="">
      <xdr:nvSpPr>
        <xdr:cNvPr id="318" name="定員管理の状況最大値テキスト"/>
        <xdr:cNvSpPr txBox="1"/>
      </xdr:nvSpPr>
      <xdr:spPr>
        <a:xfrm>
          <a:off x="16952595" y="944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9" name="直線コネクタ 318"/>
        <xdr:cNvCxnSpPr/>
      </xdr:nvCxnSpPr>
      <xdr:spPr>
        <a:xfrm>
          <a:off x="16776700" y="96977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64770</xdr:rowOff>
    </xdr:from>
    <xdr:to xmlns:xdr="http://schemas.openxmlformats.org/drawingml/2006/spreadsheetDrawing">
      <xdr:col>81</xdr:col>
      <xdr:colOff>44450</xdr:colOff>
      <xdr:row>60</xdr:row>
      <xdr:rowOff>76835</xdr:rowOff>
    </xdr:to>
    <xdr:cxnSp macro="">
      <xdr:nvCxnSpPr>
        <xdr:cNvPr id="320" name="直線コネクタ 319"/>
        <xdr:cNvCxnSpPr/>
      </xdr:nvCxnSpPr>
      <xdr:spPr>
        <a:xfrm flipV="1">
          <a:off x="16033115" y="9970770"/>
          <a:ext cx="8305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35560</xdr:rowOff>
    </xdr:from>
    <xdr:ext cx="762000" cy="259080"/>
    <xdr:sp macro="" textlink="">
      <xdr:nvSpPr>
        <xdr:cNvPr id="321" name="定員管理の状況平均値テキスト"/>
        <xdr:cNvSpPr txBox="1"/>
      </xdr:nvSpPr>
      <xdr:spPr>
        <a:xfrm>
          <a:off x="16952595" y="10106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63500</xdr:rowOff>
    </xdr:from>
    <xdr:to xmlns:xdr="http://schemas.openxmlformats.org/drawingml/2006/spreadsheetDrawing">
      <xdr:col>81</xdr:col>
      <xdr:colOff>95250</xdr:colOff>
      <xdr:row>61</xdr:row>
      <xdr:rowOff>165100</xdr:rowOff>
    </xdr:to>
    <xdr:sp macro="" textlink="">
      <xdr:nvSpPr>
        <xdr:cNvPr id="322" name="フローチャート: 判断 321"/>
        <xdr:cNvSpPr/>
      </xdr:nvSpPr>
      <xdr:spPr>
        <a:xfrm>
          <a:off x="16814800" y="101346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76835</xdr:rowOff>
    </xdr:from>
    <xdr:to xmlns:xdr="http://schemas.openxmlformats.org/drawingml/2006/spreadsheetDrawing">
      <xdr:col>77</xdr:col>
      <xdr:colOff>44450</xdr:colOff>
      <xdr:row>60</xdr:row>
      <xdr:rowOff>78740</xdr:rowOff>
    </xdr:to>
    <xdr:cxnSp macro="">
      <xdr:nvCxnSpPr>
        <xdr:cNvPr id="323" name="直線コネクタ 322"/>
        <xdr:cNvCxnSpPr/>
      </xdr:nvCxnSpPr>
      <xdr:spPr>
        <a:xfrm flipV="1">
          <a:off x="15153640" y="9982835"/>
          <a:ext cx="879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42545</xdr:rowOff>
    </xdr:from>
    <xdr:to xmlns:xdr="http://schemas.openxmlformats.org/drawingml/2006/spreadsheetDrawing">
      <xdr:col>77</xdr:col>
      <xdr:colOff>95250</xdr:colOff>
      <xdr:row>61</xdr:row>
      <xdr:rowOff>144145</xdr:rowOff>
    </xdr:to>
    <xdr:sp macro="" textlink="">
      <xdr:nvSpPr>
        <xdr:cNvPr id="324" name="フローチャート: 判断 323"/>
        <xdr:cNvSpPr/>
      </xdr:nvSpPr>
      <xdr:spPr>
        <a:xfrm>
          <a:off x="15984220" y="1011364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128905</xdr:rowOff>
    </xdr:from>
    <xdr:ext cx="736600" cy="258445"/>
    <xdr:sp macro="" textlink="">
      <xdr:nvSpPr>
        <xdr:cNvPr id="325" name="テキスト ボックス 324"/>
        <xdr:cNvSpPr txBox="1"/>
      </xdr:nvSpPr>
      <xdr:spPr>
        <a:xfrm>
          <a:off x="15655925" y="102000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76835</xdr:rowOff>
    </xdr:from>
    <xdr:to xmlns:xdr="http://schemas.openxmlformats.org/drawingml/2006/spreadsheetDrawing">
      <xdr:col>72</xdr:col>
      <xdr:colOff>203200</xdr:colOff>
      <xdr:row>60</xdr:row>
      <xdr:rowOff>78740</xdr:rowOff>
    </xdr:to>
    <xdr:cxnSp macro="">
      <xdr:nvCxnSpPr>
        <xdr:cNvPr id="326" name="直線コネクタ 325"/>
        <xdr:cNvCxnSpPr/>
      </xdr:nvCxnSpPr>
      <xdr:spPr>
        <a:xfrm>
          <a:off x="14272260" y="9982835"/>
          <a:ext cx="881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41275</xdr:rowOff>
    </xdr:from>
    <xdr:to xmlns:xdr="http://schemas.openxmlformats.org/drawingml/2006/spreadsheetDrawing">
      <xdr:col>73</xdr:col>
      <xdr:colOff>44450</xdr:colOff>
      <xdr:row>61</xdr:row>
      <xdr:rowOff>142875</xdr:rowOff>
    </xdr:to>
    <xdr:sp macro="" textlink="">
      <xdr:nvSpPr>
        <xdr:cNvPr id="327" name="フローチャート: 判断 326"/>
        <xdr:cNvSpPr/>
      </xdr:nvSpPr>
      <xdr:spPr>
        <a:xfrm>
          <a:off x="15102840" y="1011237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127635</xdr:rowOff>
    </xdr:from>
    <xdr:ext cx="761365" cy="258445"/>
    <xdr:sp macro="" textlink="">
      <xdr:nvSpPr>
        <xdr:cNvPr id="328" name="テキスト ボックス 327"/>
        <xdr:cNvSpPr txBox="1"/>
      </xdr:nvSpPr>
      <xdr:spPr>
        <a:xfrm>
          <a:off x="14774545" y="10198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63500</xdr:rowOff>
    </xdr:from>
    <xdr:to xmlns:xdr="http://schemas.openxmlformats.org/drawingml/2006/spreadsheetDrawing">
      <xdr:col>68</xdr:col>
      <xdr:colOff>152400</xdr:colOff>
      <xdr:row>60</xdr:row>
      <xdr:rowOff>76835</xdr:rowOff>
    </xdr:to>
    <xdr:cxnSp macro="">
      <xdr:nvCxnSpPr>
        <xdr:cNvPr id="329" name="直線コネクタ 328"/>
        <xdr:cNvCxnSpPr/>
      </xdr:nvCxnSpPr>
      <xdr:spPr>
        <a:xfrm>
          <a:off x="13390880" y="9969500"/>
          <a:ext cx="8813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27305</xdr:rowOff>
    </xdr:from>
    <xdr:to xmlns:xdr="http://schemas.openxmlformats.org/drawingml/2006/spreadsheetDrawing">
      <xdr:col>68</xdr:col>
      <xdr:colOff>203200</xdr:colOff>
      <xdr:row>61</xdr:row>
      <xdr:rowOff>128905</xdr:rowOff>
    </xdr:to>
    <xdr:sp macro="" textlink="">
      <xdr:nvSpPr>
        <xdr:cNvPr id="330" name="フローチャート: 判断 329"/>
        <xdr:cNvSpPr/>
      </xdr:nvSpPr>
      <xdr:spPr>
        <a:xfrm>
          <a:off x="14221460" y="1009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113665</xdr:rowOff>
    </xdr:from>
    <xdr:ext cx="762000" cy="259080"/>
    <xdr:sp macro="" textlink="">
      <xdr:nvSpPr>
        <xdr:cNvPr id="331" name="テキスト ボックス 330"/>
        <xdr:cNvSpPr txBox="1"/>
      </xdr:nvSpPr>
      <xdr:spPr>
        <a:xfrm>
          <a:off x="13895070" y="10184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165100</xdr:rowOff>
    </xdr:from>
    <xdr:to xmlns:xdr="http://schemas.openxmlformats.org/drawingml/2006/spreadsheetDrawing">
      <xdr:col>64</xdr:col>
      <xdr:colOff>152400</xdr:colOff>
      <xdr:row>61</xdr:row>
      <xdr:rowOff>95885</xdr:rowOff>
    </xdr:to>
    <xdr:sp macro="" textlink="">
      <xdr:nvSpPr>
        <xdr:cNvPr id="332" name="フローチャート: 判断 331"/>
        <xdr:cNvSpPr/>
      </xdr:nvSpPr>
      <xdr:spPr>
        <a:xfrm>
          <a:off x="13340080" y="100711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80645</xdr:rowOff>
    </xdr:from>
    <xdr:ext cx="761365" cy="259080"/>
    <xdr:sp macro="" textlink="">
      <xdr:nvSpPr>
        <xdr:cNvPr id="333" name="テキスト ボックス 332"/>
        <xdr:cNvSpPr txBox="1"/>
      </xdr:nvSpPr>
      <xdr:spPr>
        <a:xfrm>
          <a:off x="13013690" y="10151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9080"/>
    <xdr:sp macro="" textlink="">
      <xdr:nvSpPr>
        <xdr:cNvPr id="334" name="テキスト ボックス 333"/>
        <xdr:cNvSpPr txBox="1"/>
      </xdr:nvSpPr>
      <xdr:spPr>
        <a:xfrm>
          <a:off x="1664970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9080"/>
    <xdr:sp macro="" textlink="">
      <xdr:nvSpPr>
        <xdr:cNvPr id="335" name="テキスト ボックス 334"/>
        <xdr:cNvSpPr txBox="1"/>
      </xdr:nvSpPr>
      <xdr:spPr>
        <a:xfrm>
          <a:off x="1581912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165100</xdr:rowOff>
    </xdr:from>
    <xdr:ext cx="762000" cy="259080"/>
    <xdr:sp macro="" textlink="">
      <xdr:nvSpPr>
        <xdr:cNvPr id="336" name="テキスト ボックス 335"/>
        <xdr:cNvSpPr txBox="1"/>
      </xdr:nvSpPr>
      <xdr:spPr>
        <a:xfrm>
          <a:off x="1493964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2000" cy="259080"/>
    <xdr:sp macro="" textlink="">
      <xdr:nvSpPr>
        <xdr:cNvPr id="337" name="テキスト ボックス 336"/>
        <xdr:cNvSpPr txBox="1"/>
      </xdr:nvSpPr>
      <xdr:spPr>
        <a:xfrm>
          <a:off x="1405826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1365" cy="259080"/>
    <xdr:sp macro="" textlink="">
      <xdr:nvSpPr>
        <xdr:cNvPr id="338" name="テキスト ボックス 337"/>
        <xdr:cNvSpPr txBox="1"/>
      </xdr:nvSpPr>
      <xdr:spPr>
        <a:xfrm>
          <a:off x="1317688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13970</xdr:rowOff>
    </xdr:from>
    <xdr:to xmlns:xdr="http://schemas.openxmlformats.org/drawingml/2006/spreadsheetDrawing">
      <xdr:col>81</xdr:col>
      <xdr:colOff>95250</xdr:colOff>
      <xdr:row>60</xdr:row>
      <xdr:rowOff>116205</xdr:rowOff>
    </xdr:to>
    <xdr:sp macro="" textlink="">
      <xdr:nvSpPr>
        <xdr:cNvPr id="339" name="楕円 338"/>
        <xdr:cNvSpPr/>
      </xdr:nvSpPr>
      <xdr:spPr>
        <a:xfrm>
          <a:off x="16814800" y="9919970"/>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30480</xdr:rowOff>
    </xdr:from>
    <xdr:ext cx="762000" cy="258445"/>
    <xdr:sp macro="" textlink="">
      <xdr:nvSpPr>
        <xdr:cNvPr id="340" name="定員管理の状況該当値テキスト"/>
        <xdr:cNvSpPr txBox="1"/>
      </xdr:nvSpPr>
      <xdr:spPr>
        <a:xfrm>
          <a:off x="16952595" y="9771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26035</xdr:rowOff>
    </xdr:from>
    <xdr:to xmlns:xdr="http://schemas.openxmlformats.org/drawingml/2006/spreadsheetDrawing">
      <xdr:col>77</xdr:col>
      <xdr:colOff>95250</xdr:colOff>
      <xdr:row>60</xdr:row>
      <xdr:rowOff>127635</xdr:rowOff>
    </xdr:to>
    <xdr:sp macro="" textlink="">
      <xdr:nvSpPr>
        <xdr:cNvPr id="341" name="楕円 340"/>
        <xdr:cNvSpPr/>
      </xdr:nvSpPr>
      <xdr:spPr>
        <a:xfrm>
          <a:off x="15984220" y="99320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137795</xdr:rowOff>
    </xdr:from>
    <xdr:ext cx="736600" cy="259080"/>
    <xdr:sp macro="" textlink="">
      <xdr:nvSpPr>
        <xdr:cNvPr id="342" name="テキスト ボックス 341"/>
        <xdr:cNvSpPr txBox="1"/>
      </xdr:nvSpPr>
      <xdr:spPr>
        <a:xfrm>
          <a:off x="15655925" y="97135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27940</xdr:rowOff>
    </xdr:from>
    <xdr:to xmlns:xdr="http://schemas.openxmlformats.org/drawingml/2006/spreadsheetDrawing">
      <xdr:col>73</xdr:col>
      <xdr:colOff>44450</xdr:colOff>
      <xdr:row>60</xdr:row>
      <xdr:rowOff>129540</xdr:rowOff>
    </xdr:to>
    <xdr:sp macro="" textlink="">
      <xdr:nvSpPr>
        <xdr:cNvPr id="343" name="楕円 342"/>
        <xdr:cNvSpPr/>
      </xdr:nvSpPr>
      <xdr:spPr>
        <a:xfrm>
          <a:off x="15102840" y="993394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139700</xdr:rowOff>
    </xdr:from>
    <xdr:ext cx="761365" cy="259080"/>
    <xdr:sp macro="" textlink="">
      <xdr:nvSpPr>
        <xdr:cNvPr id="344" name="テキスト ボックス 343"/>
        <xdr:cNvSpPr txBox="1"/>
      </xdr:nvSpPr>
      <xdr:spPr>
        <a:xfrm>
          <a:off x="14774545" y="9715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26035</xdr:rowOff>
    </xdr:from>
    <xdr:to xmlns:xdr="http://schemas.openxmlformats.org/drawingml/2006/spreadsheetDrawing">
      <xdr:col>68</xdr:col>
      <xdr:colOff>203200</xdr:colOff>
      <xdr:row>60</xdr:row>
      <xdr:rowOff>127635</xdr:rowOff>
    </xdr:to>
    <xdr:sp macro="" textlink="">
      <xdr:nvSpPr>
        <xdr:cNvPr id="345" name="楕円 344"/>
        <xdr:cNvSpPr/>
      </xdr:nvSpPr>
      <xdr:spPr>
        <a:xfrm>
          <a:off x="1422146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137795</xdr:rowOff>
    </xdr:from>
    <xdr:ext cx="762000" cy="259080"/>
    <xdr:sp macro="" textlink="">
      <xdr:nvSpPr>
        <xdr:cNvPr id="346" name="テキスト ボックス 345"/>
        <xdr:cNvSpPr txBox="1"/>
      </xdr:nvSpPr>
      <xdr:spPr>
        <a:xfrm>
          <a:off x="13895070" y="9713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12700</xdr:rowOff>
    </xdr:from>
    <xdr:to xmlns:xdr="http://schemas.openxmlformats.org/drawingml/2006/spreadsheetDrawing">
      <xdr:col>64</xdr:col>
      <xdr:colOff>152400</xdr:colOff>
      <xdr:row>60</xdr:row>
      <xdr:rowOff>114300</xdr:rowOff>
    </xdr:to>
    <xdr:sp macro="" textlink="">
      <xdr:nvSpPr>
        <xdr:cNvPr id="347" name="楕円 346"/>
        <xdr:cNvSpPr/>
      </xdr:nvSpPr>
      <xdr:spPr>
        <a:xfrm>
          <a:off x="1334008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124460</xdr:rowOff>
    </xdr:from>
    <xdr:ext cx="761365" cy="258445"/>
    <xdr:sp macro="" textlink="">
      <xdr:nvSpPr>
        <xdr:cNvPr id="348" name="テキスト ボックス 347"/>
        <xdr:cNvSpPr txBox="1"/>
      </xdr:nvSpPr>
      <xdr:spPr>
        <a:xfrm>
          <a:off x="13013690" y="9700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50" name="テキスト ボックス 349"/>
        <xdr:cNvSpPr txBox="1"/>
      </xdr:nvSpPr>
      <xdr:spPr>
        <a:xfrm>
          <a:off x="13551535" y="518160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5268575" y="51562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0" i="0" baseline="0">
              <a:solidFill>
                <a:schemeClr val="dk1"/>
              </a:solidFill>
              <a:effectLst/>
              <a:latin typeface="ＭＳ Ｐゴシック"/>
              <a:ea typeface="ＭＳ Ｐゴシック"/>
              <a:cs typeface="+mn-cs"/>
            </a:rPr>
            <a:t>単年度の数値では令和</a:t>
          </a:r>
          <a:r>
            <a:rPr kumimoji="1" lang="en-US" altLang="ja-JP" sz="1300" b="0" i="0" baseline="0">
              <a:solidFill>
                <a:schemeClr val="dk1"/>
              </a:solidFill>
              <a:effectLst/>
              <a:latin typeface="ＭＳ Ｐゴシック"/>
              <a:ea typeface="ＭＳ Ｐゴシック"/>
              <a:cs typeface="+mn-cs"/>
            </a:rPr>
            <a:t>4</a:t>
          </a:r>
          <a:r>
            <a:rPr kumimoji="1" lang="ja-JP" altLang="ja-JP" sz="1300" b="0" i="0" baseline="0">
              <a:solidFill>
                <a:schemeClr val="dk1"/>
              </a:solidFill>
              <a:effectLst/>
              <a:latin typeface="ＭＳ Ｐゴシック"/>
              <a:ea typeface="ＭＳ Ｐゴシック"/>
              <a:cs typeface="+mn-cs"/>
            </a:rPr>
            <a:t>年度</a:t>
          </a:r>
          <a:r>
            <a:rPr kumimoji="1" lang="ja-JP" altLang="en-US" sz="1300" b="0" i="0" baseline="0">
              <a:solidFill>
                <a:schemeClr val="dk1"/>
              </a:solidFill>
              <a:effectLst/>
              <a:latin typeface="ＭＳ Ｐゴシック"/>
              <a:ea typeface="ＭＳ Ｐゴシック"/>
              <a:cs typeface="+mn-cs"/>
            </a:rPr>
            <a:t>は</a:t>
          </a:r>
          <a:r>
            <a:rPr kumimoji="1" lang="en-US" altLang="ja-JP" sz="1300" b="0" i="0" baseline="0">
              <a:solidFill>
                <a:schemeClr val="dk1"/>
              </a:solidFill>
              <a:effectLst/>
              <a:latin typeface="ＭＳ Ｐゴシック"/>
              <a:ea typeface="ＭＳ Ｐゴシック"/>
              <a:cs typeface="+mn-cs"/>
            </a:rPr>
            <a:t>12.2</a:t>
          </a:r>
          <a:r>
            <a:rPr kumimoji="1" lang="ja-JP" altLang="ja-JP" sz="1300" b="0" i="0" baseline="0">
              <a:solidFill>
                <a:schemeClr val="dk1"/>
              </a:solidFill>
              <a:effectLst/>
              <a:latin typeface="ＭＳ Ｐゴシック"/>
              <a:ea typeface="ＭＳ Ｐゴシック"/>
              <a:cs typeface="+mn-cs"/>
            </a:rPr>
            <a:t>％、令和</a:t>
          </a:r>
          <a:r>
            <a:rPr kumimoji="1" lang="en-US" altLang="ja-JP" sz="1300" b="0" i="0" baseline="0">
              <a:solidFill>
                <a:schemeClr val="dk1"/>
              </a:solidFill>
              <a:effectLst/>
              <a:latin typeface="ＭＳ Ｐゴシック"/>
              <a:ea typeface="ＭＳ Ｐゴシック"/>
              <a:cs typeface="+mn-cs"/>
            </a:rPr>
            <a:t>5</a:t>
          </a:r>
          <a:r>
            <a:rPr kumimoji="1" lang="ja-JP" altLang="ja-JP" sz="1300" b="0" i="0" baseline="0">
              <a:solidFill>
                <a:schemeClr val="dk1"/>
              </a:solidFill>
              <a:effectLst/>
              <a:latin typeface="ＭＳ Ｐゴシック"/>
              <a:ea typeface="ＭＳ Ｐゴシック"/>
              <a:cs typeface="+mn-cs"/>
            </a:rPr>
            <a:t>年度は</a:t>
          </a:r>
          <a:r>
            <a:rPr kumimoji="1" lang="en-US" altLang="ja-JP" sz="1300" b="0" i="0" baseline="0">
              <a:solidFill>
                <a:schemeClr val="dk1"/>
              </a:solidFill>
              <a:effectLst/>
              <a:latin typeface="ＭＳ Ｐゴシック"/>
              <a:ea typeface="ＭＳ Ｐゴシック"/>
              <a:cs typeface="+mn-cs"/>
            </a:rPr>
            <a:t>11.8</a:t>
          </a:r>
          <a:r>
            <a:rPr kumimoji="1" lang="ja-JP" altLang="ja-JP" sz="1300" b="0" i="0" baseline="0">
              <a:solidFill>
                <a:schemeClr val="dk1"/>
              </a:solidFill>
              <a:effectLst/>
              <a:latin typeface="ＭＳ Ｐゴシック"/>
              <a:ea typeface="ＭＳ Ｐゴシック"/>
              <a:cs typeface="+mn-cs"/>
            </a:rPr>
            <a:t>％、令和</a:t>
          </a:r>
          <a:r>
            <a:rPr kumimoji="1" lang="en-US" altLang="ja-JP" sz="1300" b="0" i="0" baseline="0">
              <a:solidFill>
                <a:schemeClr val="dk1"/>
              </a:solidFill>
              <a:effectLst/>
              <a:latin typeface="ＭＳ Ｐゴシック"/>
              <a:ea typeface="ＭＳ Ｐゴシック"/>
              <a:cs typeface="+mn-cs"/>
            </a:rPr>
            <a:t>6</a:t>
          </a:r>
          <a:r>
            <a:rPr kumimoji="1" lang="ja-JP" altLang="ja-JP" sz="1300" b="0" i="0" baseline="0">
              <a:solidFill>
                <a:schemeClr val="dk1"/>
              </a:solidFill>
              <a:effectLst/>
              <a:latin typeface="ＭＳ Ｐゴシック"/>
              <a:ea typeface="ＭＳ Ｐゴシック"/>
              <a:cs typeface="+mn-cs"/>
            </a:rPr>
            <a:t>年度は</a:t>
          </a:r>
          <a:r>
            <a:rPr kumimoji="1" lang="en-US" altLang="ja-JP" sz="1300" b="0" i="0" baseline="0">
              <a:solidFill>
                <a:schemeClr val="dk1"/>
              </a:solidFill>
              <a:effectLst/>
              <a:latin typeface="ＭＳ Ｐゴシック"/>
              <a:ea typeface="ＭＳ Ｐゴシック"/>
              <a:cs typeface="+mn-cs"/>
            </a:rPr>
            <a:t>11.1</a:t>
          </a:r>
          <a:r>
            <a:rPr kumimoji="1" lang="ja-JP" altLang="ja-JP" sz="1300" b="0" i="0" baseline="0">
              <a:solidFill>
                <a:schemeClr val="dk1"/>
              </a:solidFill>
              <a:effectLst/>
              <a:latin typeface="ＭＳ Ｐゴシック"/>
              <a:ea typeface="ＭＳ Ｐゴシック"/>
              <a:cs typeface="+mn-cs"/>
            </a:rPr>
            <a:t>％と年々下降傾向にある。公債費は過年度発行分の償還予定により令和</a:t>
          </a:r>
          <a:r>
            <a:rPr kumimoji="1" lang="en-US" altLang="ja-JP" sz="1300" b="0" i="0" baseline="0">
              <a:solidFill>
                <a:schemeClr val="dk1"/>
              </a:solidFill>
              <a:effectLst/>
              <a:latin typeface="ＭＳ Ｐゴシック"/>
              <a:ea typeface="ＭＳ Ｐゴシック"/>
              <a:cs typeface="+mn-cs"/>
            </a:rPr>
            <a:t>11</a:t>
          </a:r>
          <a:r>
            <a:rPr kumimoji="1" lang="ja-JP" altLang="ja-JP" sz="1300" b="0" i="0" baseline="0">
              <a:solidFill>
                <a:schemeClr val="dk1"/>
              </a:solidFill>
              <a:effectLst/>
              <a:latin typeface="ＭＳ Ｐゴシック"/>
              <a:ea typeface="ＭＳ Ｐゴシック"/>
              <a:cs typeface="+mn-cs"/>
            </a:rPr>
            <a:t>年度まで現在の水準で高止まりする見込みで</a:t>
          </a:r>
          <a:r>
            <a:rPr kumimoji="1" lang="ja-JP" altLang="en-US" sz="1300" b="0" i="0" baseline="0">
              <a:solidFill>
                <a:schemeClr val="dk1"/>
              </a:solidFill>
              <a:effectLst/>
              <a:latin typeface="ＭＳ Ｐゴシック"/>
              <a:ea typeface="ＭＳ Ｐゴシック"/>
              <a:cs typeface="+mn-cs"/>
            </a:rPr>
            <a:t>ある。地方債については、今後、計画的な発行を見込むが、償還期間の延長により負担の平準化を図るため、</a:t>
          </a:r>
          <a:r>
            <a:rPr kumimoji="1" lang="ja-JP" altLang="ja-JP" sz="1300" b="0" i="0" baseline="0">
              <a:solidFill>
                <a:schemeClr val="dk1"/>
              </a:solidFill>
              <a:effectLst/>
              <a:latin typeface="ＭＳ Ｐゴシック"/>
              <a:ea typeface="ＭＳ Ｐゴシック"/>
              <a:cs typeface="+mn-cs"/>
            </a:rPr>
            <a:t>将来的には公債費は減少する見込みであるが、</a:t>
          </a:r>
          <a:r>
            <a:rPr kumimoji="1" lang="ja-JP" altLang="en-US" sz="1300" b="0" i="0" baseline="0">
              <a:solidFill>
                <a:schemeClr val="dk1"/>
              </a:solidFill>
              <a:effectLst/>
              <a:latin typeface="ＭＳ Ｐゴシック"/>
              <a:ea typeface="ＭＳ Ｐゴシック"/>
              <a:cs typeface="+mn-cs"/>
            </a:rPr>
            <a:t>一定の水準で下げ止まる見込みである。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7815" cy="225425"/>
    <xdr:sp macro="" textlink="">
      <xdr:nvSpPr>
        <xdr:cNvPr id="362" name="テキスト ボックス 361"/>
        <xdr:cNvSpPr txBox="1"/>
      </xdr:nvSpPr>
      <xdr:spPr>
        <a:xfrm>
          <a:off x="12672695" y="53848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8445"/>
    <xdr:sp macro="" textlink="">
      <xdr:nvSpPr>
        <xdr:cNvPr id="364" name="テキスト ボックス 363"/>
        <xdr:cNvSpPr txBox="1"/>
      </xdr:nvSpPr>
      <xdr:spPr>
        <a:xfrm>
          <a:off x="1195641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5" name="直線コネクタ 364"/>
        <xdr:cNvCxnSpPr/>
      </xdr:nvCxnSpPr>
      <xdr:spPr>
        <a:xfrm>
          <a:off x="12710795" y="75037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1365" cy="259080"/>
    <xdr:sp macro="" textlink="">
      <xdr:nvSpPr>
        <xdr:cNvPr id="366" name="テキスト ボックス 365"/>
        <xdr:cNvSpPr txBox="1"/>
      </xdr:nvSpPr>
      <xdr:spPr>
        <a:xfrm>
          <a:off x="11956415" y="7367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71079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1365" cy="259080"/>
    <xdr:sp macro="" textlink="">
      <xdr:nvSpPr>
        <xdr:cNvPr id="368" name="テキスト ボックス 367"/>
        <xdr:cNvSpPr txBox="1"/>
      </xdr:nvSpPr>
      <xdr:spPr>
        <a:xfrm>
          <a:off x="11956415" y="6978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71079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1365" cy="258445"/>
    <xdr:sp macro="" textlink="">
      <xdr:nvSpPr>
        <xdr:cNvPr id="370" name="テキスト ボックス 369"/>
        <xdr:cNvSpPr txBox="1"/>
      </xdr:nvSpPr>
      <xdr:spPr>
        <a:xfrm>
          <a:off x="11956415" y="6595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71079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1365" cy="258445"/>
    <xdr:sp macro="" textlink="">
      <xdr:nvSpPr>
        <xdr:cNvPr id="372" name="テキスト ボックス 371"/>
        <xdr:cNvSpPr txBox="1"/>
      </xdr:nvSpPr>
      <xdr:spPr>
        <a:xfrm>
          <a:off x="11956415" y="62058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71079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94615</xdr:rowOff>
    </xdr:from>
    <xdr:to xmlns:xdr="http://schemas.openxmlformats.org/drawingml/2006/spreadsheetDrawing">
      <xdr:col>81</xdr:col>
      <xdr:colOff>44450</xdr:colOff>
      <xdr:row>45</xdr:row>
      <xdr:rowOff>66040</xdr:rowOff>
    </xdr:to>
    <xdr:cxnSp macro="">
      <xdr:nvCxnSpPr>
        <xdr:cNvPr id="376" name="直線コネクタ 375"/>
        <xdr:cNvCxnSpPr/>
      </xdr:nvCxnSpPr>
      <xdr:spPr>
        <a:xfrm flipV="1">
          <a:off x="16863695" y="6203315"/>
          <a:ext cx="0" cy="1292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38100</xdr:rowOff>
    </xdr:from>
    <xdr:ext cx="762000" cy="259080"/>
    <xdr:sp macro="" textlink="">
      <xdr:nvSpPr>
        <xdr:cNvPr id="377" name="公債費負担の状況最小値テキスト"/>
        <xdr:cNvSpPr txBox="1"/>
      </xdr:nvSpPr>
      <xdr:spPr>
        <a:xfrm>
          <a:off x="16952595" y="746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66040</xdr:rowOff>
    </xdr:from>
    <xdr:to xmlns:xdr="http://schemas.openxmlformats.org/drawingml/2006/spreadsheetDrawing">
      <xdr:col>81</xdr:col>
      <xdr:colOff>133350</xdr:colOff>
      <xdr:row>45</xdr:row>
      <xdr:rowOff>66040</xdr:rowOff>
    </xdr:to>
    <xdr:cxnSp macro="">
      <xdr:nvCxnSpPr>
        <xdr:cNvPr id="378" name="直線コネクタ 377"/>
        <xdr:cNvCxnSpPr/>
      </xdr:nvCxnSpPr>
      <xdr:spPr>
        <a:xfrm>
          <a:off x="16776700" y="74955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9525</xdr:rowOff>
    </xdr:from>
    <xdr:ext cx="762000" cy="259080"/>
    <xdr:sp macro="" textlink="">
      <xdr:nvSpPr>
        <xdr:cNvPr id="379" name="公債費負担の状況最大値テキスト"/>
        <xdr:cNvSpPr txBox="1"/>
      </xdr:nvSpPr>
      <xdr:spPr>
        <a:xfrm>
          <a:off x="16952595" y="5953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94615</xdr:rowOff>
    </xdr:from>
    <xdr:to xmlns:xdr="http://schemas.openxmlformats.org/drawingml/2006/spreadsheetDrawing">
      <xdr:col>81</xdr:col>
      <xdr:colOff>133350</xdr:colOff>
      <xdr:row>37</xdr:row>
      <xdr:rowOff>94615</xdr:rowOff>
    </xdr:to>
    <xdr:cxnSp macro="">
      <xdr:nvCxnSpPr>
        <xdr:cNvPr id="380" name="直線コネクタ 379"/>
        <xdr:cNvCxnSpPr/>
      </xdr:nvCxnSpPr>
      <xdr:spPr>
        <a:xfrm>
          <a:off x="16776700" y="62033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143510</xdr:rowOff>
    </xdr:from>
    <xdr:to xmlns:xdr="http://schemas.openxmlformats.org/drawingml/2006/spreadsheetDrawing">
      <xdr:col>81</xdr:col>
      <xdr:colOff>44450</xdr:colOff>
      <xdr:row>44</xdr:row>
      <xdr:rowOff>20320</xdr:rowOff>
    </xdr:to>
    <xdr:cxnSp macro="">
      <xdr:nvCxnSpPr>
        <xdr:cNvPr id="381" name="直線コネクタ 380"/>
        <xdr:cNvCxnSpPr/>
      </xdr:nvCxnSpPr>
      <xdr:spPr>
        <a:xfrm flipV="1">
          <a:off x="16033115" y="7242810"/>
          <a:ext cx="8305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41910</xdr:rowOff>
    </xdr:from>
    <xdr:ext cx="762000" cy="259080"/>
    <xdr:sp macro="" textlink="">
      <xdr:nvSpPr>
        <xdr:cNvPr id="382" name="公債費負担の状況平均値テキスト"/>
        <xdr:cNvSpPr txBox="1"/>
      </xdr:nvSpPr>
      <xdr:spPr>
        <a:xfrm>
          <a:off x="16952595" y="6645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6814800" y="67945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165100</xdr:rowOff>
    </xdr:from>
    <xdr:to xmlns:xdr="http://schemas.openxmlformats.org/drawingml/2006/spreadsheetDrawing">
      <xdr:col>77</xdr:col>
      <xdr:colOff>44450</xdr:colOff>
      <xdr:row>44</xdr:row>
      <xdr:rowOff>20320</xdr:rowOff>
    </xdr:to>
    <xdr:cxnSp macro="">
      <xdr:nvCxnSpPr>
        <xdr:cNvPr id="384" name="直線コネクタ 383"/>
        <xdr:cNvCxnSpPr/>
      </xdr:nvCxnSpPr>
      <xdr:spPr>
        <a:xfrm>
          <a:off x="15153640" y="7264400"/>
          <a:ext cx="87947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41275</xdr:rowOff>
    </xdr:from>
    <xdr:to xmlns:xdr="http://schemas.openxmlformats.org/drawingml/2006/spreadsheetDrawing">
      <xdr:col>77</xdr:col>
      <xdr:colOff>95250</xdr:colOff>
      <xdr:row>41</xdr:row>
      <xdr:rowOff>142875</xdr:rowOff>
    </xdr:to>
    <xdr:sp macro="" textlink="">
      <xdr:nvSpPr>
        <xdr:cNvPr id="385" name="フローチャート: 判断 384"/>
        <xdr:cNvSpPr/>
      </xdr:nvSpPr>
      <xdr:spPr>
        <a:xfrm>
          <a:off x="15984220" y="681037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153035</xdr:rowOff>
    </xdr:from>
    <xdr:ext cx="736600" cy="258445"/>
    <xdr:sp macro="" textlink="">
      <xdr:nvSpPr>
        <xdr:cNvPr id="386" name="テキスト ボックス 385"/>
        <xdr:cNvSpPr txBox="1"/>
      </xdr:nvSpPr>
      <xdr:spPr>
        <a:xfrm>
          <a:off x="15655925" y="6591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111125</xdr:rowOff>
    </xdr:from>
    <xdr:to xmlns:xdr="http://schemas.openxmlformats.org/drawingml/2006/spreadsheetDrawing">
      <xdr:col>72</xdr:col>
      <xdr:colOff>203200</xdr:colOff>
      <xdr:row>43</xdr:row>
      <xdr:rowOff>165100</xdr:rowOff>
    </xdr:to>
    <xdr:cxnSp macro="">
      <xdr:nvCxnSpPr>
        <xdr:cNvPr id="387" name="直線コネクタ 386"/>
        <xdr:cNvCxnSpPr/>
      </xdr:nvCxnSpPr>
      <xdr:spPr>
        <a:xfrm>
          <a:off x="14272260" y="7210425"/>
          <a:ext cx="88138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8" name="フローチャート: 判断 387"/>
        <xdr:cNvSpPr/>
      </xdr:nvSpPr>
      <xdr:spPr>
        <a:xfrm>
          <a:off x="15102840" y="68027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145415</xdr:rowOff>
    </xdr:from>
    <xdr:ext cx="761365" cy="259080"/>
    <xdr:sp macro="" textlink="">
      <xdr:nvSpPr>
        <xdr:cNvPr id="389" name="テキスト ボックス 388"/>
        <xdr:cNvSpPr txBox="1"/>
      </xdr:nvSpPr>
      <xdr:spPr>
        <a:xfrm>
          <a:off x="14774545" y="6584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6985</xdr:rowOff>
    </xdr:from>
    <xdr:to xmlns:xdr="http://schemas.openxmlformats.org/drawingml/2006/spreadsheetDrawing">
      <xdr:col>68</xdr:col>
      <xdr:colOff>152400</xdr:colOff>
      <xdr:row>43</xdr:row>
      <xdr:rowOff>111125</xdr:rowOff>
    </xdr:to>
    <xdr:cxnSp macro="">
      <xdr:nvCxnSpPr>
        <xdr:cNvPr id="390" name="直線コネクタ 389"/>
        <xdr:cNvCxnSpPr/>
      </xdr:nvCxnSpPr>
      <xdr:spPr>
        <a:xfrm>
          <a:off x="13390880" y="7106285"/>
          <a:ext cx="88138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91" name="フローチャート: 判断 390"/>
        <xdr:cNvSpPr/>
      </xdr:nvSpPr>
      <xdr:spPr>
        <a:xfrm>
          <a:off x="14221460" y="680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145415</xdr:rowOff>
    </xdr:from>
    <xdr:ext cx="762000" cy="259080"/>
    <xdr:sp macro="" textlink="">
      <xdr:nvSpPr>
        <xdr:cNvPr id="392" name="テキスト ボックス 391"/>
        <xdr:cNvSpPr txBox="1"/>
      </xdr:nvSpPr>
      <xdr:spPr>
        <a:xfrm>
          <a:off x="13895070" y="658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17145</xdr:rowOff>
    </xdr:from>
    <xdr:to xmlns:xdr="http://schemas.openxmlformats.org/drawingml/2006/spreadsheetDrawing">
      <xdr:col>64</xdr:col>
      <xdr:colOff>152400</xdr:colOff>
      <xdr:row>41</xdr:row>
      <xdr:rowOff>118745</xdr:rowOff>
    </xdr:to>
    <xdr:sp macro="" textlink="">
      <xdr:nvSpPr>
        <xdr:cNvPr id="393" name="フローチャート: 判断 392"/>
        <xdr:cNvSpPr/>
      </xdr:nvSpPr>
      <xdr:spPr>
        <a:xfrm>
          <a:off x="1334008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1365" cy="258445"/>
    <xdr:sp macro="" textlink="">
      <xdr:nvSpPr>
        <xdr:cNvPr id="394" name="テキスト ボックス 393"/>
        <xdr:cNvSpPr txBox="1"/>
      </xdr:nvSpPr>
      <xdr:spPr>
        <a:xfrm>
          <a:off x="13013690" y="65678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8445"/>
    <xdr:sp macro="" textlink="">
      <xdr:nvSpPr>
        <xdr:cNvPr id="395" name="テキスト ボックス 394"/>
        <xdr:cNvSpPr txBox="1"/>
      </xdr:nvSpPr>
      <xdr:spPr>
        <a:xfrm>
          <a:off x="1664970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8445"/>
    <xdr:sp macro="" textlink="">
      <xdr:nvSpPr>
        <xdr:cNvPr id="396" name="テキスト ボックス 395"/>
        <xdr:cNvSpPr txBox="1"/>
      </xdr:nvSpPr>
      <xdr:spPr>
        <a:xfrm>
          <a:off x="1581912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8445"/>
    <xdr:sp macro="" textlink="">
      <xdr:nvSpPr>
        <xdr:cNvPr id="397" name="テキスト ボックス 396"/>
        <xdr:cNvSpPr txBox="1"/>
      </xdr:nvSpPr>
      <xdr:spPr>
        <a:xfrm>
          <a:off x="1493964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8445"/>
    <xdr:sp macro="" textlink="">
      <xdr:nvSpPr>
        <xdr:cNvPr id="398" name="テキスト ボックス 397"/>
        <xdr:cNvSpPr txBox="1"/>
      </xdr:nvSpPr>
      <xdr:spPr>
        <a:xfrm>
          <a:off x="1405826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8445"/>
    <xdr:sp macro="" textlink="">
      <xdr:nvSpPr>
        <xdr:cNvPr id="399" name="テキスト ボックス 398"/>
        <xdr:cNvSpPr txBox="1"/>
      </xdr:nvSpPr>
      <xdr:spPr>
        <a:xfrm>
          <a:off x="1317688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92710</xdr:rowOff>
    </xdr:from>
    <xdr:to xmlns:xdr="http://schemas.openxmlformats.org/drawingml/2006/spreadsheetDrawing">
      <xdr:col>81</xdr:col>
      <xdr:colOff>95250</xdr:colOff>
      <xdr:row>44</xdr:row>
      <xdr:rowOff>22860</xdr:rowOff>
    </xdr:to>
    <xdr:sp macro="" textlink="">
      <xdr:nvSpPr>
        <xdr:cNvPr id="400" name="楕円 399"/>
        <xdr:cNvSpPr/>
      </xdr:nvSpPr>
      <xdr:spPr>
        <a:xfrm>
          <a:off x="16814800" y="719201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64770</xdr:rowOff>
    </xdr:from>
    <xdr:ext cx="762000" cy="258445"/>
    <xdr:sp macro="" textlink="">
      <xdr:nvSpPr>
        <xdr:cNvPr id="401" name="公債費負担の状況該当値テキスト"/>
        <xdr:cNvSpPr txBox="1"/>
      </xdr:nvSpPr>
      <xdr:spPr>
        <a:xfrm>
          <a:off x="16952595" y="7164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140970</xdr:rowOff>
    </xdr:from>
    <xdr:to xmlns:xdr="http://schemas.openxmlformats.org/drawingml/2006/spreadsheetDrawing">
      <xdr:col>77</xdr:col>
      <xdr:colOff>95250</xdr:colOff>
      <xdr:row>44</xdr:row>
      <xdr:rowOff>71120</xdr:rowOff>
    </xdr:to>
    <xdr:sp macro="" textlink="">
      <xdr:nvSpPr>
        <xdr:cNvPr id="402" name="楕円 401"/>
        <xdr:cNvSpPr/>
      </xdr:nvSpPr>
      <xdr:spPr>
        <a:xfrm>
          <a:off x="15984220" y="724027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55880</xdr:rowOff>
    </xdr:from>
    <xdr:ext cx="736600" cy="258445"/>
    <xdr:sp macro="" textlink="">
      <xdr:nvSpPr>
        <xdr:cNvPr id="403" name="テキスト ボックス 402"/>
        <xdr:cNvSpPr txBox="1"/>
      </xdr:nvSpPr>
      <xdr:spPr>
        <a:xfrm>
          <a:off x="15655925" y="73202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116840</xdr:rowOff>
    </xdr:from>
    <xdr:to xmlns:xdr="http://schemas.openxmlformats.org/drawingml/2006/spreadsheetDrawing">
      <xdr:col>73</xdr:col>
      <xdr:colOff>44450</xdr:colOff>
      <xdr:row>44</xdr:row>
      <xdr:rowOff>46990</xdr:rowOff>
    </xdr:to>
    <xdr:sp macro="" textlink="">
      <xdr:nvSpPr>
        <xdr:cNvPr id="404" name="楕円 403"/>
        <xdr:cNvSpPr/>
      </xdr:nvSpPr>
      <xdr:spPr>
        <a:xfrm>
          <a:off x="15102840" y="721614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31750</xdr:rowOff>
    </xdr:from>
    <xdr:ext cx="761365" cy="258445"/>
    <xdr:sp macro="" textlink="">
      <xdr:nvSpPr>
        <xdr:cNvPr id="405" name="テキスト ボックス 404"/>
        <xdr:cNvSpPr txBox="1"/>
      </xdr:nvSpPr>
      <xdr:spPr>
        <a:xfrm>
          <a:off x="14774545" y="72961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60325</xdr:rowOff>
    </xdr:from>
    <xdr:to xmlns:xdr="http://schemas.openxmlformats.org/drawingml/2006/spreadsheetDrawing">
      <xdr:col>68</xdr:col>
      <xdr:colOff>203200</xdr:colOff>
      <xdr:row>43</xdr:row>
      <xdr:rowOff>161925</xdr:rowOff>
    </xdr:to>
    <xdr:sp macro="" textlink="">
      <xdr:nvSpPr>
        <xdr:cNvPr id="406" name="楕円 405"/>
        <xdr:cNvSpPr/>
      </xdr:nvSpPr>
      <xdr:spPr>
        <a:xfrm>
          <a:off x="1422146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146685</xdr:rowOff>
    </xdr:from>
    <xdr:ext cx="762000" cy="259080"/>
    <xdr:sp macro="" textlink="">
      <xdr:nvSpPr>
        <xdr:cNvPr id="407" name="テキスト ボックス 406"/>
        <xdr:cNvSpPr txBox="1"/>
      </xdr:nvSpPr>
      <xdr:spPr>
        <a:xfrm>
          <a:off x="13895070" y="7245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127635</xdr:rowOff>
    </xdr:from>
    <xdr:to xmlns:xdr="http://schemas.openxmlformats.org/drawingml/2006/spreadsheetDrawing">
      <xdr:col>64</xdr:col>
      <xdr:colOff>152400</xdr:colOff>
      <xdr:row>43</xdr:row>
      <xdr:rowOff>57785</xdr:rowOff>
    </xdr:to>
    <xdr:sp macro="" textlink="">
      <xdr:nvSpPr>
        <xdr:cNvPr id="408" name="楕円 407"/>
        <xdr:cNvSpPr/>
      </xdr:nvSpPr>
      <xdr:spPr>
        <a:xfrm>
          <a:off x="13340080" y="7061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42545</xdr:rowOff>
    </xdr:from>
    <xdr:ext cx="761365" cy="259080"/>
    <xdr:sp macro="" textlink="">
      <xdr:nvSpPr>
        <xdr:cNvPr id="409" name="テキスト ボックス 408"/>
        <xdr:cNvSpPr txBox="1"/>
      </xdr:nvSpPr>
      <xdr:spPr>
        <a:xfrm>
          <a:off x="13013690" y="7141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8610"/>
    <xdr:sp macro="" textlink="">
      <xdr:nvSpPr>
        <xdr:cNvPr id="411" name="テキスト ボックス 410"/>
        <xdr:cNvSpPr txBox="1"/>
      </xdr:nvSpPr>
      <xdr:spPr>
        <a:xfrm>
          <a:off x="13634720" y="1511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2" name="テキスト ボックス 411"/>
        <xdr:cNvSpPr txBox="1"/>
      </xdr:nvSpPr>
      <xdr:spPr>
        <a:xfrm>
          <a:off x="15185390"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0" i="0" baseline="0">
              <a:solidFill>
                <a:schemeClr val="dk1"/>
              </a:solidFill>
              <a:effectLst/>
              <a:latin typeface="ＭＳ Ｐゴシック"/>
              <a:ea typeface="ＭＳ Ｐゴシック"/>
              <a:cs typeface="+mn-cs"/>
            </a:rPr>
            <a:t>分母となる標準財政規模が前年度から増加していることに加え、分子側の地方債現在高が</a:t>
          </a:r>
          <a:r>
            <a:rPr kumimoji="1" lang="en-US" altLang="ja-JP" sz="1300" b="0" i="0" baseline="0">
              <a:solidFill>
                <a:schemeClr val="dk1"/>
              </a:solidFill>
              <a:effectLst/>
              <a:latin typeface="ＭＳ Ｐゴシック"/>
              <a:ea typeface="ＭＳ Ｐゴシック"/>
              <a:cs typeface="+mn-cs"/>
            </a:rPr>
            <a:t>926</a:t>
          </a:r>
          <a:r>
            <a:rPr kumimoji="1" lang="ja-JP" altLang="ja-JP" sz="1300" b="0" i="0" baseline="0">
              <a:solidFill>
                <a:schemeClr val="dk1"/>
              </a:solidFill>
              <a:effectLst/>
              <a:latin typeface="ＭＳ Ｐゴシック"/>
              <a:ea typeface="ＭＳ Ｐゴシック"/>
              <a:cs typeface="+mn-cs"/>
            </a:rPr>
            <a:t>百万円</a:t>
          </a:r>
          <a:r>
            <a:rPr kumimoji="1" lang="ja-JP" altLang="en-US" sz="1300" b="0" i="0" baseline="0">
              <a:solidFill>
                <a:schemeClr val="dk1"/>
              </a:solidFill>
              <a:effectLst/>
              <a:latin typeface="ＭＳ Ｐゴシック"/>
              <a:ea typeface="ＭＳ Ｐゴシック"/>
              <a:cs typeface="+mn-cs"/>
            </a:rPr>
            <a:t>減少</a:t>
          </a:r>
          <a:r>
            <a:rPr kumimoji="1" lang="ja-JP" altLang="ja-JP" sz="1300" b="0" i="0" baseline="0">
              <a:solidFill>
                <a:schemeClr val="dk1"/>
              </a:solidFill>
              <a:effectLst/>
              <a:latin typeface="ＭＳ Ｐゴシック"/>
              <a:ea typeface="ＭＳ Ｐゴシック"/>
              <a:cs typeface="+mn-cs"/>
            </a:rPr>
            <a:t>、</a:t>
          </a:r>
          <a:r>
            <a:rPr kumimoji="1" lang="ja-JP" altLang="en-US" sz="1300" b="0" i="0" baseline="0">
              <a:solidFill>
                <a:schemeClr val="dk1"/>
              </a:solidFill>
              <a:effectLst/>
              <a:latin typeface="ＭＳ Ｐゴシック"/>
              <a:ea typeface="ＭＳ Ｐゴシック"/>
              <a:cs typeface="+mn-cs"/>
            </a:rPr>
            <a:t>充当可能基金額が微増していることから</a:t>
          </a:r>
          <a:r>
            <a:rPr kumimoji="1" lang="ja-JP" altLang="ja-JP" sz="1300" b="0" i="0" baseline="0">
              <a:solidFill>
                <a:schemeClr val="dk1"/>
              </a:solidFill>
              <a:effectLst/>
              <a:latin typeface="ＭＳ Ｐゴシック"/>
              <a:ea typeface="ＭＳ Ｐゴシック"/>
              <a:cs typeface="+mn-cs"/>
            </a:rPr>
            <a:t>、前年度から</a:t>
          </a:r>
          <a:r>
            <a:rPr kumimoji="1" lang="en-US" altLang="ja-JP" sz="1300" b="0" i="0" baseline="0">
              <a:solidFill>
                <a:schemeClr val="dk1"/>
              </a:solidFill>
              <a:effectLst/>
              <a:latin typeface="ＭＳ Ｐゴシック"/>
              <a:ea typeface="ＭＳ Ｐゴシック"/>
              <a:cs typeface="+mn-cs"/>
            </a:rPr>
            <a:t>6.6</a:t>
          </a:r>
          <a:r>
            <a:rPr kumimoji="1" lang="ja-JP" altLang="ja-JP" sz="1300" b="0" i="0" baseline="0">
              <a:solidFill>
                <a:schemeClr val="dk1"/>
              </a:solidFill>
              <a:effectLst/>
              <a:latin typeface="ＭＳ Ｐゴシック"/>
              <a:ea typeface="ＭＳ Ｐゴシック"/>
              <a:cs typeface="+mn-cs"/>
            </a:rPr>
            <a:t>％減少した。地方債については、</a:t>
          </a:r>
          <a:r>
            <a:rPr kumimoji="1" lang="ja-JP" altLang="en-US" sz="1300" b="0" i="0" baseline="0">
              <a:solidFill>
                <a:schemeClr val="dk1"/>
              </a:solidFill>
              <a:effectLst/>
              <a:latin typeface="ＭＳ Ｐゴシック"/>
              <a:ea typeface="ＭＳ Ｐゴシック"/>
              <a:cs typeface="+mn-cs"/>
            </a:rPr>
            <a:t>長期的な財政運営を見据えたうえで計画的な発行を見込むことから、一定年度減少後は、再度増加する</a:t>
          </a:r>
          <a:r>
            <a:rPr kumimoji="1" lang="ja-JP" altLang="ja-JP" sz="1300" b="0" i="0" baseline="0">
              <a:solidFill>
                <a:schemeClr val="dk1"/>
              </a:solidFill>
              <a:effectLst/>
              <a:latin typeface="ＭＳ Ｐゴシック"/>
              <a:ea typeface="ＭＳ Ｐゴシック"/>
              <a:cs typeface="+mn-cs"/>
            </a:rPr>
            <a:t>見込みである。また、充当可能基金は前年度から増加したものの、今後学校教育施設整備基金や都市施設建設基金をはじめとするその他特定目的基金の取崩を予定しているため、分子側の控除額も減少していくものと見込んでい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7815" cy="224790"/>
    <xdr:sp macro="" textlink="">
      <xdr:nvSpPr>
        <xdr:cNvPr id="423" name="テキスト ボックス 422"/>
        <xdr:cNvSpPr txBox="1"/>
      </xdr:nvSpPr>
      <xdr:spPr>
        <a:xfrm>
          <a:off x="12672695" y="1714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8445"/>
    <xdr:sp macro="" textlink="">
      <xdr:nvSpPr>
        <xdr:cNvPr id="425" name="テキスト ボックス 424"/>
        <xdr:cNvSpPr txBox="1"/>
      </xdr:nvSpPr>
      <xdr:spPr>
        <a:xfrm>
          <a:off x="1195641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710795" y="38334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1365" cy="258445"/>
    <xdr:sp macro="" textlink="">
      <xdr:nvSpPr>
        <xdr:cNvPr id="427" name="テキスト ボックス 426"/>
        <xdr:cNvSpPr txBox="1"/>
      </xdr:nvSpPr>
      <xdr:spPr>
        <a:xfrm>
          <a:off x="11956415" y="3697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710795" y="3449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1365" cy="259080"/>
    <xdr:sp macro="" textlink="">
      <xdr:nvSpPr>
        <xdr:cNvPr id="429" name="テキスト ボックス 428"/>
        <xdr:cNvSpPr txBox="1"/>
      </xdr:nvSpPr>
      <xdr:spPr>
        <a:xfrm>
          <a:off x="11956415" y="3307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710795" y="3060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1365" cy="258445"/>
    <xdr:sp macro="" textlink="">
      <xdr:nvSpPr>
        <xdr:cNvPr id="431" name="テキスト ボックス 430"/>
        <xdr:cNvSpPr txBox="1"/>
      </xdr:nvSpPr>
      <xdr:spPr>
        <a:xfrm>
          <a:off x="11956415" y="2924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710795" y="26714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1365" cy="258445"/>
    <xdr:sp macro="" textlink="">
      <xdr:nvSpPr>
        <xdr:cNvPr id="433" name="テキスト ボックス 432"/>
        <xdr:cNvSpPr txBox="1"/>
      </xdr:nvSpPr>
      <xdr:spPr>
        <a:xfrm>
          <a:off x="11956415" y="2535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710795" y="2287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165100</xdr:rowOff>
    </xdr:from>
    <xdr:ext cx="761365" cy="259080"/>
    <xdr:sp macro="" textlink="">
      <xdr:nvSpPr>
        <xdr:cNvPr id="435" name="テキスト ボックス 434"/>
        <xdr:cNvSpPr txBox="1"/>
      </xdr:nvSpPr>
      <xdr:spPr>
        <a:xfrm>
          <a:off x="11956415" y="2146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11</xdr:row>
      <xdr:rowOff>83185</xdr:rowOff>
    </xdr:to>
    <xdr:cxnSp macro="">
      <xdr:nvCxnSpPr>
        <xdr:cNvPr id="436" name="直線コネクタ 435"/>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113665</xdr:rowOff>
    </xdr:to>
    <xdr:cxnSp macro="">
      <xdr:nvCxnSpPr>
        <xdr:cNvPr id="438" name="直線コネクタ 437"/>
        <xdr:cNvCxnSpPr/>
      </xdr:nvCxnSpPr>
      <xdr:spPr>
        <a:xfrm flipV="1">
          <a:off x="16863695" y="2287905"/>
          <a:ext cx="0" cy="1623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85725</xdr:rowOff>
    </xdr:from>
    <xdr:ext cx="762000" cy="258445"/>
    <xdr:sp macro="" textlink="">
      <xdr:nvSpPr>
        <xdr:cNvPr id="439" name="将来負担の状況最小値テキスト"/>
        <xdr:cNvSpPr txBox="1"/>
      </xdr:nvSpPr>
      <xdr:spPr>
        <a:xfrm>
          <a:off x="16952595" y="388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113665</xdr:rowOff>
    </xdr:from>
    <xdr:to xmlns:xdr="http://schemas.openxmlformats.org/drawingml/2006/spreadsheetDrawing">
      <xdr:col>81</xdr:col>
      <xdr:colOff>133350</xdr:colOff>
      <xdr:row>23</xdr:row>
      <xdr:rowOff>113665</xdr:rowOff>
    </xdr:to>
    <xdr:cxnSp macro="">
      <xdr:nvCxnSpPr>
        <xdr:cNvPr id="440" name="直線コネクタ 439"/>
        <xdr:cNvCxnSpPr/>
      </xdr:nvCxnSpPr>
      <xdr:spPr>
        <a:xfrm>
          <a:off x="16776700" y="39109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6952595" y="2037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776700" y="22879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76200</xdr:rowOff>
    </xdr:from>
    <xdr:to xmlns:xdr="http://schemas.openxmlformats.org/drawingml/2006/spreadsheetDrawing">
      <xdr:col>81</xdr:col>
      <xdr:colOff>44450</xdr:colOff>
      <xdr:row>15</xdr:row>
      <xdr:rowOff>165100</xdr:rowOff>
    </xdr:to>
    <xdr:cxnSp macro="">
      <xdr:nvCxnSpPr>
        <xdr:cNvPr id="443" name="直線コネクタ 442"/>
        <xdr:cNvCxnSpPr/>
      </xdr:nvCxnSpPr>
      <xdr:spPr>
        <a:xfrm flipV="1">
          <a:off x="16033115" y="2552700"/>
          <a:ext cx="8305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17145</xdr:rowOff>
    </xdr:from>
    <xdr:ext cx="762000" cy="258445"/>
    <xdr:sp macro="" textlink="">
      <xdr:nvSpPr>
        <xdr:cNvPr id="444" name="将来負担の状況平均値テキスト"/>
        <xdr:cNvSpPr txBox="1"/>
      </xdr:nvSpPr>
      <xdr:spPr>
        <a:xfrm>
          <a:off x="16952595" y="21634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5" name="フローチャート: 判断 444"/>
        <xdr:cNvSpPr/>
      </xdr:nvSpPr>
      <xdr:spPr>
        <a:xfrm>
          <a:off x="16814800" y="23114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165100</xdr:rowOff>
    </xdr:from>
    <xdr:to xmlns:xdr="http://schemas.openxmlformats.org/drawingml/2006/spreadsheetDrawing">
      <xdr:col>77</xdr:col>
      <xdr:colOff>44450</xdr:colOff>
      <xdr:row>16</xdr:row>
      <xdr:rowOff>121920</xdr:rowOff>
    </xdr:to>
    <xdr:cxnSp macro="">
      <xdr:nvCxnSpPr>
        <xdr:cNvPr id="446" name="直線コネクタ 445"/>
        <xdr:cNvCxnSpPr/>
      </xdr:nvCxnSpPr>
      <xdr:spPr>
        <a:xfrm flipV="1">
          <a:off x="15153640" y="2641600"/>
          <a:ext cx="879475"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53340</xdr:rowOff>
    </xdr:from>
    <xdr:to xmlns:xdr="http://schemas.openxmlformats.org/drawingml/2006/spreadsheetDrawing">
      <xdr:col>77</xdr:col>
      <xdr:colOff>95250</xdr:colOff>
      <xdr:row>14</xdr:row>
      <xdr:rowOff>154940</xdr:rowOff>
    </xdr:to>
    <xdr:sp macro="" textlink="">
      <xdr:nvSpPr>
        <xdr:cNvPr id="447" name="フローチャート: 判断 446"/>
        <xdr:cNvSpPr/>
      </xdr:nvSpPr>
      <xdr:spPr>
        <a:xfrm>
          <a:off x="15984220" y="236474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165100</xdr:rowOff>
    </xdr:from>
    <xdr:ext cx="736600" cy="259080"/>
    <xdr:sp macro="" textlink="">
      <xdr:nvSpPr>
        <xdr:cNvPr id="448" name="テキスト ボックス 447"/>
        <xdr:cNvSpPr txBox="1"/>
      </xdr:nvSpPr>
      <xdr:spPr>
        <a:xfrm>
          <a:off x="15655925" y="2146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121920</xdr:rowOff>
    </xdr:from>
    <xdr:to xmlns:xdr="http://schemas.openxmlformats.org/drawingml/2006/spreadsheetDrawing">
      <xdr:col>72</xdr:col>
      <xdr:colOff>203200</xdr:colOff>
      <xdr:row>17</xdr:row>
      <xdr:rowOff>96520</xdr:rowOff>
    </xdr:to>
    <xdr:cxnSp macro="">
      <xdr:nvCxnSpPr>
        <xdr:cNvPr id="449" name="直線コネクタ 448"/>
        <xdr:cNvCxnSpPr/>
      </xdr:nvCxnSpPr>
      <xdr:spPr>
        <a:xfrm flipV="1">
          <a:off x="14272260" y="2763520"/>
          <a:ext cx="88138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89535</xdr:rowOff>
    </xdr:from>
    <xdr:to xmlns:xdr="http://schemas.openxmlformats.org/drawingml/2006/spreadsheetDrawing">
      <xdr:col>73</xdr:col>
      <xdr:colOff>44450</xdr:colOff>
      <xdr:row>15</xdr:row>
      <xdr:rowOff>19685</xdr:rowOff>
    </xdr:to>
    <xdr:sp macro="" textlink="">
      <xdr:nvSpPr>
        <xdr:cNvPr id="450" name="フローチャート: 判断 449"/>
        <xdr:cNvSpPr/>
      </xdr:nvSpPr>
      <xdr:spPr>
        <a:xfrm>
          <a:off x="15102840" y="240093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29845</xdr:rowOff>
    </xdr:from>
    <xdr:ext cx="761365" cy="258445"/>
    <xdr:sp macro="" textlink="">
      <xdr:nvSpPr>
        <xdr:cNvPr id="451" name="テキスト ボックス 450"/>
        <xdr:cNvSpPr txBox="1"/>
      </xdr:nvSpPr>
      <xdr:spPr>
        <a:xfrm>
          <a:off x="14774545" y="2176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96520</xdr:rowOff>
    </xdr:from>
    <xdr:to xmlns:xdr="http://schemas.openxmlformats.org/drawingml/2006/spreadsheetDrawing">
      <xdr:col>68</xdr:col>
      <xdr:colOff>152400</xdr:colOff>
      <xdr:row>17</xdr:row>
      <xdr:rowOff>144780</xdr:rowOff>
    </xdr:to>
    <xdr:cxnSp macro="">
      <xdr:nvCxnSpPr>
        <xdr:cNvPr id="452" name="直線コネクタ 451"/>
        <xdr:cNvCxnSpPr/>
      </xdr:nvCxnSpPr>
      <xdr:spPr>
        <a:xfrm flipV="1">
          <a:off x="13390880" y="2903220"/>
          <a:ext cx="8813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203200</xdr:colOff>
      <xdr:row>15</xdr:row>
      <xdr:rowOff>90805</xdr:rowOff>
    </xdr:to>
    <xdr:sp macro="" textlink="">
      <xdr:nvSpPr>
        <xdr:cNvPr id="453" name="フローチャート: 判断 452"/>
        <xdr:cNvSpPr/>
      </xdr:nvSpPr>
      <xdr:spPr>
        <a:xfrm>
          <a:off x="14221460" y="2472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100965</xdr:rowOff>
    </xdr:from>
    <xdr:ext cx="762000" cy="259080"/>
    <xdr:sp macro="" textlink="">
      <xdr:nvSpPr>
        <xdr:cNvPr id="454" name="テキスト ボックス 453"/>
        <xdr:cNvSpPr txBox="1"/>
      </xdr:nvSpPr>
      <xdr:spPr>
        <a:xfrm>
          <a:off x="13895070" y="224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84455</xdr:rowOff>
    </xdr:from>
    <xdr:to xmlns:xdr="http://schemas.openxmlformats.org/drawingml/2006/spreadsheetDrawing">
      <xdr:col>64</xdr:col>
      <xdr:colOff>152400</xdr:colOff>
      <xdr:row>16</xdr:row>
      <xdr:rowOff>14605</xdr:rowOff>
    </xdr:to>
    <xdr:sp macro="" textlink="">
      <xdr:nvSpPr>
        <xdr:cNvPr id="455" name="フローチャート: 判断 454"/>
        <xdr:cNvSpPr/>
      </xdr:nvSpPr>
      <xdr:spPr>
        <a:xfrm>
          <a:off x="13340080" y="2560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24765</xdr:rowOff>
    </xdr:from>
    <xdr:ext cx="761365" cy="258445"/>
    <xdr:sp macro="" textlink="">
      <xdr:nvSpPr>
        <xdr:cNvPr id="456" name="テキスト ボックス 455"/>
        <xdr:cNvSpPr txBox="1"/>
      </xdr:nvSpPr>
      <xdr:spPr>
        <a:xfrm>
          <a:off x="13013690" y="2336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8445"/>
    <xdr:sp macro="" textlink="">
      <xdr:nvSpPr>
        <xdr:cNvPr id="457" name="テキスト ボックス 456"/>
        <xdr:cNvSpPr txBox="1"/>
      </xdr:nvSpPr>
      <xdr:spPr>
        <a:xfrm>
          <a:off x="1664970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8445"/>
    <xdr:sp macro="" textlink="">
      <xdr:nvSpPr>
        <xdr:cNvPr id="458" name="テキスト ボックス 457"/>
        <xdr:cNvSpPr txBox="1"/>
      </xdr:nvSpPr>
      <xdr:spPr>
        <a:xfrm>
          <a:off x="1581912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8445"/>
    <xdr:sp macro="" textlink="">
      <xdr:nvSpPr>
        <xdr:cNvPr id="459" name="テキスト ボックス 458"/>
        <xdr:cNvSpPr txBox="1"/>
      </xdr:nvSpPr>
      <xdr:spPr>
        <a:xfrm>
          <a:off x="1493964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60" name="テキスト ボックス 459"/>
        <xdr:cNvSpPr txBox="1"/>
      </xdr:nvSpPr>
      <xdr:spPr>
        <a:xfrm>
          <a:off x="1405826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61" name="テキスト ボックス 460"/>
        <xdr:cNvSpPr txBox="1"/>
      </xdr:nvSpPr>
      <xdr:spPr>
        <a:xfrm>
          <a:off x="1317688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25400</xdr:rowOff>
    </xdr:from>
    <xdr:to xmlns:xdr="http://schemas.openxmlformats.org/drawingml/2006/spreadsheetDrawing">
      <xdr:col>81</xdr:col>
      <xdr:colOff>95250</xdr:colOff>
      <xdr:row>15</xdr:row>
      <xdr:rowOff>127000</xdr:rowOff>
    </xdr:to>
    <xdr:sp macro="" textlink="">
      <xdr:nvSpPr>
        <xdr:cNvPr id="462" name="楕円 461"/>
        <xdr:cNvSpPr/>
      </xdr:nvSpPr>
      <xdr:spPr>
        <a:xfrm>
          <a:off x="16814800" y="25019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165100</xdr:rowOff>
    </xdr:from>
    <xdr:ext cx="762000" cy="259080"/>
    <xdr:sp macro="" textlink="">
      <xdr:nvSpPr>
        <xdr:cNvPr id="463" name="将来負担の状況該当値テキスト"/>
        <xdr:cNvSpPr txBox="1"/>
      </xdr:nvSpPr>
      <xdr:spPr>
        <a:xfrm>
          <a:off x="16952595" y="2476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114300</xdr:rowOff>
    </xdr:from>
    <xdr:to xmlns:xdr="http://schemas.openxmlformats.org/drawingml/2006/spreadsheetDrawing">
      <xdr:col>77</xdr:col>
      <xdr:colOff>95250</xdr:colOff>
      <xdr:row>16</xdr:row>
      <xdr:rowOff>44450</xdr:rowOff>
    </xdr:to>
    <xdr:sp macro="" textlink="">
      <xdr:nvSpPr>
        <xdr:cNvPr id="464" name="楕円 463"/>
        <xdr:cNvSpPr/>
      </xdr:nvSpPr>
      <xdr:spPr>
        <a:xfrm>
          <a:off x="15984220" y="259080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29210</xdr:rowOff>
    </xdr:from>
    <xdr:ext cx="736600" cy="258445"/>
    <xdr:sp macro="" textlink="">
      <xdr:nvSpPr>
        <xdr:cNvPr id="465" name="テキスト ボックス 464"/>
        <xdr:cNvSpPr txBox="1"/>
      </xdr:nvSpPr>
      <xdr:spPr>
        <a:xfrm>
          <a:off x="15655925" y="26708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71120</xdr:rowOff>
    </xdr:from>
    <xdr:to xmlns:xdr="http://schemas.openxmlformats.org/drawingml/2006/spreadsheetDrawing">
      <xdr:col>73</xdr:col>
      <xdr:colOff>44450</xdr:colOff>
      <xdr:row>17</xdr:row>
      <xdr:rowOff>1270</xdr:rowOff>
    </xdr:to>
    <xdr:sp macro="" textlink="">
      <xdr:nvSpPr>
        <xdr:cNvPr id="466" name="楕円 465"/>
        <xdr:cNvSpPr/>
      </xdr:nvSpPr>
      <xdr:spPr>
        <a:xfrm>
          <a:off x="15102840" y="271272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157480</xdr:rowOff>
    </xdr:from>
    <xdr:ext cx="761365" cy="258445"/>
    <xdr:sp macro="" textlink="">
      <xdr:nvSpPr>
        <xdr:cNvPr id="467" name="テキスト ボックス 466"/>
        <xdr:cNvSpPr txBox="1"/>
      </xdr:nvSpPr>
      <xdr:spPr>
        <a:xfrm>
          <a:off x="14774545" y="2799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45720</xdr:rowOff>
    </xdr:from>
    <xdr:to xmlns:xdr="http://schemas.openxmlformats.org/drawingml/2006/spreadsheetDrawing">
      <xdr:col>68</xdr:col>
      <xdr:colOff>203200</xdr:colOff>
      <xdr:row>17</xdr:row>
      <xdr:rowOff>147320</xdr:rowOff>
    </xdr:to>
    <xdr:sp macro="" textlink="">
      <xdr:nvSpPr>
        <xdr:cNvPr id="468" name="楕円 467"/>
        <xdr:cNvSpPr/>
      </xdr:nvSpPr>
      <xdr:spPr>
        <a:xfrm>
          <a:off x="14221460" y="285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132080</xdr:rowOff>
    </xdr:from>
    <xdr:ext cx="762000" cy="259080"/>
    <xdr:sp macro="" textlink="">
      <xdr:nvSpPr>
        <xdr:cNvPr id="469" name="テキスト ボックス 468"/>
        <xdr:cNvSpPr txBox="1"/>
      </xdr:nvSpPr>
      <xdr:spPr>
        <a:xfrm>
          <a:off x="13895070" y="293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93980</xdr:rowOff>
    </xdr:from>
    <xdr:to xmlns:xdr="http://schemas.openxmlformats.org/drawingml/2006/spreadsheetDrawing">
      <xdr:col>64</xdr:col>
      <xdr:colOff>152400</xdr:colOff>
      <xdr:row>18</xdr:row>
      <xdr:rowOff>24130</xdr:rowOff>
    </xdr:to>
    <xdr:sp macro="" textlink="">
      <xdr:nvSpPr>
        <xdr:cNvPr id="470" name="楕円 469"/>
        <xdr:cNvSpPr/>
      </xdr:nvSpPr>
      <xdr:spPr>
        <a:xfrm>
          <a:off x="13340080" y="2900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8890</xdr:rowOff>
    </xdr:from>
    <xdr:ext cx="761365" cy="259080"/>
    <xdr:sp macro="" textlink="">
      <xdr:nvSpPr>
        <xdr:cNvPr id="471" name="テキスト ボックス 470"/>
        <xdr:cNvSpPr txBox="1"/>
      </xdr:nvSpPr>
      <xdr:spPr>
        <a:xfrm>
          <a:off x="13013690" y="2980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488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84150"/>
          <a:ext cx="393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09550"/>
          <a:ext cx="388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34950"/>
          <a:ext cx="382905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84150"/>
          <a:ext cx="266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09550"/>
          <a:ext cx="261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34950"/>
          <a:ext cx="25590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57250"/>
          <a:ext cx="23050500"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473200"/>
          <a:ext cx="9652000"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49860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49860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48,688
47,800
138.12
28,261,683
26,253,468
867,699
12,381,388
14,860,475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49860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492250"/>
          <a:ext cx="2032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492250"/>
          <a:ext cx="1270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20.7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492250"/>
          <a:ext cx="635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324100"/>
          <a:ext cx="2032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324100"/>
          <a:ext cx="3429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473200"/>
          <a:ext cx="1435100" cy="1098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30350"/>
          <a:ext cx="127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790700"/>
          <a:ext cx="127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08200"/>
          <a:ext cx="12700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1925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83185</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5690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082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0828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165100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11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451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365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9080"/>
    <xdr:sp macro="" textlink="">
      <xdr:nvSpPr>
        <xdr:cNvPr id="31" name="テキスト ボックス 30"/>
        <xdr:cNvSpPr txBox="1"/>
      </xdr:nvSpPr>
      <xdr:spPr>
        <a:xfrm>
          <a:off x="698500" y="3613150"/>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8445"/>
    <xdr:sp macro="" textlink="">
      <xdr:nvSpPr>
        <xdr:cNvPr id="32" name="テキスト ボックス 31"/>
        <xdr:cNvSpPr txBox="1"/>
      </xdr:nvSpPr>
      <xdr:spPr>
        <a:xfrm>
          <a:off x="698500" y="385445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1021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人事院勧告の</a:t>
          </a:r>
          <a:r>
            <a:rPr kumimoji="1" lang="ja-JP" altLang="ja-JP" sz="1300">
              <a:solidFill>
                <a:schemeClr val="dk1"/>
              </a:solidFill>
              <a:effectLst/>
              <a:latin typeface="ＭＳ Ｐゴシック"/>
              <a:ea typeface="ＭＳ Ｐゴシック"/>
              <a:cs typeface="+mn-cs"/>
            </a:rPr>
            <a:t>対応に伴う職員給や会計年度</a:t>
          </a:r>
          <a:r>
            <a:rPr kumimoji="1" lang="ja-JP" altLang="en-US" sz="1300">
              <a:solidFill>
                <a:schemeClr val="dk1"/>
              </a:solidFill>
              <a:effectLst/>
              <a:latin typeface="ＭＳ Ｐゴシック"/>
              <a:ea typeface="ＭＳ Ｐゴシック"/>
              <a:cs typeface="+mn-cs"/>
            </a:rPr>
            <a:t>任用</a:t>
          </a:r>
          <a:r>
            <a:rPr kumimoji="1" lang="ja-JP" altLang="ja-JP" sz="1300">
              <a:solidFill>
                <a:schemeClr val="dk1"/>
              </a:solidFill>
              <a:effectLst/>
              <a:latin typeface="ＭＳ Ｐゴシック"/>
              <a:ea typeface="ＭＳ Ｐゴシック"/>
              <a:cs typeface="+mn-cs"/>
            </a:rPr>
            <a:t>職員の勤勉手当等の増により、</a:t>
          </a:r>
          <a:r>
            <a:rPr kumimoji="1" lang="en-US" altLang="ja-JP" sz="1300">
              <a:solidFill>
                <a:schemeClr val="dk1"/>
              </a:solidFill>
              <a:effectLst/>
              <a:latin typeface="ＭＳ Ｐゴシック"/>
              <a:ea typeface="ＭＳ Ｐゴシック"/>
              <a:cs typeface="+mn-cs"/>
            </a:rPr>
            <a:t>381</a:t>
          </a:r>
          <a:r>
            <a:rPr kumimoji="1" lang="ja-JP" altLang="ja-JP" sz="1300">
              <a:solidFill>
                <a:schemeClr val="dk1"/>
              </a:solidFill>
              <a:effectLst/>
              <a:latin typeface="ＭＳ Ｐゴシック"/>
              <a:ea typeface="ＭＳ Ｐゴシック"/>
              <a:cs typeface="+mn-cs"/>
            </a:rPr>
            <a:t>百万の増となっている</a:t>
          </a:r>
          <a:r>
            <a:rPr kumimoji="1" lang="ja-JP" altLang="en-US" sz="1300">
              <a:solidFill>
                <a:schemeClr val="dk1"/>
              </a:solidFill>
              <a:effectLst/>
              <a:latin typeface="ＭＳ Ｐゴシック"/>
              <a:ea typeface="ＭＳ Ｐゴシック"/>
              <a:cs typeface="+mn-cs"/>
            </a:rPr>
            <a:t>が、分母側である法人市民税の増による影響により、経常収支比率自体が改善したことにより、類似団体平均を下回る結果となった。</a:t>
          </a:r>
          <a:r>
            <a:rPr kumimoji="1" lang="ja-JP" altLang="ja-JP" sz="1300" b="0" i="0" baseline="0">
              <a:solidFill>
                <a:schemeClr val="dk1"/>
              </a:solidFill>
              <a:effectLst/>
              <a:latin typeface="ＭＳ Ｐゴシック"/>
              <a:ea typeface="ＭＳ Ｐゴシック"/>
              <a:cs typeface="+mn-cs"/>
            </a:rPr>
            <a:t>今後は</a:t>
          </a:r>
          <a:r>
            <a:rPr kumimoji="1" lang="ja-JP" altLang="en-US" sz="1300" b="0" i="0" baseline="0">
              <a:solidFill>
                <a:schemeClr val="dk1"/>
              </a:solidFill>
              <a:effectLst/>
              <a:latin typeface="ＭＳ Ｐゴシック"/>
              <a:ea typeface="ＭＳ Ｐゴシック"/>
              <a:cs typeface="+mn-cs"/>
            </a:rPr>
            <a:t>、</a:t>
          </a:r>
          <a:r>
            <a:rPr kumimoji="1" lang="ja-JP" altLang="ja-JP" sz="1300" b="0" i="0" baseline="0">
              <a:solidFill>
                <a:schemeClr val="dk1"/>
              </a:solidFill>
              <a:effectLst/>
              <a:latin typeface="ＭＳ Ｐゴシック"/>
              <a:ea typeface="ＭＳ Ｐゴシック"/>
              <a:cs typeface="+mn-cs"/>
            </a:rPr>
            <a:t>幼稚園・保育園の再編等を含めた施設の適正化により職員数や人件費にも影響があると考えられる。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9080"/>
    <xdr:sp macro="" textlink="">
      <xdr:nvSpPr>
        <xdr:cNvPr id="47" name="テキスト ボックス 46"/>
        <xdr:cNvSpPr txBox="1"/>
      </xdr:nvSpPr>
      <xdr:spPr>
        <a:xfrm>
          <a:off x="254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6838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9080"/>
    <xdr:sp macro="" textlink="">
      <xdr:nvSpPr>
        <xdr:cNvPr id="49" name="テキスト ボックス 48"/>
        <xdr:cNvSpPr txBox="1"/>
      </xdr:nvSpPr>
      <xdr:spPr>
        <a:xfrm>
          <a:off x="254000" y="6703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400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264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595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9080"/>
    <xdr:sp macro="" textlink="">
      <xdr:nvSpPr>
        <xdr:cNvPr id="53" name="テキスト ボックス 52"/>
        <xdr:cNvSpPr txBox="1"/>
      </xdr:nvSpPr>
      <xdr:spPr>
        <a:xfrm>
          <a:off x="254000" y="5820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518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9080"/>
    <xdr:sp macro="" textlink="">
      <xdr:nvSpPr>
        <xdr:cNvPr id="55" name="テキスト ボックス 54"/>
        <xdr:cNvSpPr txBox="1"/>
      </xdr:nvSpPr>
      <xdr:spPr>
        <a:xfrm>
          <a:off x="254000" y="538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4944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5811520"/>
          <a:ext cx="0" cy="915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8445"/>
    <xdr:sp macro="" textlink="">
      <xdr:nvSpPr>
        <xdr:cNvPr id="60" name="人件費最小値テキスト"/>
        <xdr:cNvSpPr txBox="1"/>
      </xdr:nvSpPr>
      <xdr:spPr>
        <a:xfrm>
          <a:off x="4914900" y="6698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72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8445"/>
    <xdr:sp macro="" textlink="">
      <xdr:nvSpPr>
        <xdr:cNvPr id="62" name="人件費最大値テキスト"/>
        <xdr:cNvSpPr txBox="1"/>
      </xdr:nvSpPr>
      <xdr:spPr>
        <a:xfrm>
          <a:off x="4914900" y="5567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581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78740</xdr:rowOff>
    </xdr:from>
    <xdr:to xmlns:xdr="http://schemas.openxmlformats.org/drawingml/2006/spreadsheetDrawing">
      <xdr:col>24</xdr:col>
      <xdr:colOff>25400</xdr:colOff>
      <xdr:row>37</xdr:row>
      <xdr:rowOff>106680</xdr:rowOff>
    </xdr:to>
    <xdr:cxnSp macro="">
      <xdr:nvCxnSpPr>
        <xdr:cNvPr id="64" name="直線コネクタ 63"/>
        <xdr:cNvCxnSpPr/>
      </xdr:nvCxnSpPr>
      <xdr:spPr>
        <a:xfrm flipV="1">
          <a:off x="3987800" y="61874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762000" cy="259080"/>
    <xdr:sp macro="" textlink="">
      <xdr:nvSpPr>
        <xdr:cNvPr id="65" name="人件費平均値テキスト"/>
        <xdr:cNvSpPr txBox="1"/>
      </xdr:nvSpPr>
      <xdr:spPr>
        <a:xfrm>
          <a:off x="4914900" y="6113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1270</xdr:rowOff>
    </xdr:from>
    <xdr:to xmlns:xdr="http://schemas.openxmlformats.org/drawingml/2006/spreadsheetDrawing">
      <xdr:col>19</xdr:col>
      <xdr:colOff>187325</xdr:colOff>
      <xdr:row>37</xdr:row>
      <xdr:rowOff>106680</xdr:rowOff>
    </xdr:to>
    <xdr:cxnSp macro="">
      <xdr:nvCxnSpPr>
        <xdr:cNvPr id="67" name="直線コネクタ 66"/>
        <xdr:cNvCxnSpPr/>
      </xdr:nvCxnSpPr>
      <xdr:spPr>
        <a:xfrm>
          <a:off x="3098800" y="610997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092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89535</xdr:rowOff>
    </xdr:from>
    <xdr:ext cx="735965" cy="258445"/>
    <xdr:sp macro="" textlink="">
      <xdr:nvSpPr>
        <xdr:cNvPr id="69" name="テキスト ボックス 68"/>
        <xdr:cNvSpPr txBox="1"/>
      </xdr:nvSpPr>
      <xdr:spPr>
        <a:xfrm>
          <a:off x="3606800" y="586803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1270</xdr:rowOff>
    </xdr:from>
    <xdr:to xmlns:xdr="http://schemas.openxmlformats.org/drawingml/2006/spreadsheetDrawing">
      <xdr:col>15</xdr:col>
      <xdr:colOff>98425</xdr:colOff>
      <xdr:row>37</xdr:row>
      <xdr:rowOff>101600</xdr:rowOff>
    </xdr:to>
    <xdr:cxnSp macro="">
      <xdr:nvCxnSpPr>
        <xdr:cNvPr id="70" name="直線コネクタ 69"/>
        <xdr:cNvCxnSpPr/>
      </xdr:nvCxnSpPr>
      <xdr:spPr>
        <a:xfrm flipV="1">
          <a:off x="2209800" y="610997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09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717800" y="617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101600</xdr:rowOff>
    </xdr:from>
    <xdr:to xmlns:xdr="http://schemas.openxmlformats.org/drawingml/2006/spreadsheetDrawing">
      <xdr:col>11</xdr:col>
      <xdr:colOff>9525</xdr:colOff>
      <xdr:row>37</xdr:row>
      <xdr:rowOff>106680</xdr:rowOff>
    </xdr:to>
    <xdr:cxnSp macro="">
      <xdr:nvCxnSpPr>
        <xdr:cNvPr id="73" name="直線コネクタ 72"/>
        <xdr:cNvCxnSpPr/>
      </xdr:nvCxnSpPr>
      <xdr:spPr>
        <a:xfrm flipV="1">
          <a:off x="1320800" y="62103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065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61365" cy="258445"/>
    <xdr:sp macro="" textlink="">
      <xdr:nvSpPr>
        <xdr:cNvPr id="75" name="テキスト ボックス 74"/>
        <xdr:cNvSpPr txBox="1"/>
      </xdr:nvSpPr>
      <xdr:spPr>
        <a:xfrm>
          <a:off x="1828800" y="58407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76" name="フローチャート: 判断 75"/>
        <xdr:cNvSpPr/>
      </xdr:nvSpPr>
      <xdr:spPr>
        <a:xfrm>
          <a:off x="1270000" y="61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139700</xdr:rowOff>
    </xdr:from>
    <xdr:ext cx="761365" cy="259080"/>
    <xdr:sp macro="" textlink="">
      <xdr:nvSpPr>
        <xdr:cNvPr id="77" name="テキスト ボックス 76"/>
        <xdr:cNvSpPr txBox="1"/>
      </xdr:nvSpPr>
      <xdr:spPr>
        <a:xfrm>
          <a:off x="939800" y="5918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macro="" textlink="">
      <xdr:nvSpPr>
        <xdr:cNvPr id="83" name="楕円 82"/>
        <xdr:cNvSpPr/>
      </xdr:nvSpPr>
      <xdr:spPr>
        <a:xfrm>
          <a:off x="47752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44450</xdr:rowOff>
    </xdr:from>
    <xdr:ext cx="762000" cy="259080"/>
    <xdr:sp macro="" textlink="">
      <xdr:nvSpPr>
        <xdr:cNvPr id="84" name="人件費該当値テキスト"/>
        <xdr:cNvSpPr txBox="1"/>
      </xdr:nvSpPr>
      <xdr:spPr>
        <a:xfrm>
          <a:off x="4914900" y="598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55880</xdr:rowOff>
    </xdr:from>
    <xdr:to xmlns:xdr="http://schemas.openxmlformats.org/drawingml/2006/spreadsheetDrawing">
      <xdr:col>20</xdr:col>
      <xdr:colOff>38100</xdr:colOff>
      <xdr:row>37</xdr:row>
      <xdr:rowOff>157480</xdr:rowOff>
    </xdr:to>
    <xdr:sp macro="" textlink="">
      <xdr:nvSpPr>
        <xdr:cNvPr id="85" name="楕円 84"/>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142240</xdr:rowOff>
    </xdr:from>
    <xdr:ext cx="735965" cy="259080"/>
    <xdr:sp macro="" textlink="">
      <xdr:nvSpPr>
        <xdr:cNvPr id="86" name="テキスト ボックス 85"/>
        <xdr:cNvSpPr txBox="1"/>
      </xdr:nvSpPr>
      <xdr:spPr>
        <a:xfrm>
          <a:off x="3606800" y="62509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121920</xdr:rowOff>
    </xdr:from>
    <xdr:to xmlns:xdr="http://schemas.openxmlformats.org/drawingml/2006/spreadsheetDrawing">
      <xdr:col>15</xdr:col>
      <xdr:colOff>149225</xdr:colOff>
      <xdr:row>37</xdr:row>
      <xdr:rowOff>52070</xdr:rowOff>
    </xdr:to>
    <xdr:sp macro="" textlink="">
      <xdr:nvSpPr>
        <xdr:cNvPr id="87" name="楕円 86"/>
        <xdr:cNvSpPr/>
      </xdr:nvSpPr>
      <xdr:spPr>
        <a:xfrm>
          <a:off x="3048000" y="6065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62230</xdr:rowOff>
    </xdr:from>
    <xdr:ext cx="762000" cy="258445"/>
    <xdr:sp macro="" textlink="">
      <xdr:nvSpPr>
        <xdr:cNvPr id="88" name="テキスト ボックス 87"/>
        <xdr:cNvSpPr txBox="1"/>
      </xdr:nvSpPr>
      <xdr:spPr>
        <a:xfrm>
          <a:off x="2717800" y="5840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50800</xdr:rowOff>
    </xdr:from>
    <xdr:to xmlns:xdr="http://schemas.openxmlformats.org/drawingml/2006/spreadsheetDrawing">
      <xdr:col>11</xdr:col>
      <xdr:colOff>60325</xdr:colOff>
      <xdr:row>37</xdr:row>
      <xdr:rowOff>152400</xdr:rowOff>
    </xdr:to>
    <xdr:sp macro="" textlink="">
      <xdr:nvSpPr>
        <xdr:cNvPr id="89" name="楕円 88"/>
        <xdr:cNvSpPr/>
      </xdr:nvSpPr>
      <xdr:spPr>
        <a:xfrm>
          <a:off x="2159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137160</xdr:rowOff>
    </xdr:from>
    <xdr:ext cx="761365" cy="259080"/>
    <xdr:sp macro="" textlink="">
      <xdr:nvSpPr>
        <xdr:cNvPr id="90" name="テキスト ボックス 89"/>
        <xdr:cNvSpPr txBox="1"/>
      </xdr:nvSpPr>
      <xdr:spPr>
        <a:xfrm>
          <a:off x="1828800" y="6245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55880</xdr:rowOff>
    </xdr:from>
    <xdr:to xmlns:xdr="http://schemas.openxmlformats.org/drawingml/2006/spreadsheetDrawing">
      <xdr:col>6</xdr:col>
      <xdr:colOff>171450</xdr:colOff>
      <xdr:row>37</xdr:row>
      <xdr:rowOff>157480</xdr:rowOff>
    </xdr:to>
    <xdr:sp macro="" textlink="">
      <xdr:nvSpPr>
        <xdr:cNvPr id="91" name="楕円 90"/>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142240</xdr:rowOff>
    </xdr:from>
    <xdr:ext cx="761365" cy="259080"/>
    <xdr:sp macro="" textlink="">
      <xdr:nvSpPr>
        <xdr:cNvPr id="92" name="テキスト ボックス 91"/>
        <xdr:cNvSpPr txBox="1"/>
      </xdr:nvSpPr>
      <xdr:spPr>
        <a:xfrm>
          <a:off x="939800" y="6250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25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289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473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778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778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778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082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物価高騰等の影響を受けつつも、新型ｺﾛﾅｳｲﾙｽﾜｸﾁﾝの定期接種化による予防事業費の減もあり、</a:t>
          </a:r>
          <a:r>
            <a:rPr kumimoji="1" lang="ja-JP" altLang="en-US" sz="1300">
              <a:solidFill>
                <a:schemeClr val="dk1"/>
              </a:solidFill>
              <a:effectLst/>
              <a:latin typeface="ＭＳ Ｐゴシック"/>
              <a:ea typeface="ＭＳ Ｐゴシック"/>
              <a:cs typeface="+mn-cs"/>
            </a:rPr>
            <a:t>決算額自体は</a:t>
          </a:r>
          <a:r>
            <a:rPr kumimoji="1" lang="ja-JP" altLang="ja-JP" sz="1300">
              <a:solidFill>
                <a:schemeClr val="dk1"/>
              </a:solidFill>
              <a:effectLst/>
              <a:latin typeface="ＭＳ Ｐゴシック"/>
              <a:ea typeface="ＭＳ Ｐゴシック"/>
              <a:cs typeface="+mn-cs"/>
            </a:rPr>
            <a:t>微増程度</a:t>
          </a:r>
          <a:r>
            <a:rPr kumimoji="1" lang="ja-JP" altLang="en-US" sz="1300">
              <a:solidFill>
                <a:schemeClr val="dk1"/>
              </a:solidFill>
              <a:effectLst/>
              <a:latin typeface="ＭＳ Ｐゴシック"/>
              <a:ea typeface="ＭＳ Ｐゴシック"/>
              <a:cs typeface="+mn-cs"/>
            </a:rPr>
            <a:t>に</a:t>
          </a:r>
          <a:r>
            <a:rPr kumimoji="1" lang="ja-JP" altLang="ja-JP" sz="1300">
              <a:solidFill>
                <a:schemeClr val="dk1"/>
              </a:solidFill>
              <a:effectLst/>
              <a:latin typeface="ＭＳ Ｐゴシック"/>
              <a:ea typeface="ＭＳ Ｐゴシック"/>
              <a:cs typeface="+mn-cs"/>
            </a:rPr>
            <a:t>留まっている。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類似団体と比較し、</a:t>
          </a:r>
          <a:r>
            <a:rPr kumimoji="1" lang="ja-JP" altLang="ja-JP" sz="1300" b="0" i="0" baseline="0">
              <a:solidFill>
                <a:schemeClr val="dk1"/>
              </a:solidFill>
              <a:effectLst/>
              <a:latin typeface="ＭＳ Ｐゴシック"/>
              <a:ea typeface="ＭＳ Ｐゴシック"/>
              <a:cs typeface="+mn-cs"/>
            </a:rPr>
            <a:t>文化スポーツ施設の指定管理料や公共施設の土地借地料が</a:t>
          </a:r>
          <a:r>
            <a:rPr kumimoji="1" lang="ja-JP" altLang="en-US" sz="1300" b="0" i="0" baseline="0">
              <a:solidFill>
                <a:schemeClr val="dk1"/>
              </a:solidFill>
              <a:effectLst/>
              <a:latin typeface="ＭＳ Ｐゴシック"/>
              <a:ea typeface="ＭＳ Ｐゴシック"/>
              <a:cs typeface="+mn-cs"/>
            </a:rPr>
            <a:t>特殊増要因であると認識しているが、</a:t>
          </a:r>
          <a:r>
            <a:rPr kumimoji="1" lang="ja-JP" altLang="ja-JP" sz="1300">
              <a:solidFill>
                <a:schemeClr val="dk1"/>
              </a:solidFill>
              <a:effectLst/>
              <a:latin typeface="ＭＳ Ｐゴシック"/>
              <a:ea typeface="ＭＳ Ｐゴシック"/>
              <a:cs typeface="+mn-cs"/>
            </a:rPr>
            <a:t>分母側である法人市民税の増による影響により、経常収支比率自体が改善したことにより、類似団体</a:t>
          </a:r>
          <a:r>
            <a:rPr kumimoji="1" lang="ja-JP" altLang="en-US" sz="1300">
              <a:solidFill>
                <a:schemeClr val="dk1"/>
              </a:solidFill>
              <a:effectLst/>
              <a:latin typeface="ＭＳ Ｐゴシック"/>
              <a:ea typeface="ＭＳ Ｐゴシック"/>
              <a:cs typeface="+mn-cs"/>
            </a:rPr>
            <a:t>平均</a:t>
          </a:r>
          <a:r>
            <a:rPr kumimoji="1" lang="ja-JP" altLang="ja-JP" sz="1300">
              <a:solidFill>
                <a:schemeClr val="dk1"/>
              </a:solidFill>
              <a:effectLst/>
              <a:latin typeface="ＭＳ Ｐゴシック"/>
              <a:ea typeface="ＭＳ Ｐゴシック"/>
              <a:cs typeface="+mn-cs"/>
            </a:rPr>
            <a:t>を下回る結果となった。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593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3975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6" name="テキスト ボックス 105"/>
        <xdr:cNvSpPr txBox="1"/>
      </xdr:nvSpPr>
      <xdr:spPr>
        <a:xfrm>
          <a:off x="11938000" y="3839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613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470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244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108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876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2" name="テキスト ボックス 111"/>
        <xdr:cNvSpPr txBox="1"/>
      </xdr:nvSpPr>
      <xdr:spPr>
        <a:xfrm>
          <a:off x="11938000" y="2740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50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8445"/>
    <xdr:sp macro="" textlink="">
      <xdr:nvSpPr>
        <xdr:cNvPr id="114" name="テキスト ボックス 113"/>
        <xdr:cNvSpPr txBox="1"/>
      </xdr:nvSpPr>
      <xdr:spPr>
        <a:xfrm>
          <a:off x="11938000" y="2372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14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8445"/>
    <xdr:sp macro="" textlink="">
      <xdr:nvSpPr>
        <xdr:cNvPr id="116" name="テキスト ボックス 115"/>
        <xdr:cNvSpPr txBox="1"/>
      </xdr:nvSpPr>
      <xdr:spPr>
        <a:xfrm>
          <a:off x="11938000" y="2004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778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8" name="テキスト ボックス 117"/>
        <xdr:cNvSpPr txBox="1"/>
      </xdr:nvSpPr>
      <xdr:spPr>
        <a:xfrm>
          <a:off x="11938000" y="1642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778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6510000" y="2077720"/>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8445"/>
    <xdr:sp macro="" textlink="">
      <xdr:nvSpPr>
        <xdr:cNvPr id="121" name="物件費最小値テキスト"/>
        <xdr:cNvSpPr txBox="1"/>
      </xdr:nvSpPr>
      <xdr:spPr>
        <a:xfrm>
          <a:off x="16598900" y="336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2" name="直線コネクタ 121"/>
        <xdr:cNvCxnSpPr/>
      </xdr:nvCxnSpPr>
      <xdr:spPr>
        <a:xfrm>
          <a:off x="16421100" y="339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11430</xdr:rowOff>
    </xdr:from>
    <xdr:ext cx="762000" cy="259080"/>
    <xdr:sp macro="" textlink="">
      <xdr:nvSpPr>
        <xdr:cNvPr id="123" name="物件費最大値テキスト"/>
        <xdr:cNvSpPr txBox="1"/>
      </xdr:nvSpPr>
      <xdr:spPr>
        <a:xfrm>
          <a:off x="16598900" y="182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196850</xdr:colOff>
      <xdr:row>12</xdr:row>
      <xdr:rowOff>96520</xdr:rowOff>
    </xdr:to>
    <xdr:cxnSp macro="">
      <xdr:nvCxnSpPr>
        <xdr:cNvPr id="124" name="直線コネクタ 123"/>
        <xdr:cNvCxnSpPr/>
      </xdr:nvCxnSpPr>
      <xdr:spPr>
        <a:xfrm>
          <a:off x="16421100" y="207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92710</xdr:rowOff>
    </xdr:from>
    <xdr:to xmlns:xdr="http://schemas.openxmlformats.org/drawingml/2006/spreadsheetDrawing">
      <xdr:col>82</xdr:col>
      <xdr:colOff>107950</xdr:colOff>
      <xdr:row>16</xdr:row>
      <xdr:rowOff>58420</xdr:rowOff>
    </xdr:to>
    <xdr:cxnSp macro="">
      <xdr:nvCxnSpPr>
        <xdr:cNvPr id="125" name="直線コネクタ 124"/>
        <xdr:cNvCxnSpPr/>
      </xdr:nvCxnSpPr>
      <xdr:spPr>
        <a:xfrm flipV="1">
          <a:off x="15671800" y="256921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59690</xdr:rowOff>
    </xdr:from>
    <xdr:ext cx="762000" cy="258445"/>
    <xdr:sp macro="" textlink="">
      <xdr:nvSpPr>
        <xdr:cNvPr id="126" name="物件費平均値テキスト"/>
        <xdr:cNvSpPr txBox="1"/>
      </xdr:nvSpPr>
      <xdr:spPr>
        <a:xfrm>
          <a:off x="16598900" y="25361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6459200" y="2564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146050</xdr:rowOff>
    </xdr:from>
    <xdr:to xmlns:xdr="http://schemas.openxmlformats.org/drawingml/2006/spreadsheetDrawing">
      <xdr:col>78</xdr:col>
      <xdr:colOff>69850</xdr:colOff>
      <xdr:row>16</xdr:row>
      <xdr:rowOff>58420</xdr:rowOff>
    </xdr:to>
    <xdr:cxnSp macro="">
      <xdr:nvCxnSpPr>
        <xdr:cNvPr id="128" name="直線コネクタ 127"/>
        <xdr:cNvCxnSpPr/>
      </xdr:nvCxnSpPr>
      <xdr:spPr>
        <a:xfrm>
          <a:off x="14782800" y="262255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5621000" y="2556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20320</xdr:rowOff>
    </xdr:from>
    <xdr:ext cx="736600" cy="258445"/>
    <xdr:sp macro="" textlink="">
      <xdr:nvSpPr>
        <xdr:cNvPr id="130" name="テキスト ボックス 129"/>
        <xdr:cNvSpPr txBox="1"/>
      </xdr:nvSpPr>
      <xdr:spPr>
        <a:xfrm>
          <a:off x="15290800" y="23317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146050</xdr:rowOff>
    </xdr:from>
    <xdr:to xmlns:xdr="http://schemas.openxmlformats.org/drawingml/2006/spreadsheetDrawing">
      <xdr:col>73</xdr:col>
      <xdr:colOff>180975</xdr:colOff>
      <xdr:row>16</xdr:row>
      <xdr:rowOff>73660</xdr:rowOff>
    </xdr:to>
    <xdr:cxnSp macro="">
      <xdr:nvCxnSpPr>
        <xdr:cNvPr id="131" name="直線コネクタ 130"/>
        <xdr:cNvCxnSpPr/>
      </xdr:nvCxnSpPr>
      <xdr:spPr>
        <a:xfrm flipV="1">
          <a:off x="13893800" y="262255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4732000" y="25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153670</xdr:rowOff>
    </xdr:from>
    <xdr:ext cx="762000" cy="258445"/>
    <xdr:sp macro="" textlink="">
      <xdr:nvSpPr>
        <xdr:cNvPr id="133" name="テキスト ボックス 132"/>
        <xdr:cNvSpPr txBox="1"/>
      </xdr:nvSpPr>
      <xdr:spPr>
        <a:xfrm>
          <a:off x="14401800" y="2299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73660</xdr:rowOff>
    </xdr:from>
    <xdr:to xmlns:xdr="http://schemas.openxmlformats.org/drawingml/2006/spreadsheetDrawing">
      <xdr:col>69</xdr:col>
      <xdr:colOff>92075</xdr:colOff>
      <xdr:row>17</xdr:row>
      <xdr:rowOff>1270</xdr:rowOff>
    </xdr:to>
    <xdr:cxnSp macro="">
      <xdr:nvCxnSpPr>
        <xdr:cNvPr id="134" name="直線コネクタ 133"/>
        <xdr:cNvCxnSpPr/>
      </xdr:nvCxnSpPr>
      <xdr:spPr>
        <a:xfrm flipV="1">
          <a:off x="13004800" y="271526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3843000" y="242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61365" cy="258445"/>
    <xdr:sp macro="" textlink="">
      <xdr:nvSpPr>
        <xdr:cNvPr id="136" name="テキスト ボックス 135"/>
        <xdr:cNvSpPr txBox="1"/>
      </xdr:nvSpPr>
      <xdr:spPr>
        <a:xfrm>
          <a:off x="13512800" y="2200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26670</xdr:rowOff>
    </xdr:from>
    <xdr:to xmlns:xdr="http://schemas.openxmlformats.org/drawingml/2006/spreadsheetDrawing">
      <xdr:col>65</xdr:col>
      <xdr:colOff>53975</xdr:colOff>
      <xdr:row>15</xdr:row>
      <xdr:rowOff>128270</xdr:rowOff>
    </xdr:to>
    <xdr:sp macro="" textlink="">
      <xdr:nvSpPr>
        <xdr:cNvPr id="137" name="フローチャート: 判断 136"/>
        <xdr:cNvSpPr/>
      </xdr:nvSpPr>
      <xdr:spPr>
        <a:xfrm>
          <a:off x="12954000" y="250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138430</xdr:rowOff>
    </xdr:from>
    <xdr:ext cx="762000" cy="259080"/>
    <xdr:sp macro="" textlink="">
      <xdr:nvSpPr>
        <xdr:cNvPr id="138" name="テキスト ボックス 137"/>
        <xdr:cNvSpPr txBox="1"/>
      </xdr:nvSpPr>
      <xdr:spPr>
        <a:xfrm>
          <a:off x="12623800" y="22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0" name="テキスト ボックス 139"/>
        <xdr:cNvSpPr txBox="1"/>
      </xdr:nvSpPr>
      <xdr:spPr>
        <a:xfrm>
          <a:off x="15455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1" name="テキスト ボックス 140"/>
        <xdr:cNvSpPr txBox="1"/>
      </xdr:nvSpPr>
      <xdr:spPr>
        <a:xfrm>
          <a:off x="14566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3" name="テキスト ボックス 142"/>
        <xdr:cNvSpPr txBox="1"/>
      </xdr:nvSpPr>
      <xdr:spPr>
        <a:xfrm>
          <a:off x="12788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41910</xdr:rowOff>
    </xdr:from>
    <xdr:to xmlns:xdr="http://schemas.openxmlformats.org/drawingml/2006/spreadsheetDrawing">
      <xdr:col>82</xdr:col>
      <xdr:colOff>158750</xdr:colOff>
      <xdr:row>15</xdr:row>
      <xdr:rowOff>143510</xdr:rowOff>
    </xdr:to>
    <xdr:sp macro="" textlink="">
      <xdr:nvSpPr>
        <xdr:cNvPr id="144" name="楕円 143"/>
        <xdr:cNvSpPr/>
      </xdr:nvSpPr>
      <xdr:spPr>
        <a:xfrm>
          <a:off x="16459200" y="25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58420</xdr:rowOff>
    </xdr:from>
    <xdr:ext cx="762000" cy="258445"/>
    <xdr:sp macro="" textlink="">
      <xdr:nvSpPr>
        <xdr:cNvPr id="145" name="物件費該当値テキスト"/>
        <xdr:cNvSpPr txBox="1"/>
      </xdr:nvSpPr>
      <xdr:spPr>
        <a:xfrm>
          <a:off x="16598900" y="2369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7620</xdr:rowOff>
    </xdr:from>
    <xdr:to xmlns:xdr="http://schemas.openxmlformats.org/drawingml/2006/spreadsheetDrawing">
      <xdr:col>78</xdr:col>
      <xdr:colOff>120650</xdr:colOff>
      <xdr:row>16</xdr:row>
      <xdr:rowOff>109220</xdr:rowOff>
    </xdr:to>
    <xdr:sp macro="" textlink="">
      <xdr:nvSpPr>
        <xdr:cNvPr id="146" name="楕円 145"/>
        <xdr:cNvSpPr/>
      </xdr:nvSpPr>
      <xdr:spPr>
        <a:xfrm>
          <a:off x="15621000" y="26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93980</xdr:rowOff>
    </xdr:from>
    <xdr:ext cx="736600" cy="258445"/>
    <xdr:sp macro="" textlink="">
      <xdr:nvSpPr>
        <xdr:cNvPr id="147" name="テキスト ボックス 146"/>
        <xdr:cNvSpPr txBox="1"/>
      </xdr:nvSpPr>
      <xdr:spPr>
        <a:xfrm>
          <a:off x="15290800" y="2735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95250</xdr:rowOff>
    </xdr:from>
    <xdr:to xmlns:xdr="http://schemas.openxmlformats.org/drawingml/2006/spreadsheetDrawing">
      <xdr:col>74</xdr:col>
      <xdr:colOff>31750</xdr:colOff>
      <xdr:row>16</xdr:row>
      <xdr:rowOff>25400</xdr:rowOff>
    </xdr:to>
    <xdr:sp macro="" textlink="">
      <xdr:nvSpPr>
        <xdr:cNvPr id="148" name="楕円 147"/>
        <xdr:cNvSpPr/>
      </xdr:nvSpPr>
      <xdr:spPr>
        <a:xfrm>
          <a:off x="14732000" y="257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10160</xdr:rowOff>
    </xdr:from>
    <xdr:ext cx="762000" cy="259080"/>
    <xdr:sp macro="" textlink="">
      <xdr:nvSpPr>
        <xdr:cNvPr id="149" name="テキスト ボックス 148"/>
        <xdr:cNvSpPr txBox="1"/>
      </xdr:nvSpPr>
      <xdr:spPr>
        <a:xfrm>
          <a:off x="14401800" y="265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50" name="楕円 149"/>
        <xdr:cNvSpPr/>
      </xdr:nvSpPr>
      <xdr:spPr>
        <a:xfrm>
          <a:off x="13843000" y="26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61365" cy="259080"/>
    <xdr:sp macro="" textlink="">
      <xdr:nvSpPr>
        <xdr:cNvPr id="151" name="テキスト ボックス 150"/>
        <xdr:cNvSpPr txBox="1"/>
      </xdr:nvSpPr>
      <xdr:spPr>
        <a:xfrm>
          <a:off x="13512800" y="2750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121920</xdr:rowOff>
    </xdr:from>
    <xdr:to xmlns:xdr="http://schemas.openxmlformats.org/drawingml/2006/spreadsheetDrawing">
      <xdr:col>65</xdr:col>
      <xdr:colOff>53975</xdr:colOff>
      <xdr:row>17</xdr:row>
      <xdr:rowOff>52070</xdr:rowOff>
    </xdr:to>
    <xdr:sp macro="" textlink="">
      <xdr:nvSpPr>
        <xdr:cNvPr id="152" name="楕円 151"/>
        <xdr:cNvSpPr/>
      </xdr:nvSpPr>
      <xdr:spPr>
        <a:xfrm>
          <a:off x="12954000" y="2763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36830</xdr:rowOff>
    </xdr:from>
    <xdr:ext cx="762000" cy="259080"/>
    <xdr:sp macro="" textlink="">
      <xdr:nvSpPr>
        <xdr:cNvPr id="153" name="テキスト ボックス 152"/>
        <xdr:cNvSpPr txBox="1"/>
      </xdr:nvSpPr>
      <xdr:spPr>
        <a:xfrm>
          <a:off x="12623800" y="2843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児童福祉補助給付や自立支援給付費の増により、経常一般財源としては</a:t>
          </a:r>
          <a:r>
            <a:rPr kumimoji="1" lang="en-US" altLang="ja-JP" sz="1300">
              <a:latin typeface="ＭＳ Ｐゴシック"/>
              <a:ea typeface="ＭＳ Ｐゴシック"/>
            </a:rPr>
            <a:t>54</a:t>
          </a:r>
          <a:r>
            <a:rPr kumimoji="1" lang="ja-JP" altLang="en-US" sz="1300">
              <a:latin typeface="ＭＳ Ｐゴシック"/>
              <a:ea typeface="ＭＳ Ｐゴシック"/>
            </a:rPr>
            <a:t>百万円増となっている。</a:t>
          </a:r>
          <a:r>
            <a:rPr kumimoji="1" lang="ja-JP" altLang="ja-JP" sz="1300" b="0" i="0" baseline="0">
              <a:solidFill>
                <a:schemeClr val="dk1"/>
              </a:solidFill>
              <a:effectLst/>
              <a:latin typeface="ＭＳ Ｐゴシック"/>
              <a:ea typeface="ＭＳ Ｐゴシック"/>
              <a:cs typeface="+mn-cs"/>
            </a:rPr>
            <a:t>令和元年度に着手した行財政構造改革により単独事業としての扶助費は減少したが、今後扶助費全体の経費としては県平均や類似団体平均の水準に近似していくものと推計する。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5" name="テキスト ボックス 164"/>
        <xdr:cNvSpPr txBox="1"/>
      </xdr:nvSpPr>
      <xdr:spPr>
        <a:xfrm>
          <a:off x="723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9080"/>
    <xdr:sp macro="" textlink="">
      <xdr:nvSpPr>
        <xdr:cNvPr id="167" name="テキスト ボックス 166"/>
        <xdr:cNvSpPr txBox="1"/>
      </xdr:nvSpPr>
      <xdr:spPr>
        <a:xfrm>
          <a:off x="254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265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8445"/>
    <xdr:sp macro="" textlink="">
      <xdr:nvSpPr>
        <xdr:cNvPr id="169" name="テキスト ボックス 168"/>
        <xdr:cNvSpPr txBox="1"/>
      </xdr:nvSpPr>
      <xdr:spPr>
        <a:xfrm>
          <a:off x="254000" y="1012952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995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7365" cy="259080"/>
    <xdr:sp macro="" textlink="">
      <xdr:nvSpPr>
        <xdr:cNvPr id="171" name="テキスト ボックス 170"/>
        <xdr:cNvSpPr txBox="1"/>
      </xdr:nvSpPr>
      <xdr:spPr>
        <a:xfrm>
          <a:off x="254000" y="98151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9637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3" name="テキスト ボックス 172"/>
        <xdr:cNvSpPr txBox="1"/>
      </xdr:nvSpPr>
      <xdr:spPr>
        <a:xfrm>
          <a:off x="254000" y="950150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323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5" name="テキスト ボックス 174"/>
        <xdr:cNvSpPr txBox="1"/>
      </xdr:nvSpPr>
      <xdr:spPr>
        <a:xfrm>
          <a:off x="254000" y="918781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010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7" name="テキスト ボックス 176"/>
        <xdr:cNvSpPr txBox="1"/>
      </xdr:nvSpPr>
      <xdr:spPr>
        <a:xfrm>
          <a:off x="254000" y="887412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8695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9" name="テキスト ボックス 178"/>
        <xdr:cNvSpPr txBox="1"/>
      </xdr:nvSpPr>
      <xdr:spPr>
        <a:xfrm>
          <a:off x="254000" y="85598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826000" y="863028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9080"/>
    <xdr:sp macro="" textlink="">
      <xdr:nvSpPr>
        <xdr:cNvPr id="184" name="扶助費最小値テキスト"/>
        <xdr:cNvSpPr txBox="1"/>
      </xdr:nvSpPr>
      <xdr:spPr>
        <a:xfrm>
          <a:off x="4914900" y="1011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7371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131445</xdr:rowOff>
    </xdr:from>
    <xdr:ext cx="762000" cy="258445"/>
    <xdr:sp macro="" textlink="">
      <xdr:nvSpPr>
        <xdr:cNvPr id="186" name="扶助費最大値テキスト"/>
        <xdr:cNvSpPr txBox="1"/>
      </xdr:nvSpPr>
      <xdr:spPr>
        <a:xfrm>
          <a:off x="4914900" y="8386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737100" y="863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4445</xdr:rowOff>
    </xdr:from>
    <xdr:to xmlns:xdr="http://schemas.openxmlformats.org/drawingml/2006/spreadsheetDrawing">
      <xdr:col>24</xdr:col>
      <xdr:colOff>25400</xdr:colOff>
      <xdr:row>53</xdr:row>
      <xdr:rowOff>118745</xdr:rowOff>
    </xdr:to>
    <xdr:cxnSp macro="">
      <xdr:nvCxnSpPr>
        <xdr:cNvPr id="188" name="直線コネクタ 187"/>
        <xdr:cNvCxnSpPr/>
      </xdr:nvCxnSpPr>
      <xdr:spPr>
        <a:xfrm flipV="1">
          <a:off x="3987800" y="875474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73025</xdr:rowOff>
    </xdr:from>
    <xdr:ext cx="762000" cy="259080"/>
    <xdr:sp macro="" textlink="">
      <xdr:nvSpPr>
        <xdr:cNvPr id="189" name="扶助費平均値テキスト"/>
        <xdr:cNvSpPr txBox="1"/>
      </xdr:nvSpPr>
      <xdr:spPr>
        <a:xfrm>
          <a:off x="4914900" y="9153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190" name="フローチャート: 判断 189"/>
        <xdr:cNvSpPr/>
      </xdr:nvSpPr>
      <xdr:spPr>
        <a:xfrm>
          <a:off x="4775200" y="9181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78105</xdr:rowOff>
    </xdr:from>
    <xdr:to xmlns:xdr="http://schemas.openxmlformats.org/drawingml/2006/spreadsheetDrawing">
      <xdr:col>19</xdr:col>
      <xdr:colOff>187325</xdr:colOff>
      <xdr:row>53</xdr:row>
      <xdr:rowOff>118745</xdr:rowOff>
    </xdr:to>
    <xdr:cxnSp macro="">
      <xdr:nvCxnSpPr>
        <xdr:cNvPr id="191" name="直線コネクタ 190"/>
        <xdr:cNvCxnSpPr/>
      </xdr:nvCxnSpPr>
      <xdr:spPr>
        <a:xfrm>
          <a:off x="3098800" y="8663305"/>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2" name="フローチャート: 判断 191"/>
        <xdr:cNvSpPr/>
      </xdr:nvSpPr>
      <xdr:spPr>
        <a:xfrm>
          <a:off x="3937000" y="911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121920</xdr:rowOff>
    </xdr:from>
    <xdr:ext cx="735965" cy="258445"/>
    <xdr:sp macro="" textlink="">
      <xdr:nvSpPr>
        <xdr:cNvPr id="193" name="テキスト ボックス 192"/>
        <xdr:cNvSpPr txBox="1"/>
      </xdr:nvSpPr>
      <xdr:spPr>
        <a:xfrm>
          <a:off x="3606800" y="92024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78105</xdr:rowOff>
    </xdr:from>
    <xdr:to xmlns:xdr="http://schemas.openxmlformats.org/drawingml/2006/spreadsheetDrawing">
      <xdr:col>15</xdr:col>
      <xdr:colOff>98425</xdr:colOff>
      <xdr:row>53</xdr:row>
      <xdr:rowOff>53340</xdr:rowOff>
    </xdr:to>
    <xdr:cxnSp macro="">
      <xdr:nvCxnSpPr>
        <xdr:cNvPr id="194" name="直線コネクタ 193"/>
        <xdr:cNvCxnSpPr/>
      </xdr:nvCxnSpPr>
      <xdr:spPr>
        <a:xfrm flipV="1">
          <a:off x="2209800" y="866330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195" name="フローチャート: 判断 194"/>
        <xdr:cNvSpPr/>
      </xdr:nvSpPr>
      <xdr:spPr>
        <a:xfrm>
          <a:off x="3048000" y="9008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7620</xdr:rowOff>
    </xdr:from>
    <xdr:ext cx="762000" cy="259080"/>
    <xdr:sp macro="" textlink="">
      <xdr:nvSpPr>
        <xdr:cNvPr id="196" name="テキスト ボックス 195"/>
        <xdr:cNvSpPr txBox="1"/>
      </xdr:nvSpPr>
      <xdr:spPr>
        <a:xfrm>
          <a:off x="2717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127000</xdr:rowOff>
    </xdr:from>
    <xdr:to xmlns:xdr="http://schemas.openxmlformats.org/drawingml/2006/spreadsheetDrawing">
      <xdr:col>11</xdr:col>
      <xdr:colOff>9525</xdr:colOff>
      <xdr:row>53</xdr:row>
      <xdr:rowOff>53340</xdr:rowOff>
    </xdr:to>
    <xdr:cxnSp macro="">
      <xdr:nvCxnSpPr>
        <xdr:cNvPr id="197" name="直線コネクタ 196"/>
        <xdr:cNvCxnSpPr/>
      </xdr:nvCxnSpPr>
      <xdr:spPr>
        <a:xfrm>
          <a:off x="1320800" y="87122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10795</xdr:rowOff>
    </xdr:from>
    <xdr:to xmlns:xdr="http://schemas.openxmlformats.org/drawingml/2006/spreadsheetDrawing">
      <xdr:col>11</xdr:col>
      <xdr:colOff>60325</xdr:colOff>
      <xdr:row>54</xdr:row>
      <xdr:rowOff>112395</xdr:rowOff>
    </xdr:to>
    <xdr:sp macro="" textlink="">
      <xdr:nvSpPr>
        <xdr:cNvPr id="198" name="フローチャート: 判断 197"/>
        <xdr:cNvSpPr/>
      </xdr:nvSpPr>
      <xdr:spPr>
        <a:xfrm>
          <a:off x="2159000" y="89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97155</xdr:rowOff>
    </xdr:from>
    <xdr:ext cx="761365" cy="258445"/>
    <xdr:sp macro="" textlink="">
      <xdr:nvSpPr>
        <xdr:cNvPr id="199" name="テキスト ボックス 198"/>
        <xdr:cNvSpPr txBox="1"/>
      </xdr:nvSpPr>
      <xdr:spPr>
        <a:xfrm>
          <a:off x="1828800" y="9012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108585</xdr:rowOff>
    </xdr:from>
    <xdr:to xmlns:xdr="http://schemas.openxmlformats.org/drawingml/2006/spreadsheetDrawing">
      <xdr:col>6</xdr:col>
      <xdr:colOff>171450</xdr:colOff>
      <xdr:row>55</xdr:row>
      <xdr:rowOff>38735</xdr:rowOff>
    </xdr:to>
    <xdr:sp macro="" textlink="">
      <xdr:nvSpPr>
        <xdr:cNvPr id="200" name="フローチャート: 判断 199"/>
        <xdr:cNvSpPr/>
      </xdr:nvSpPr>
      <xdr:spPr>
        <a:xfrm>
          <a:off x="1270000" y="9023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23495</xdr:rowOff>
    </xdr:from>
    <xdr:ext cx="761365" cy="258445"/>
    <xdr:sp macro="" textlink="">
      <xdr:nvSpPr>
        <xdr:cNvPr id="201" name="テキスト ボックス 200"/>
        <xdr:cNvSpPr txBox="1"/>
      </xdr:nvSpPr>
      <xdr:spPr>
        <a:xfrm>
          <a:off x="939800" y="91039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52</xdr:row>
      <xdr:rowOff>125095</xdr:rowOff>
    </xdr:from>
    <xdr:to xmlns:xdr="http://schemas.openxmlformats.org/drawingml/2006/spreadsheetDrawing">
      <xdr:col>24</xdr:col>
      <xdr:colOff>76200</xdr:colOff>
      <xdr:row>53</xdr:row>
      <xdr:rowOff>55245</xdr:rowOff>
    </xdr:to>
    <xdr:sp macro="" textlink="">
      <xdr:nvSpPr>
        <xdr:cNvPr id="207" name="楕円 206"/>
        <xdr:cNvSpPr/>
      </xdr:nvSpPr>
      <xdr:spPr>
        <a:xfrm>
          <a:off x="4775200" y="8710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51</xdr:row>
      <xdr:rowOff>141605</xdr:rowOff>
    </xdr:from>
    <xdr:ext cx="762000" cy="259080"/>
    <xdr:sp macro="" textlink="">
      <xdr:nvSpPr>
        <xdr:cNvPr id="208" name="扶助費該当値テキスト"/>
        <xdr:cNvSpPr txBox="1"/>
      </xdr:nvSpPr>
      <xdr:spPr>
        <a:xfrm>
          <a:off x="4914900" y="856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67945</xdr:rowOff>
    </xdr:from>
    <xdr:to xmlns:xdr="http://schemas.openxmlformats.org/drawingml/2006/spreadsheetDrawing">
      <xdr:col>20</xdr:col>
      <xdr:colOff>38100</xdr:colOff>
      <xdr:row>53</xdr:row>
      <xdr:rowOff>165100</xdr:rowOff>
    </xdr:to>
    <xdr:sp macro="" textlink="">
      <xdr:nvSpPr>
        <xdr:cNvPr id="209" name="楕円 208"/>
        <xdr:cNvSpPr/>
      </xdr:nvSpPr>
      <xdr:spPr>
        <a:xfrm>
          <a:off x="3937000" y="88182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8255</xdr:rowOff>
    </xdr:from>
    <xdr:ext cx="735965" cy="259080"/>
    <xdr:sp macro="" textlink="">
      <xdr:nvSpPr>
        <xdr:cNvPr id="210" name="テキスト ボックス 209"/>
        <xdr:cNvSpPr txBox="1"/>
      </xdr:nvSpPr>
      <xdr:spPr>
        <a:xfrm>
          <a:off x="3606800" y="85934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27305</xdr:rowOff>
    </xdr:from>
    <xdr:to xmlns:xdr="http://schemas.openxmlformats.org/drawingml/2006/spreadsheetDrawing">
      <xdr:col>15</xdr:col>
      <xdr:colOff>149225</xdr:colOff>
      <xdr:row>52</xdr:row>
      <xdr:rowOff>128905</xdr:rowOff>
    </xdr:to>
    <xdr:sp macro="" textlink="">
      <xdr:nvSpPr>
        <xdr:cNvPr id="211" name="楕円 210"/>
        <xdr:cNvSpPr/>
      </xdr:nvSpPr>
      <xdr:spPr>
        <a:xfrm>
          <a:off x="3048000" y="861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50</xdr:row>
      <xdr:rowOff>139065</xdr:rowOff>
    </xdr:from>
    <xdr:ext cx="762000" cy="259080"/>
    <xdr:sp macro="" textlink="">
      <xdr:nvSpPr>
        <xdr:cNvPr id="212" name="テキスト ボックス 211"/>
        <xdr:cNvSpPr txBox="1"/>
      </xdr:nvSpPr>
      <xdr:spPr>
        <a:xfrm>
          <a:off x="2717800" y="839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2540</xdr:rowOff>
    </xdr:from>
    <xdr:to xmlns:xdr="http://schemas.openxmlformats.org/drawingml/2006/spreadsheetDrawing">
      <xdr:col>11</xdr:col>
      <xdr:colOff>60325</xdr:colOff>
      <xdr:row>53</xdr:row>
      <xdr:rowOff>104140</xdr:rowOff>
    </xdr:to>
    <xdr:sp macro="" textlink="">
      <xdr:nvSpPr>
        <xdr:cNvPr id="213" name="楕円 212"/>
        <xdr:cNvSpPr/>
      </xdr:nvSpPr>
      <xdr:spPr>
        <a:xfrm>
          <a:off x="2159000" y="875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114300</xdr:rowOff>
    </xdr:from>
    <xdr:ext cx="761365" cy="259080"/>
    <xdr:sp macro="" textlink="">
      <xdr:nvSpPr>
        <xdr:cNvPr id="214" name="テキスト ボックス 213"/>
        <xdr:cNvSpPr txBox="1"/>
      </xdr:nvSpPr>
      <xdr:spPr>
        <a:xfrm>
          <a:off x="1828800" y="8534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76200</xdr:rowOff>
    </xdr:from>
    <xdr:to xmlns:xdr="http://schemas.openxmlformats.org/drawingml/2006/spreadsheetDrawing">
      <xdr:col>6</xdr:col>
      <xdr:colOff>171450</xdr:colOff>
      <xdr:row>53</xdr:row>
      <xdr:rowOff>6350</xdr:rowOff>
    </xdr:to>
    <xdr:sp macro="" textlink="">
      <xdr:nvSpPr>
        <xdr:cNvPr id="215" name="楕円 214"/>
        <xdr:cNvSpPr/>
      </xdr:nvSpPr>
      <xdr:spPr>
        <a:xfrm>
          <a:off x="1270000" y="8661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17145</xdr:rowOff>
    </xdr:from>
    <xdr:ext cx="761365" cy="258445"/>
    <xdr:sp macro="" textlink="">
      <xdr:nvSpPr>
        <xdr:cNvPr id="216" name="テキスト ボックス 215"/>
        <xdr:cNvSpPr txBox="1"/>
      </xdr:nvSpPr>
      <xdr:spPr>
        <a:xfrm>
          <a:off x="939800" y="84372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繰</a:t>
          </a:r>
          <a:r>
            <a:rPr kumimoji="1" lang="ja-JP" altLang="en-US" sz="1300">
              <a:solidFill>
                <a:schemeClr val="tx1"/>
              </a:solidFill>
              <a:latin typeface="ＭＳ Ｐゴシック"/>
              <a:ea typeface="ＭＳ Ｐゴシック"/>
            </a:rPr>
            <a:t>出金として、介護保険特別会計や後期高齢者医療事業特別会計への繰出金が合計で</a:t>
          </a:r>
          <a:r>
            <a:rPr kumimoji="1" lang="en-US" altLang="ja-JP" sz="1300">
              <a:solidFill>
                <a:schemeClr val="tx1"/>
              </a:solidFill>
              <a:latin typeface="ＭＳ Ｐゴシック"/>
              <a:ea typeface="ＭＳ Ｐゴシック"/>
            </a:rPr>
            <a:t>100</a:t>
          </a:r>
          <a:r>
            <a:rPr kumimoji="1" lang="ja-JP" altLang="en-US" sz="1300">
              <a:solidFill>
                <a:schemeClr val="tx1"/>
              </a:solidFill>
              <a:latin typeface="ＭＳ Ｐゴシック"/>
              <a:ea typeface="ＭＳ Ｐゴシック"/>
            </a:rPr>
            <a:t>百万程度の増となっており、今後も対象者の増加により上昇していくと見込んでいる。ただし、令和</a:t>
          </a:r>
          <a:r>
            <a:rPr kumimoji="1" lang="en-US" altLang="ja-JP" sz="1300">
              <a:solidFill>
                <a:schemeClr val="tx1"/>
              </a:solidFill>
              <a:latin typeface="ＭＳ Ｐゴシック"/>
              <a:ea typeface="ＭＳ Ｐゴシック"/>
            </a:rPr>
            <a:t>6</a:t>
          </a:r>
          <a:r>
            <a:rPr kumimoji="1" lang="ja-JP" altLang="en-US" sz="1300">
              <a:solidFill>
                <a:schemeClr val="tx1"/>
              </a:solidFill>
              <a:latin typeface="ＭＳ Ｐゴシック"/>
              <a:ea typeface="ＭＳ Ｐゴシック"/>
            </a:rPr>
            <a:t>年度においては</a:t>
          </a:r>
          <a:r>
            <a:rPr kumimoji="1" lang="ja-JP" altLang="ja-JP" sz="1300">
              <a:solidFill>
                <a:schemeClr val="tx1"/>
              </a:solidFill>
              <a:effectLst/>
              <a:latin typeface="ＭＳ Ｐゴシック"/>
              <a:ea typeface="ＭＳ Ｐゴシック"/>
              <a:cs typeface="+mn-cs"/>
            </a:rPr>
            <a:t>分母側である法人市民税の</a:t>
          </a:r>
          <a:r>
            <a:rPr kumimoji="1" lang="ja-JP" altLang="ja-JP" sz="1300">
              <a:solidFill>
                <a:schemeClr val="dk1"/>
              </a:solidFill>
              <a:effectLst/>
              <a:latin typeface="ＭＳ Ｐゴシック"/>
              <a:ea typeface="ＭＳ Ｐゴシック"/>
              <a:cs typeface="+mn-cs"/>
            </a:rPr>
            <a:t>増による影響により、経常収支比率自体が改善したことにより、類似団体</a:t>
          </a:r>
          <a:r>
            <a:rPr kumimoji="1" lang="ja-JP" altLang="en-US" sz="1300">
              <a:solidFill>
                <a:schemeClr val="dk1"/>
              </a:solidFill>
              <a:effectLst/>
              <a:latin typeface="ＭＳ Ｐゴシック"/>
              <a:ea typeface="ＭＳ Ｐゴシック"/>
              <a:cs typeface="+mn-cs"/>
            </a:rPr>
            <a:t>平均</a:t>
          </a:r>
          <a:r>
            <a:rPr kumimoji="1" lang="ja-JP" altLang="ja-JP" sz="1300">
              <a:solidFill>
                <a:schemeClr val="dk1"/>
              </a:solidFill>
              <a:effectLst/>
              <a:latin typeface="ＭＳ Ｐゴシック"/>
              <a:ea typeface="ＭＳ Ｐゴシック"/>
              <a:cs typeface="+mn-cs"/>
            </a:rPr>
            <a:t>を下回る結果となった。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30" name="テキスト ボックス 229"/>
        <xdr:cNvSpPr txBox="1"/>
      </xdr:nvSpPr>
      <xdr:spPr>
        <a:xfrm>
          <a:off x="11938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2654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8445"/>
    <xdr:sp macro="" textlink="">
      <xdr:nvSpPr>
        <xdr:cNvPr id="232" name="テキスト ボックス 231"/>
        <xdr:cNvSpPr txBox="1"/>
      </xdr:nvSpPr>
      <xdr:spPr>
        <a:xfrm>
          <a:off x="11938000" y="1012952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995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74295</xdr:rowOff>
    </xdr:from>
    <xdr:ext cx="507365" cy="259080"/>
    <xdr:sp macro="" textlink="">
      <xdr:nvSpPr>
        <xdr:cNvPr id="234" name="テキスト ボックス 233"/>
        <xdr:cNvSpPr txBox="1"/>
      </xdr:nvSpPr>
      <xdr:spPr>
        <a:xfrm>
          <a:off x="11938000" y="981519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96373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1938000" y="950150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3237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8" name="テキスト ボックス 237"/>
        <xdr:cNvSpPr txBox="1"/>
      </xdr:nvSpPr>
      <xdr:spPr>
        <a:xfrm>
          <a:off x="11938000" y="918781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0100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1938000" y="887412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86956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2" name="テキスト ボックス 241"/>
        <xdr:cNvSpPr txBox="1"/>
      </xdr:nvSpPr>
      <xdr:spPr>
        <a:xfrm>
          <a:off x="11938000" y="85598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6" name="直線コネクタ 245"/>
        <xdr:cNvCxnSpPr/>
      </xdr:nvCxnSpPr>
      <xdr:spPr>
        <a:xfrm flipV="1">
          <a:off x="16510000" y="8830945"/>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9525</xdr:rowOff>
    </xdr:from>
    <xdr:ext cx="762000" cy="259080"/>
    <xdr:sp macro="" textlink="">
      <xdr:nvSpPr>
        <xdr:cNvPr id="247" name="その他最小値テキスト"/>
        <xdr:cNvSpPr txBox="1"/>
      </xdr:nvSpPr>
      <xdr:spPr>
        <a:xfrm>
          <a:off x="16598900" y="10080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196850</xdr:colOff>
      <xdr:row>61</xdr:row>
      <xdr:rowOff>37465</xdr:rowOff>
    </xdr:to>
    <xdr:cxnSp macro="">
      <xdr:nvCxnSpPr>
        <xdr:cNvPr id="248" name="直線コネクタ 247"/>
        <xdr:cNvCxnSpPr/>
      </xdr:nvCxnSpPr>
      <xdr:spPr>
        <a:xfrm>
          <a:off x="16421100" y="10108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165100</xdr:rowOff>
    </xdr:from>
    <xdr:ext cx="762000" cy="259080"/>
    <xdr:sp macro="" textlink="">
      <xdr:nvSpPr>
        <xdr:cNvPr id="249" name="その他最大値テキスト"/>
        <xdr:cNvSpPr txBox="1"/>
      </xdr:nvSpPr>
      <xdr:spPr>
        <a:xfrm>
          <a:off x="16598900" y="858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196850</xdr:colOff>
      <xdr:row>53</xdr:row>
      <xdr:rowOff>80645</xdr:rowOff>
    </xdr:to>
    <xdr:cxnSp macro="">
      <xdr:nvCxnSpPr>
        <xdr:cNvPr id="250" name="直線コネクタ 249"/>
        <xdr:cNvCxnSpPr/>
      </xdr:nvCxnSpPr>
      <xdr:spPr>
        <a:xfrm>
          <a:off x="16421100" y="8830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59055</xdr:rowOff>
    </xdr:from>
    <xdr:to xmlns:xdr="http://schemas.openxmlformats.org/drawingml/2006/spreadsheetDrawing">
      <xdr:col>82</xdr:col>
      <xdr:colOff>107950</xdr:colOff>
      <xdr:row>57</xdr:row>
      <xdr:rowOff>124460</xdr:rowOff>
    </xdr:to>
    <xdr:cxnSp macro="">
      <xdr:nvCxnSpPr>
        <xdr:cNvPr id="251" name="直線コネクタ 250"/>
        <xdr:cNvCxnSpPr/>
      </xdr:nvCxnSpPr>
      <xdr:spPr>
        <a:xfrm flipV="1">
          <a:off x="15671800" y="946975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154305</xdr:rowOff>
    </xdr:from>
    <xdr:ext cx="762000" cy="259080"/>
    <xdr:sp macro="" textlink="">
      <xdr:nvSpPr>
        <xdr:cNvPr id="252" name="その他平均値テキスト"/>
        <xdr:cNvSpPr txBox="1"/>
      </xdr:nvSpPr>
      <xdr:spPr>
        <a:xfrm>
          <a:off x="16598900" y="95650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3" name="フローチャート: 判断 252"/>
        <xdr:cNvSpPr/>
      </xdr:nvSpPr>
      <xdr:spPr>
        <a:xfrm>
          <a:off x="164592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154305</xdr:rowOff>
    </xdr:from>
    <xdr:to xmlns:xdr="http://schemas.openxmlformats.org/drawingml/2006/spreadsheetDrawing">
      <xdr:col>78</xdr:col>
      <xdr:colOff>69850</xdr:colOff>
      <xdr:row>57</xdr:row>
      <xdr:rowOff>124460</xdr:rowOff>
    </xdr:to>
    <xdr:cxnSp macro="">
      <xdr:nvCxnSpPr>
        <xdr:cNvPr id="254" name="直線コネクタ 253"/>
        <xdr:cNvCxnSpPr/>
      </xdr:nvCxnSpPr>
      <xdr:spPr>
        <a:xfrm>
          <a:off x="14782800" y="939990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5" name="フローチャート: 判断 254"/>
        <xdr:cNvSpPr/>
      </xdr:nvSpPr>
      <xdr:spPr>
        <a:xfrm>
          <a:off x="15621000" y="9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118745</xdr:rowOff>
    </xdr:from>
    <xdr:ext cx="736600" cy="258445"/>
    <xdr:sp macro="" textlink="">
      <xdr:nvSpPr>
        <xdr:cNvPr id="256" name="テキスト ボックス 255"/>
        <xdr:cNvSpPr txBox="1"/>
      </xdr:nvSpPr>
      <xdr:spPr>
        <a:xfrm>
          <a:off x="15290800" y="9694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154305</xdr:rowOff>
    </xdr:from>
    <xdr:to xmlns:xdr="http://schemas.openxmlformats.org/drawingml/2006/spreadsheetDrawing">
      <xdr:col>73</xdr:col>
      <xdr:colOff>180975</xdr:colOff>
      <xdr:row>57</xdr:row>
      <xdr:rowOff>59055</xdr:rowOff>
    </xdr:to>
    <xdr:cxnSp macro="">
      <xdr:nvCxnSpPr>
        <xdr:cNvPr id="257" name="直線コネクタ 256"/>
        <xdr:cNvCxnSpPr/>
      </xdr:nvCxnSpPr>
      <xdr:spPr>
        <a:xfrm flipV="1">
          <a:off x="13893800" y="939990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8" name="フローチャート: 判断 257"/>
        <xdr:cNvSpPr/>
      </xdr:nvSpPr>
      <xdr:spPr>
        <a:xfrm>
          <a:off x="14732000" y="9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118745</xdr:rowOff>
    </xdr:from>
    <xdr:ext cx="762000" cy="258445"/>
    <xdr:sp macro="" textlink="">
      <xdr:nvSpPr>
        <xdr:cNvPr id="259" name="テキスト ボックス 258"/>
        <xdr:cNvSpPr txBox="1"/>
      </xdr:nvSpPr>
      <xdr:spPr>
        <a:xfrm>
          <a:off x="14401800" y="9694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59055</xdr:rowOff>
    </xdr:from>
    <xdr:to xmlns:xdr="http://schemas.openxmlformats.org/drawingml/2006/spreadsheetDrawing">
      <xdr:col>69</xdr:col>
      <xdr:colOff>92075</xdr:colOff>
      <xdr:row>57</xdr:row>
      <xdr:rowOff>102235</xdr:rowOff>
    </xdr:to>
    <xdr:cxnSp macro="">
      <xdr:nvCxnSpPr>
        <xdr:cNvPr id="260" name="直線コネクタ 259"/>
        <xdr:cNvCxnSpPr/>
      </xdr:nvCxnSpPr>
      <xdr:spPr>
        <a:xfrm flipV="1">
          <a:off x="13004800" y="94697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1" name="フローチャート: 判断 260"/>
        <xdr:cNvSpPr/>
      </xdr:nvSpPr>
      <xdr:spPr>
        <a:xfrm>
          <a:off x="13843000" y="9560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64770</xdr:rowOff>
    </xdr:from>
    <xdr:ext cx="761365" cy="258445"/>
    <xdr:sp macro="" textlink="">
      <xdr:nvSpPr>
        <xdr:cNvPr id="262" name="テキスト ボックス 261"/>
        <xdr:cNvSpPr txBox="1"/>
      </xdr:nvSpPr>
      <xdr:spPr>
        <a:xfrm>
          <a:off x="13512800" y="9640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63" name="フローチャート: 判断 262"/>
        <xdr:cNvSpPr/>
      </xdr:nvSpPr>
      <xdr:spPr>
        <a:xfrm>
          <a:off x="129540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97155</xdr:rowOff>
    </xdr:from>
    <xdr:ext cx="762000" cy="258445"/>
    <xdr:sp macro="" textlink="">
      <xdr:nvSpPr>
        <xdr:cNvPr id="264" name="テキスト ボックス 263"/>
        <xdr:cNvSpPr txBox="1"/>
      </xdr:nvSpPr>
      <xdr:spPr>
        <a:xfrm>
          <a:off x="12623800" y="9672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8255</xdr:rowOff>
    </xdr:from>
    <xdr:to xmlns:xdr="http://schemas.openxmlformats.org/drawingml/2006/spreadsheetDrawing">
      <xdr:col>82</xdr:col>
      <xdr:colOff>158750</xdr:colOff>
      <xdr:row>57</xdr:row>
      <xdr:rowOff>109855</xdr:rowOff>
    </xdr:to>
    <xdr:sp macro="" textlink="">
      <xdr:nvSpPr>
        <xdr:cNvPr id="270" name="楕円 269"/>
        <xdr:cNvSpPr/>
      </xdr:nvSpPr>
      <xdr:spPr>
        <a:xfrm>
          <a:off x="16459200" y="9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24765</xdr:rowOff>
    </xdr:from>
    <xdr:ext cx="762000" cy="258445"/>
    <xdr:sp macro="" textlink="">
      <xdr:nvSpPr>
        <xdr:cNvPr id="271" name="その他該当値テキスト"/>
        <xdr:cNvSpPr txBox="1"/>
      </xdr:nvSpPr>
      <xdr:spPr>
        <a:xfrm>
          <a:off x="16598900" y="9270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73660</xdr:rowOff>
    </xdr:from>
    <xdr:to xmlns:xdr="http://schemas.openxmlformats.org/drawingml/2006/spreadsheetDrawing">
      <xdr:col>78</xdr:col>
      <xdr:colOff>120650</xdr:colOff>
      <xdr:row>58</xdr:row>
      <xdr:rowOff>3810</xdr:rowOff>
    </xdr:to>
    <xdr:sp macro="" textlink="">
      <xdr:nvSpPr>
        <xdr:cNvPr id="272" name="楕円 271"/>
        <xdr:cNvSpPr/>
      </xdr:nvSpPr>
      <xdr:spPr>
        <a:xfrm>
          <a:off x="15621000" y="9484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13970</xdr:rowOff>
    </xdr:from>
    <xdr:ext cx="736600" cy="259080"/>
    <xdr:sp macro="" textlink="">
      <xdr:nvSpPr>
        <xdr:cNvPr id="273" name="テキスト ボックス 272"/>
        <xdr:cNvSpPr txBox="1"/>
      </xdr:nvSpPr>
      <xdr:spPr>
        <a:xfrm>
          <a:off x="15290800" y="9259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103505</xdr:rowOff>
    </xdr:from>
    <xdr:to xmlns:xdr="http://schemas.openxmlformats.org/drawingml/2006/spreadsheetDrawing">
      <xdr:col>74</xdr:col>
      <xdr:colOff>31750</xdr:colOff>
      <xdr:row>57</xdr:row>
      <xdr:rowOff>33655</xdr:rowOff>
    </xdr:to>
    <xdr:sp macro="" textlink="">
      <xdr:nvSpPr>
        <xdr:cNvPr id="274" name="楕円 273"/>
        <xdr:cNvSpPr/>
      </xdr:nvSpPr>
      <xdr:spPr>
        <a:xfrm>
          <a:off x="14732000" y="9349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43815</xdr:rowOff>
    </xdr:from>
    <xdr:ext cx="762000" cy="259080"/>
    <xdr:sp macro="" textlink="">
      <xdr:nvSpPr>
        <xdr:cNvPr id="275" name="テキスト ボックス 274"/>
        <xdr:cNvSpPr txBox="1"/>
      </xdr:nvSpPr>
      <xdr:spPr>
        <a:xfrm>
          <a:off x="14401800" y="912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8255</xdr:rowOff>
    </xdr:from>
    <xdr:to xmlns:xdr="http://schemas.openxmlformats.org/drawingml/2006/spreadsheetDrawing">
      <xdr:col>69</xdr:col>
      <xdr:colOff>142875</xdr:colOff>
      <xdr:row>57</xdr:row>
      <xdr:rowOff>109855</xdr:rowOff>
    </xdr:to>
    <xdr:sp macro="" textlink="">
      <xdr:nvSpPr>
        <xdr:cNvPr id="276" name="楕円 275"/>
        <xdr:cNvSpPr/>
      </xdr:nvSpPr>
      <xdr:spPr>
        <a:xfrm>
          <a:off x="13843000" y="9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120015</xdr:rowOff>
    </xdr:from>
    <xdr:ext cx="761365" cy="258445"/>
    <xdr:sp macro="" textlink="">
      <xdr:nvSpPr>
        <xdr:cNvPr id="277" name="テキスト ボックス 276"/>
        <xdr:cNvSpPr txBox="1"/>
      </xdr:nvSpPr>
      <xdr:spPr>
        <a:xfrm>
          <a:off x="13512800" y="9200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51435</xdr:rowOff>
    </xdr:from>
    <xdr:to xmlns:xdr="http://schemas.openxmlformats.org/drawingml/2006/spreadsheetDrawing">
      <xdr:col>65</xdr:col>
      <xdr:colOff>53975</xdr:colOff>
      <xdr:row>57</xdr:row>
      <xdr:rowOff>153035</xdr:rowOff>
    </xdr:to>
    <xdr:sp macro="" textlink="">
      <xdr:nvSpPr>
        <xdr:cNvPr id="278" name="楕円 277"/>
        <xdr:cNvSpPr/>
      </xdr:nvSpPr>
      <xdr:spPr>
        <a:xfrm>
          <a:off x="12954000" y="94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163195</xdr:rowOff>
    </xdr:from>
    <xdr:ext cx="762000" cy="258445"/>
    <xdr:sp macro="" textlink="">
      <xdr:nvSpPr>
        <xdr:cNvPr id="279" name="テキスト ボックス 278"/>
        <xdr:cNvSpPr txBox="1"/>
      </xdr:nvSpPr>
      <xdr:spPr>
        <a:xfrm>
          <a:off x="12623800" y="9243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経常一般財源は</a:t>
          </a:r>
          <a:r>
            <a:rPr kumimoji="1" lang="en-US" altLang="ja-JP" sz="1300">
              <a:latin typeface="ＭＳ Ｐゴシック"/>
              <a:ea typeface="ＭＳ Ｐゴシック"/>
            </a:rPr>
            <a:t>17</a:t>
          </a:r>
          <a:r>
            <a:rPr kumimoji="1" lang="ja-JP" altLang="en-US" sz="1300">
              <a:latin typeface="ＭＳ Ｐゴシック"/>
              <a:ea typeface="ＭＳ Ｐゴシック"/>
            </a:rPr>
            <a:t>百万円増加しており、一部事務組合への負担金</a:t>
          </a:r>
          <a:r>
            <a:rPr kumimoji="1" lang="ja-JP" altLang="en-US" sz="1300">
              <a:solidFill>
                <a:schemeClr val="tx1"/>
              </a:solidFill>
              <a:latin typeface="ＭＳ Ｐゴシック"/>
              <a:ea typeface="ＭＳ Ｐゴシック"/>
            </a:rPr>
            <a:t>や、幼稚園や保育園への補助給付費が上昇傾向にある。しかし、</a:t>
          </a:r>
          <a:r>
            <a:rPr kumimoji="1" lang="ja-JP" altLang="ja-JP" sz="1300">
              <a:solidFill>
                <a:schemeClr val="tx1"/>
              </a:solidFill>
              <a:effectLst/>
              <a:latin typeface="ＭＳ Ｐゴシック"/>
              <a:ea typeface="ＭＳ Ｐゴシック"/>
              <a:cs typeface="+mn-cs"/>
            </a:rPr>
            <a:t>分母側である法人市民税の増による影響により、経常収支比率自体が改善したことにより、類似団体</a:t>
          </a:r>
          <a:r>
            <a:rPr kumimoji="1" lang="ja-JP" altLang="en-US" sz="1300">
              <a:solidFill>
                <a:schemeClr val="tx1"/>
              </a:solidFill>
              <a:effectLst/>
              <a:latin typeface="ＭＳ Ｐゴシック"/>
              <a:ea typeface="ＭＳ Ｐゴシック"/>
              <a:cs typeface="+mn-cs"/>
            </a:rPr>
            <a:t>平均</a:t>
          </a:r>
          <a:r>
            <a:rPr kumimoji="1" lang="ja-JP" altLang="ja-JP" sz="1300">
              <a:solidFill>
                <a:schemeClr val="tx1"/>
              </a:solidFill>
              <a:effectLst/>
              <a:latin typeface="ＭＳ Ｐゴシック"/>
              <a:ea typeface="ＭＳ Ｐゴシック"/>
              <a:cs typeface="+mn-cs"/>
            </a:rPr>
            <a:t>を下回る結果となった。</a:t>
          </a:r>
          <a:r>
            <a:rPr kumimoji="1" lang="ja-JP" altLang="en-US" sz="1300">
              <a:solidFill>
                <a:schemeClr val="tx1"/>
              </a:solidFill>
              <a:effectLst/>
              <a:latin typeface="ＭＳ Ｐゴシック"/>
              <a:ea typeface="ＭＳ Ｐゴシック"/>
              <a:cs typeface="+mn-cs"/>
            </a:rPr>
            <a:t>今後、一部事務組合の施設改修等の事業規模によって変動があるものと想定している。</a:t>
          </a:r>
          <a:endParaRPr kumimoji="1" lang="en-US" altLang="ja-JP"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93" name="テキスト ボックス 292"/>
        <xdr:cNvSpPr txBox="1"/>
      </xdr:nvSpPr>
      <xdr:spPr>
        <a:xfrm>
          <a:off x="11938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6838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95" name="テキスト ボックス 294"/>
        <xdr:cNvSpPr txBox="1"/>
      </xdr:nvSpPr>
      <xdr:spPr>
        <a:xfrm>
          <a:off x="11938000" y="6703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400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264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595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299" name="テキスト ボックス 298"/>
        <xdr:cNvSpPr txBox="1"/>
      </xdr:nvSpPr>
      <xdr:spPr>
        <a:xfrm>
          <a:off x="11938000" y="5820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518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301" name="テキスト ボックス 300"/>
        <xdr:cNvSpPr txBox="1"/>
      </xdr:nvSpPr>
      <xdr:spPr>
        <a:xfrm>
          <a:off x="11938000" y="538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4" name="直線コネクタ 303"/>
        <xdr:cNvCxnSpPr/>
      </xdr:nvCxnSpPr>
      <xdr:spPr>
        <a:xfrm flipV="1">
          <a:off x="16510000" y="5713095"/>
          <a:ext cx="0" cy="887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133350</xdr:rowOff>
    </xdr:from>
    <xdr:ext cx="762000" cy="259080"/>
    <xdr:sp macro="" textlink="">
      <xdr:nvSpPr>
        <xdr:cNvPr id="305" name="補助費等最小値テキスト"/>
        <xdr:cNvSpPr txBox="1"/>
      </xdr:nvSpPr>
      <xdr:spPr>
        <a:xfrm>
          <a:off x="165989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196850</xdr:colOff>
      <xdr:row>39</xdr:row>
      <xdr:rowOff>161290</xdr:rowOff>
    </xdr:to>
    <xdr:cxnSp macro="">
      <xdr:nvCxnSpPr>
        <xdr:cNvPr id="306" name="直線コネクタ 305"/>
        <xdr:cNvCxnSpPr/>
      </xdr:nvCxnSpPr>
      <xdr:spPr>
        <a:xfrm>
          <a:off x="164211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14605</xdr:rowOff>
    </xdr:from>
    <xdr:ext cx="762000" cy="259080"/>
    <xdr:sp macro="" textlink="">
      <xdr:nvSpPr>
        <xdr:cNvPr id="307" name="補助費等最大値テキスト"/>
        <xdr:cNvSpPr txBox="1"/>
      </xdr:nvSpPr>
      <xdr:spPr>
        <a:xfrm>
          <a:off x="16598900" y="5462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196850</xdr:colOff>
      <xdr:row>34</xdr:row>
      <xdr:rowOff>99695</xdr:rowOff>
    </xdr:to>
    <xdr:cxnSp macro="">
      <xdr:nvCxnSpPr>
        <xdr:cNvPr id="308" name="直線コネクタ 307"/>
        <xdr:cNvCxnSpPr/>
      </xdr:nvCxnSpPr>
      <xdr:spPr>
        <a:xfrm>
          <a:off x="16421100" y="571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95250</xdr:rowOff>
    </xdr:from>
    <xdr:to xmlns:xdr="http://schemas.openxmlformats.org/drawingml/2006/spreadsheetDrawing">
      <xdr:col>82</xdr:col>
      <xdr:colOff>107950</xdr:colOff>
      <xdr:row>36</xdr:row>
      <xdr:rowOff>163830</xdr:rowOff>
    </xdr:to>
    <xdr:cxnSp macro="">
      <xdr:nvCxnSpPr>
        <xdr:cNvPr id="309" name="直線コネクタ 308"/>
        <xdr:cNvCxnSpPr/>
      </xdr:nvCxnSpPr>
      <xdr:spPr>
        <a:xfrm flipV="1">
          <a:off x="15671800" y="603885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75565</xdr:rowOff>
    </xdr:from>
    <xdr:ext cx="762000" cy="259080"/>
    <xdr:sp macro="" textlink="">
      <xdr:nvSpPr>
        <xdr:cNvPr id="310" name="補助費等平均値テキスト"/>
        <xdr:cNvSpPr txBox="1"/>
      </xdr:nvSpPr>
      <xdr:spPr>
        <a:xfrm>
          <a:off x="16598900" y="60191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1" name="フローチャート: 判断 310"/>
        <xdr:cNvSpPr/>
      </xdr:nvSpPr>
      <xdr:spPr>
        <a:xfrm>
          <a:off x="16459200" y="604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90170</xdr:rowOff>
    </xdr:from>
    <xdr:to xmlns:xdr="http://schemas.openxmlformats.org/drawingml/2006/spreadsheetDrawing">
      <xdr:col>78</xdr:col>
      <xdr:colOff>69850</xdr:colOff>
      <xdr:row>36</xdr:row>
      <xdr:rowOff>163830</xdr:rowOff>
    </xdr:to>
    <xdr:cxnSp macro="">
      <xdr:nvCxnSpPr>
        <xdr:cNvPr id="312" name="直線コネクタ 311"/>
        <xdr:cNvCxnSpPr/>
      </xdr:nvCxnSpPr>
      <xdr:spPr>
        <a:xfrm>
          <a:off x="14782800" y="60337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3" name="フローチャート: 判断 312"/>
        <xdr:cNvSpPr/>
      </xdr:nvSpPr>
      <xdr:spPr>
        <a:xfrm>
          <a:off x="15621000" y="604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43815</xdr:rowOff>
    </xdr:from>
    <xdr:ext cx="736600" cy="259080"/>
    <xdr:sp macro="" textlink="">
      <xdr:nvSpPr>
        <xdr:cNvPr id="314" name="テキスト ボックス 313"/>
        <xdr:cNvSpPr txBox="1"/>
      </xdr:nvSpPr>
      <xdr:spPr>
        <a:xfrm>
          <a:off x="15290800" y="5822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90170</xdr:rowOff>
    </xdr:from>
    <xdr:to xmlns:xdr="http://schemas.openxmlformats.org/drawingml/2006/spreadsheetDrawing">
      <xdr:col>73</xdr:col>
      <xdr:colOff>180975</xdr:colOff>
      <xdr:row>36</xdr:row>
      <xdr:rowOff>104140</xdr:rowOff>
    </xdr:to>
    <xdr:cxnSp macro="">
      <xdr:nvCxnSpPr>
        <xdr:cNvPr id="315" name="直線コネクタ 314"/>
        <xdr:cNvCxnSpPr/>
      </xdr:nvCxnSpPr>
      <xdr:spPr>
        <a:xfrm flipV="1">
          <a:off x="13893800" y="60337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6" name="フローチャート: 判断 315"/>
        <xdr:cNvSpPr/>
      </xdr:nvSpPr>
      <xdr:spPr>
        <a:xfrm>
          <a:off x="14732000" y="6038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9525</xdr:rowOff>
    </xdr:from>
    <xdr:ext cx="762000" cy="259080"/>
    <xdr:sp macro="" textlink="">
      <xdr:nvSpPr>
        <xdr:cNvPr id="317" name="テキスト ボックス 316"/>
        <xdr:cNvSpPr txBox="1"/>
      </xdr:nvSpPr>
      <xdr:spPr>
        <a:xfrm>
          <a:off x="14401800" y="611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104140</xdr:rowOff>
    </xdr:from>
    <xdr:to xmlns:xdr="http://schemas.openxmlformats.org/drawingml/2006/spreadsheetDrawing">
      <xdr:col>69</xdr:col>
      <xdr:colOff>92075</xdr:colOff>
      <xdr:row>36</xdr:row>
      <xdr:rowOff>104140</xdr:rowOff>
    </xdr:to>
    <xdr:cxnSp macro="">
      <xdr:nvCxnSpPr>
        <xdr:cNvPr id="318" name="直線コネクタ 317"/>
        <xdr:cNvCxnSpPr/>
      </xdr:nvCxnSpPr>
      <xdr:spPr>
        <a:xfrm>
          <a:off x="13004800" y="6047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9" name="フローチャート: 判断 318"/>
        <xdr:cNvSpPr/>
      </xdr:nvSpPr>
      <xdr:spPr>
        <a:xfrm>
          <a:off x="13843000" y="601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162560</xdr:rowOff>
    </xdr:from>
    <xdr:ext cx="761365" cy="258445"/>
    <xdr:sp macro="" textlink="">
      <xdr:nvSpPr>
        <xdr:cNvPr id="320" name="テキスト ボックス 319"/>
        <xdr:cNvSpPr txBox="1"/>
      </xdr:nvSpPr>
      <xdr:spPr>
        <a:xfrm>
          <a:off x="13512800" y="6106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1" name="フローチャート: 判断 320"/>
        <xdr:cNvSpPr/>
      </xdr:nvSpPr>
      <xdr:spPr>
        <a:xfrm>
          <a:off x="129540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22860</xdr:rowOff>
    </xdr:from>
    <xdr:ext cx="762000" cy="258445"/>
    <xdr:sp macro="" textlink="">
      <xdr:nvSpPr>
        <xdr:cNvPr id="322" name="テキスト ボックス 321"/>
        <xdr:cNvSpPr txBox="1"/>
      </xdr:nvSpPr>
      <xdr:spPr>
        <a:xfrm>
          <a:off x="12623800" y="6131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4" name="テキスト ボックス 323"/>
        <xdr:cNvSpPr txBox="1"/>
      </xdr:nvSpPr>
      <xdr:spPr>
        <a:xfrm>
          <a:off x="15455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5" name="テキスト ボックス 324"/>
        <xdr:cNvSpPr txBox="1"/>
      </xdr:nvSpPr>
      <xdr:spPr>
        <a:xfrm>
          <a:off x="14566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7" name="テキスト ボックス 326"/>
        <xdr:cNvSpPr txBox="1"/>
      </xdr:nvSpPr>
      <xdr:spPr>
        <a:xfrm>
          <a:off x="12788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44450</xdr:rowOff>
    </xdr:from>
    <xdr:to xmlns:xdr="http://schemas.openxmlformats.org/drawingml/2006/spreadsheetDrawing">
      <xdr:col>82</xdr:col>
      <xdr:colOff>158750</xdr:colOff>
      <xdr:row>36</xdr:row>
      <xdr:rowOff>146050</xdr:rowOff>
    </xdr:to>
    <xdr:sp macro="" textlink="">
      <xdr:nvSpPr>
        <xdr:cNvPr id="328" name="楕円 327"/>
        <xdr:cNvSpPr/>
      </xdr:nvSpPr>
      <xdr:spPr>
        <a:xfrm>
          <a:off x="164592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60960</xdr:rowOff>
    </xdr:from>
    <xdr:ext cx="762000" cy="258445"/>
    <xdr:sp macro="" textlink="">
      <xdr:nvSpPr>
        <xdr:cNvPr id="329" name="補助費等該当値テキスト"/>
        <xdr:cNvSpPr txBox="1"/>
      </xdr:nvSpPr>
      <xdr:spPr>
        <a:xfrm>
          <a:off x="16598900" y="5839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113030</xdr:rowOff>
    </xdr:from>
    <xdr:to xmlns:xdr="http://schemas.openxmlformats.org/drawingml/2006/spreadsheetDrawing">
      <xdr:col>78</xdr:col>
      <xdr:colOff>120650</xdr:colOff>
      <xdr:row>37</xdr:row>
      <xdr:rowOff>43180</xdr:rowOff>
    </xdr:to>
    <xdr:sp macro="" textlink="">
      <xdr:nvSpPr>
        <xdr:cNvPr id="330" name="楕円 329"/>
        <xdr:cNvSpPr/>
      </xdr:nvSpPr>
      <xdr:spPr>
        <a:xfrm>
          <a:off x="15621000" y="6056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27940</xdr:rowOff>
    </xdr:from>
    <xdr:ext cx="736600" cy="258445"/>
    <xdr:sp macro="" textlink="">
      <xdr:nvSpPr>
        <xdr:cNvPr id="331" name="テキスト ボックス 330"/>
        <xdr:cNvSpPr txBox="1"/>
      </xdr:nvSpPr>
      <xdr:spPr>
        <a:xfrm>
          <a:off x="15290800" y="61366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39370</xdr:rowOff>
    </xdr:from>
    <xdr:to xmlns:xdr="http://schemas.openxmlformats.org/drawingml/2006/spreadsheetDrawing">
      <xdr:col>74</xdr:col>
      <xdr:colOff>31750</xdr:colOff>
      <xdr:row>36</xdr:row>
      <xdr:rowOff>140970</xdr:rowOff>
    </xdr:to>
    <xdr:sp macro="" textlink="">
      <xdr:nvSpPr>
        <xdr:cNvPr id="332" name="楕円 331"/>
        <xdr:cNvSpPr/>
      </xdr:nvSpPr>
      <xdr:spPr>
        <a:xfrm>
          <a:off x="147320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151130</xdr:rowOff>
    </xdr:from>
    <xdr:ext cx="762000" cy="258445"/>
    <xdr:sp macro="" textlink="">
      <xdr:nvSpPr>
        <xdr:cNvPr id="333" name="テキスト ボックス 332"/>
        <xdr:cNvSpPr txBox="1"/>
      </xdr:nvSpPr>
      <xdr:spPr>
        <a:xfrm>
          <a:off x="14401800" y="5764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53340</xdr:rowOff>
    </xdr:from>
    <xdr:to xmlns:xdr="http://schemas.openxmlformats.org/drawingml/2006/spreadsheetDrawing">
      <xdr:col>69</xdr:col>
      <xdr:colOff>142875</xdr:colOff>
      <xdr:row>36</xdr:row>
      <xdr:rowOff>154940</xdr:rowOff>
    </xdr:to>
    <xdr:sp macro="" textlink="">
      <xdr:nvSpPr>
        <xdr:cNvPr id="334" name="楕円 333"/>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165100</xdr:rowOff>
    </xdr:from>
    <xdr:ext cx="761365" cy="259080"/>
    <xdr:sp macro="" textlink="">
      <xdr:nvSpPr>
        <xdr:cNvPr id="335" name="テキスト ボックス 334"/>
        <xdr:cNvSpPr txBox="1"/>
      </xdr:nvSpPr>
      <xdr:spPr>
        <a:xfrm>
          <a:off x="13512800" y="5778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53340</xdr:rowOff>
    </xdr:from>
    <xdr:to xmlns:xdr="http://schemas.openxmlformats.org/drawingml/2006/spreadsheetDrawing">
      <xdr:col>65</xdr:col>
      <xdr:colOff>53975</xdr:colOff>
      <xdr:row>36</xdr:row>
      <xdr:rowOff>154940</xdr:rowOff>
    </xdr:to>
    <xdr:sp macro="" textlink="">
      <xdr:nvSpPr>
        <xdr:cNvPr id="336" name="楕円 335"/>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165100</xdr:rowOff>
    </xdr:from>
    <xdr:ext cx="762000" cy="259080"/>
    <xdr:sp macro="" textlink="">
      <xdr:nvSpPr>
        <xdr:cNvPr id="337" name="テキスト ボックス 336"/>
        <xdr:cNvSpPr txBox="1"/>
      </xdr:nvSpPr>
      <xdr:spPr>
        <a:xfrm>
          <a:off x="12623800" y="577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ＭＳ Ｐゴシック"/>
              <a:ea typeface="ＭＳ Ｐゴシック"/>
              <a:cs typeface="+mn-cs"/>
            </a:rPr>
            <a:t>公債費は過年度発行分の償還予定により令和</a:t>
          </a:r>
          <a:r>
            <a:rPr kumimoji="1" lang="en-US" altLang="ja-JP" sz="1300" b="0" i="0" baseline="0">
              <a:solidFill>
                <a:schemeClr val="dk1"/>
              </a:solidFill>
              <a:effectLst/>
              <a:latin typeface="ＭＳ Ｐゴシック"/>
              <a:ea typeface="ＭＳ Ｐゴシック"/>
              <a:cs typeface="+mn-cs"/>
            </a:rPr>
            <a:t>11</a:t>
          </a:r>
          <a:r>
            <a:rPr kumimoji="1" lang="ja-JP" altLang="ja-JP" sz="1300" b="0" i="0" baseline="0">
              <a:solidFill>
                <a:schemeClr val="dk1"/>
              </a:solidFill>
              <a:effectLst/>
              <a:latin typeface="ＭＳ Ｐゴシック"/>
              <a:ea typeface="ＭＳ Ｐゴシック"/>
              <a:cs typeface="+mn-cs"/>
            </a:rPr>
            <a:t>年度まで現在の水準で高止まりする見込みである。地方債については、今後、計画的な発行を見込むが、償還期間の延長により負担の平準化を図るため、将来的には公債費は減少する見込みであるが、一定の水準で下げ止まる見込みである。今年度の数値の</a:t>
          </a:r>
          <a:r>
            <a:rPr kumimoji="1" lang="ja-JP" altLang="en-US" sz="1300" b="0" i="0" baseline="0">
              <a:solidFill>
                <a:schemeClr val="dk1"/>
              </a:solidFill>
              <a:effectLst/>
              <a:latin typeface="ＭＳ Ｐゴシック"/>
              <a:ea typeface="ＭＳ Ｐゴシック"/>
              <a:cs typeface="+mn-cs"/>
            </a:rPr>
            <a:t>減少</a:t>
          </a:r>
          <a:r>
            <a:rPr kumimoji="1" lang="ja-JP" altLang="ja-JP" sz="1300" b="0" i="0" baseline="0">
              <a:solidFill>
                <a:schemeClr val="dk1"/>
              </a:solidFill>
              <a:effectLst/>
              <a:latin typeface="ＭＳ Ｐゴシック"/>
              <a:ea typeface="ＭＳ Ｐゴシック"/>
              <a:cs typeface="+mn-cs"/>
            </a:rPr>
            <a:t>は、分母</a:t>
          </a:r>
          <a:r>
            <a:rPr kumimoji="1" lang="ja-JP" altLang="en-US" sz="1300" b="0" i="0" baseline="0">
              <a:solidFill>
                <a:schemeClr val="dk1"/>
              </a:solidFill>
              <a:effectLst/>
              <a:latin typeface="ＭＳ Ｐゴシック"/>
              <a:ea typeface="ＭＳ Ｐゴシック"/>
              <a:cs typeface="+mn-cs"/>
            </a:rPr>
            <a:t>の上昇によるものである。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9" name="テキスト ボックス 348"/>
        <xdr:cNvSpPr txBox="1"/>
      </xdr:nvSpPr>
      <xdr:spPr>
        <a:xfrm>
          <a:off x="723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9080"/>
    <xdr:sp macro="" textlink="">
      <xdr:nvSpPr>
        <xdr:cNvPr id="351" name="テキスト ボックス 350"/>
        <xdr:cNvSpPr txBox="1"/>
      </xdr:nvSpPr>
      <xdr:spPr>
        <a:xfrm>
          <a:off x="254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442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9080"/>
    <xdr:sp macro="" textlink="">
      <xdr:nvSpPr>
        <xdr:cNvPr id="353" name="テキスト ボックス 352"/>
        <xdr:cNvSpPr txBox="1"/>
      </xdr:nvSpPr>
      <xdr:spPr>
        <a:xfrm>
          <a:off x="254000" y="13307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004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5" name="テキスト ボックス 354"/>
        <xdr:cNvSpPr txBox="1"/>
      </xdr:nvSpPr>
      <xdr:spPr>
        <a:xfrm>
          <a:off x="254000" y="12868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256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9080"/>
    <xdr:sp macro="" textlink="">
      <xdr:nvSpPr>
        <xdr:cNvPr id="357" name="テキスト ボックス 356"/>
        <xdr:cNvSpPr txBox="1"/>
      </xdr:nvSpPr>
      <xdr:spPr>
        <a:xfrm>
          <a:off x="254000" y="12424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122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9080"/>
    <xdr:sp macro="" textlink="">
      <xdr:nvSpPr>
        <xdr:cNvPr id="359" name="テキスト ボックス 358"/>
        <xdr:cNvSpPr txBox="1"/>
      </xdr:nvSpPr>
      <xdr:spPr>
        <a:xfrm>
          <a:off x="254000" y="11986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62865</xdr:rowOff>
    </xdr:from>
    <xdr:to xmlns:xdr="http://schemas.openxmlformats.org/drawingml/2006/spreadsheetDrawing">
      <xdr:col>24</xdr:col>
      <xdr:colOff>25400</xdr:colOff>
      <xdr:row>79</xdr:row>
      <xdr:rowOff>165100</xdr:rowOff>
    </xdr:to>
    <xdr:cxnSp macro="">
      <xdr:nvCxnSpPr>
        <xdr:cNvPr id="362" name="直線コネクタ 361"/>
        <xdr:cNvCxnSpPr/>
      </xdr:nvCxnSpPr>
      <xdr:spPr>
        <a:xfrm flipV="1">
          <a:off x="4826000" y="12280265"/>
          <a:ext cx="0" cy="927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62000" cy="259080"/>
    <xdr:sp macro="" textlink="">
      <xdr:nvSpPr>
        <xdr:cNvPr id="363" name="公債費最小値テキスト"/>
        <xdr:cNvSpPr txBox="1"/>
      </xdr:nvSpPr>
      <xdr:spPr>
        <a:xfrm>
          <a:off x="4914900" y="13185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165100</xdr:rowOff>
    </xdr:from>
    <xdr:to xmlns:xdr="http://schemas.openxmlformats.org/drawingml/2006/spreadsheetDrawing">
      <xdr:col>24</xdr:col>
      <xdr:colOff>114300</xdr:colOff>
      <xdr:row>79</xdr:row>
      <xdr:rowOff>165100</xdr:rowOff>
    </xdr:to>
    <xdr:cxnSp macro="">
      <xdr:nvCxnSpPr>
        <xdr:cNvPr id="364" name="直線コネクタ 363"/>
        <xdr:cNvCxnSpPr/>
      </xdr:nvCxnSpPr>
      <xdr:spPr>
        <a:xfrm>
          <a:off x="4737100" y="1320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8445"/>
    <xdr:sp macro="" textlink="">
      <xdr:nvSpPr>
        <xdr:cNvPr id="365" name="公債費最大値テキスト"/>
        <xdr:cNvSpPr txBox="1"/>
      </xdr:nvSpPr>
      <xdr:spPr>
        <a:xfrm>
          <a:off x="4914900" y="12036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62865</xdr:rowOff>
    </xdr:from>
    <xdr:to xmlns:xdr="http://schemas.openxmlformats.org/drawingml/2006/spreadsheetDrawing">
      <xdr:col>24</xdr:col>
      <xdr:colOff>114300</xdr:colOff>
      <xdr:row>74</xdr:row>
      <xdr:rowOff>62865</xdr:rowOff>
    </xdr:to>
    <xdr:cxnSp macro="">
      <xdr:nvCxnSpPr>
        <xdr:cNvPr id="366" name="直線コネクタ 365"/>
        <xdr:cNvCxnSpPr/>
      </xdr:nvCxnSpPr>
      <xdr:spPr>
        <a:xfrm>
          <a:off x="4737100" y="1228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165100</xdr:rowOff>
    </xdr:from>
    <xdr:to xmlns:xdr="http://schemas.openxmlformats.org/drawingml/2006/spreadsheetDrawing">
      <xdr:col>24</xdr:col>
      <xdr:colOff>25400</xdr:colOff>
      <xdr:row>78</xdr:row>
      <xdr:rowOff>127000</xdr:rowOff>
    </xdr:to>
    <xdr:cxnSp macro="">
      <xdr:nvCxnSpPr>
        <xdr:cNvPr id="367" name="直線コネクタ 366"/>
        <xdr:cNvCxnSpPr/>
      </xdr:nvCxnSpPr>
      <xdr:spPr>
        <a:xfrm flipV="1">
          <a:off x="3987800" y="12877800"/>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17145</xdr:rowOff>
    </xdr:from>
    <xdr:ext cx="762000" cy="258445"/>
    <xdr:sp macro="" textlink="">
      <xdr:nvSpPr>
        <xdr:cNvPr id="368" name="公債費平均値テキスト"/>
        <xdr:cNvSpPr txBox="1"/>
      </xdr:nvSpPr>
      <xdr:spPr>
        <a:xfrm>
          <a:off x="4914900" y="125647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9" name="フローチャート: 判断 368"/>
        <xdr:cNvSpPr/>
      </xdr:nvSpPr>
      <xdr:spPr>
        <a:xfrm>
          <a:off x="4775200" y="1271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53975</xdr:rowOff>
    </xdr:from>
    <xdr:to xmlns:xdr="http://schemas.openxmlformats.org/drawingml/2006/spreadsheetDrawing">
      <xdr:col>19</xdr:col>
      <xdr:colOff>187325</xdr:colOff>
      <xdr:row>78</xdr:row>
      <xdr:rowOff>127000</xdr:rowOff>
    </xdr:to>
    <xdr:cxnSp macro="">
      <xdr:nvCxnSpPr>
        <xdr:cNvPr id="370" name="直線コネクタ 369"/>
        <xdr:cNvCxnSpPr/>
      </xdr:nvCxnSpPr>
      <xdr:spPr>
        <a:xfrm>
          <a:off x="3098800" y="1293177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1" name="フローチャート: 判断 370"/>
        <xdr:cNvSpPr/>
      </xdr:nvSpPr>
      <xdr:spPr>
        <a:xfrm>
          <a:off x="39370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5965" cy="258445"/>
    <xdr:sp macro="" textlink="">
      <xdr:nvSpPr>
        <xdr:cNvPr id="372" name="テキスト ボックス 371"/>
        <xdr:cNvSpPr txBox="1"/>
      </xdr:nvSpPr>
      <xdr:spPr>
        <a:xfrm>
          <a:off x="3606800" y="125406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53975</xdr:rowOff>
    </xdr:from>
    <xdr:to xmlns:xdr="http://schemas.openxmlformats.org/drawingml/2006/spreadsheetDrawing">
      <xdr:col>15</xdr:col>
      <xdr:colOff>98425</xdr:colOff>
      <xdr:row>78</xdr:row>
      <xdr:rowOff>72390</xdr:rowOff>
    </xdr:to>
    <xdr:cxnSp macro="">
      <xdr:nvCxnSpPr>
        <xdr:cNvPr id="373" name="直線コネクタ 372"/>
        <xdr:cNvCxnSpPr/>
      </xdr:nvCxnSpPr>
      <xdr:spPr>
        <a:xfrm flipV="1">
          <a:off x="2209800" y="129317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4" name="フローチャート: 判断 373"/>
        <xdr:cNvSpPr/>
      </xdr:nvSpPr>
      <xdr:spPr>
        <a:xfrm>
          <a:off x="30480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62000" cy="258445"/>
    <xdr:sp macro="" textlink="">
      <xdr:nvSpPr>
        <xdr:cNvPr id="375" name="テキスト ボックス 374"/>
        <xdr:cNvSpPr txBox="1"/>
      </xdr:nvSpPr>
      <xdr:spPr>
        <a:xfrm>
          <a:off x="2717800" y="12540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62865</xdr:rowOff>
    </xdr:from>
    <xdr:to xmlns:xdr="http://schemas.openxmlformats.org/drawingml/2006/spreadsheetDrawing">
      <xdr:col>11</xdr:col>
      <xdr:colOff>9525</xdr:colOff>
      <xdr:row>78</xdr:row>
      <xdr:rowOff>72390</xdr:rowOff>
    </xdr:to>
    <xdr:cxnSp macro="">
      <xdr:nvCxnSpPr>
        <xdr:cNvPr id="376" name="直線コネクタ 375"/>
        <xdr:cNvCxnSpPr/>
      </xdr:nvCxnSpPr>
      <xdr:spPr>
        <a:xfrm>
          <a:off x="1320800" y="129406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21590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61365" cy="259080"/>
    <xdr:sp macro="" textlink="">
      <xdr:nvSpPr>
        <xdr:cNvPr id="378" name="テキスト ボックス 377"/>
        <xdr:cNvSpPr txBox="1"/>
      </xdr:nvSpPr>
      <xdr:spPr>
        <a:xfrm>
          <a:off x="1828800" y="12527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9" name="フローチャート: 判断 378"/>
        <xdr:cNvSpPr/>
      </xdr:nvSpPr>
      <xdr:spPr>
        <a:xfrm>
          <a:off x="1270000" y="1275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61365" cy="258445"/>
    <xdr:sp macro="" textlink="">
      <xdr:nvSpPr>
        <xdr:cNvPr id="380" name="テキスト ボックス 379"/>
        <xdr:cNvSpPr txBox="1"/>
      </xdr:nvSpPr>
      <xdr:spPr>
        <a:xfrm>
          <a:off x="939800" y="125317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882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86" name="楕円 385"/>
        <xdr:cNvSpPr/>
      </xdr:nvSpPr>
      <xdr:spPr>
        <a:xfrm>
          <a:off x="4775200" y="12827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86995</xdr:rowOff>
    </xdr:from>
    <xdr:ext cx="762000" cy="258445"/>
    <xdr:sp macro="" textlink="">
      <xdr:nvSpPr>
        <xdr:cNvPr id="387" name="公債費該当値テキスト"/>
        <xdr:cNvSpPr txBox="1"/>
      </xdr:nvSpPr>
      <xdr:spPr>
        <a:xfrm>
          <a:off x="4914900" y="1279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76200</xdr:rowOff>
    </xdr:from>
    <xdr:to xmlns:xdr="http://schemas.openxmlformats.org/drawingml/2006/spreadsheetDrawing">
      <xdr:col>20</xdr:col>
      <xdr:colOff>38100</xdr:colOff>
      <xdr:row>79</xdr:row>
      <xdr:rowOff>6350</xdr:rowOff>
    </xdr:to>
    <xdr:sp macro="" textlink="">
      <xdr:nvSpPr>
        <xdr:cNvPr id="388" name="楕円 387"/>
        <xdr:cNvSpPr/>
      </xdr:nvSpPr>
      <xdr:spPr>
        <a:xfrm>
          <a:off x="3937000" y="12954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162560</xdr:rowOff>
    </xdr:from>
    <xdr:ext cx="735965" cy="258445"/>
    <xdr:sp macro="" textlink="">
      <xdr:nvSpPr>
        <xdr:cNvPr id="389" name="テキスト ボックス 388"/>
        <xdr:cNvSpPr txBox="1"/>
      </xdr:nvSpPr>
      <xdr:spPr>
        <a:xfrm>
          <a:off x="3606800" y="130403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3175</xdr:rowOff>
    </xdr:from>
    <xdr:to xmlns:xdr="http://schemas.openxmlformats.org/drawingml/2006/spreadsheetDrawing">
      <xdr:col>15</xdr:col>
      <xdr:colOff>149225</xdr:colOff>
      <xdr:row>78</xdr:row>
      <xdr:rowOff>104775</xdr:rowOff>
    </xdr:to>
    <xdr:sp macro="" textlink="">
      <xdr:nvSpPr>
        <xdr:cNvPr id="390" name="楕円 389"/>
        <xdr:cNvSpPr/>
      </xdr:nvSpPr>
      <xdr:spPr>
        <a:xfrm>
          <a:off x="3048000" y="128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89535</xdr:rowOff>
    </xdr:from>
    <xdr:ext cx="762000" cy="258445"/>
    <xdr:sp macro="" textlink="">
      <xdr:nvSpPr>
        <xdr:cNvPr id="391" name="テキスト ボックス 390"/>
        <xdr:cNvSpPr txBox="1"/>
      </xdr:nvSpPr>
      <xdr:spPr>
        <a:xfrm>
          <a:off x="2717800" y="12967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21590</xdr:rowOff>
    </xdr:from>
    <xdr:to xmlns:xdr="http://schemas.openxmlformats.org/drawingml/2006/spreadsheetDrawing">
      <xdr:col>11</xdr:col>
      <xdr:colOff>60325</xdr:colOff>
      <xdr:row>78</xdr:row>
      <xdr:rowOff>123190</xdr:rowOff>
    </xdr:to>
    <xdr:sp macro="" textlink="">
      <xdr:nvSpPr>
        <xdr:cNvPr id="392" name="楕円 391"/>
        <xdr:cNvSpPr/>
      </xdr:nvSpPr>
      <xdr:spPr>
        <a:xfrm>
          <a:off x="2159000" y="128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107950</xdr:rowOff>
    </xdr:from>
    <xdr:ext cx="761365" cy="259080"/>
    <xdr:sp macro="" textlink="">
      <xdr:nvSpPr>
        <xdr:cNvPr id="393" name="テキスト ボックス 392"/>
        <xdr:cNvSpPr txBox="1"/>
      </xdr:nvSpPr>
      <xdr:spPr>
        <a:xfrm>
          <a:off x="1828800" y="12985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12065</xdr:rowOff>
    </xdr:from>
    <xdr:to xmlns:xdr="http://schemas.openxmlformats.org/drawingml/2006/spreadsheetDrawing">
      <xdr:col>6</xdr:col>
      <xdr:colOff>171450</xdr:colOff>
      <xdr:row>78</xdr:row>
      <xdr:rowOff>113665</xdr:rowOff>
    </xdr:to>
    <xdr:sp macro="" textlink="">
      <xdr:nvSpPr>
        <xdr:cNvPr id="394" name="楕円 393"/>
        <xdr:cNvSpPr/>
      </xdr:nvSpPr>
      <xdr:spPr>
        <a:xfrm>
          <a:off x="1270000" y="128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98425</xdr:rowOff>
    </xdr:from>
    <xdr:ext cx="761365" cy="258445"/>
    <xdr:sp macro="" textlink="">
      <xdr:nvSpPr>
        <xdr:cNvPr id="395" name="テキスト ボックス 394"/>
        <xdr:cNvSpPr txBox="1"/>
      </xdr:nvSpPr>
      <xdr:spPr>
        <a:xfrm>
          <a:off x="939800" y="12976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0" i="0" baseline="0">
              <a:solidFill>
                <a:schemeClr val="dk1"/>
              </a:solidFill>
              <a:effectLst/>
              <a:latin typeface="ＭＳ Ｐゴシック"/>
              <a:ea typeface="ＭＳ Ｐゴシック"/>
              <a:cs typeface="+mn-cs"/>
            </a:rPr>
            <a:t>分母となる経常一般財源等が前年度から</a:t>
          </a:r>
          <a:r>
            <a:rPr kumimoji="1" lang="en-US" altLang="ja-JP" sz="1300" b="0" i="0" baseline="0">
              <a:solidFill>
                <a:schemeClr val="dk1"/>
              </a:solidFill>
              <a:effectLst/>
              <a:latin typeface="ＭＳ Ｐゴシック"/>
              <a:ea typeface="ＭＳ Ｐゴシック"/>
              <a:cs typeface="+mn-cs"/>
            </a:rPr>
            <a:t>1,602</a:t>
          </a:r>
          <a:r>
            <a:rPr kumimoji="1" lang="ja-JP" altLang="ja-JP" sz="1300" b="0" i="0" baseline="0">
              <a:solidFill>
                <a:schemeClr val="dk1"/>
              </a:solidFill>
              <a:effectLst/>
              <a:latin typeface="ＭＳ Ｐゴシック"/>
              <a:ea typeface="ＭＳ Ｐゴシック"/>
              <a:cs typeface="+mn-cs"/>
            </a:rPr>
            <a:t>百万円</a:t>
          </a:r>
          <a:r>
            <a:rPr kumimoji="1" lang="ja-JP" altLang="en-US" sz="1300" b="0" i="0" baseline="0">
              <a:solidFill>
                <a:schemeClr val="dk1"/>
              </a:solidFill>
              <a:effectLst/>
              <a:latin typeface="ＭＳ Ｐゴシック"/>
              <a:ea typeface="ＭＳ Ｐゴシック"/>
              <a:cs typeface="+mn-cs"/>
            </a:rPr>
            <a:t>上昇</a:t>
          </a:r>
          <a:r>
            <a:rPr kumimoji="1" lang="ja-JP" altLang="ja-JP" sz="1300" b="0" i="0" baseline="0">
              <a:solidFill>
                <a:schemeClr val="dk1"/>
              </a:solidFill>
              <a:effectLst/>
              <a:latin typeface="ＭＳ Ｐゴシック"/>
              <a:ea typeface="ＭＳ Ｐゴシック"/>
              <a:cs typeface="+mn-cs"/>
            </a:rPr>
            <a:t>しているため、経常収支比率そのものが前年度から</a:t>
          </a:r>
          <a:r>
            <a:rPr kumimoji="1" lang="ja-JP" altLang="en-US" sz="1300" b="0" i="0" baseline="0">
              <a:solidFill>
                <a:schemeClr val="dk1"/>
              </a:solidFill>
              <a:effectLst/>
              <a:latin typeface="ＭＳ Ｐゴシック"/>
              <a:ea typeface="ＭＳ Ｐゴシック"/>
              <a:cs typeface="+mn-cs"/>
            </a:rPr>
            <a:t>大きく減少</a:t>
          </a:r>
          <a:r>
            <a:rPr kumimoji="1" lang="ja-JP" altLang="ja-JP" sz="1300" b="0" i="0" baseline="0">
              <a:solidFill>
                <a:schemeClr val="dk1"/>
              </a:solidFill>
              <a:effectLst/>
              <a:latin typeface="ＭＳ Ｐゴシック"/>
              <a:ea typeface="ＭＳ Ｐゴシック"/>
              <a:cs typeface="+mn-cs"/>
            </a:rPr>
            <a:t>している。</a:t>
          </a:r>
          <a:r>
            <a:rPr kumimoji="1" lang="ja-JP" altLang="en-US" sz="1300" b="0" i="0" baseline="0">
              <a:solidFill>
                <a:schemeClr val="dk1"/>
              </a:solidFill>
              <a:effectLst/>
              <a:latin typeface="ＭＳ Ｐゴシック"/>
              <a:ea typeface="ＭＳ Ｐゴシック"/>
              <a:cs typeface="+mn-cs"/>
            </a:rPr>
            <a:t>その影響を差し引いても、当該数値により公債費の経常収支比率への影響が大きいものであることが認められるため、令和</a:t>
          </a:r>
          <a:r>
            <a:rPr kumimoji="1" lang="en-US" altLang="ja-JP" sz="1300" b="0" i="0" baseline="0">
              <a:solidFill>
                <a:schemeClr val="dk1"/>
              </a:solidFill>
              <a:effectLst/>
              <a:latin typeface="ＭＳ Ｐゴシック"/>
              <a:ea typeface="ＭＳ Ｐゴシック"/>
              <a:cs typeface="+mn-cs"/>
            </a:rPr>
            <a:t>11</a:t>
          </a:r>
          <a:r>
            <a:rPr kumimoji="1" lang="ja-JP" altLang="en-US" sz="1300" b="0" i="0" baseline="0">
              <a:solidFill>
                <a:schemeClr val="dk1"/>
              </a:solidFill>
              <a:effectLst/>
              <a:latin typeface="ＭＳ Ｐゴシック"/>
              <a:ea typeface="ＭＳ Ｐゴシック"/>
              <a:cs typeface="+mn-cs"/>
            </a:rPr>
            <a:t>年以降に公債費が減少していくとともに、全体数値も類似団体平均と近似していく。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2407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09" name="テキスト ボックス 408"/>
        <xdr:cNvSpPr txBox="1"/>
      </xdr:nvSpPr>
      <xdr:spPr>
        <a:xfrm>
          <a:off x="11938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0" name="直線コネクタ 409"/>
        <xdr:cNvCxnSpPr/>
      </xdr:nvCxnSpPr>
      <xdr:spPr>
        <a:xfrm>
          <a:off x="12446000" y="13519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11" name="テキスト ボックス 410"/>
        <xdr:cNvSpPr txBox="1"/>
      </xdr:nvSpPr>
      <xdr:spPr>
        <a:xfrm>
          <a:off x="11938000" y="13376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2" name="直線コネクタ 411"/>
        <xdr:cNvCxnSpPr/>
      </xdr:nvCxnSpPr>
      <xdr:spPr>
        <a:xfrm>
          <a:off x="12446000" y="13150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13" name="テキスト ボックス 412"/>
        <xdr:cNvSpPr txBox="1"/>
      </xdr:nvSpPr>
      <xdr:spPr>
        <a:xfrm>
          <a:off x="11938000" y="13014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2782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9080"/>
    <xdr:sp macro="" textlink="">
      <xdr:nvSpPr>
        <xdr:cNvPr id="415" name="テキスト ボックス 414"/>
        <xdr:cNvSpPr txBox="1"/>
      </xdr:nvSpPr>
      <xdr:spPr>
        <a:xfrm>
          <a:off x="11938000" y="12646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6" name="直線コネクタ 415"/>
        <xdr:cNvCxnSpPr/>
      </xdr:nvCxnSpPr>
      <xdr:spPr>
        <a:xfrm>
          <a:off x="12446000" y="12414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8445"/>
    <xdr:sp macro="" textlink="">
      <xdr:nvSpPr>
        <xdr:cNvPr id="417" name="テキスト ボックス 416"/>
        <xdr:cNvSpPr txBox="1"/>
      </xdr:nvSpPr>
      <xdr:spPr>
        <a:xfrm>
          <a:off x="11938000" y="12278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8" name="直線コネクタ 417"/>
        <xdr:cNvCxnSpPr/>
      </xdr:nvCxnSpPr>
      <xdr:spPr>
        <a:xfrm>
          <a:off x="12446000" y="12052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8445"/>
    <xdr:sp macro="" textlink="">
      <xdr:nvSpPr>
        <xdr:cNvPr id="419" name="テキスト ボックス 418"/>
        <xdr:cNvSpPr txBox="1"/>
      </xdr:nvSpPr>
      <xdr:spPr>
        <a:xfrm>
          <a:off x="11938000" y="11910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1" name="テキスト ボックス 420"/>
        <xdr:cNvSpPr txBox="1"/>
      </xdr:nvSpPr>
      <xdr:spPr>
        <a:xfrm>
          <a:off x="11938000" y="11548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xdr:rowOff>
    </xdr:from>
    <xdr:to xmlns:xdr="http://schemas.openxmlformats.org/drawingml/2006/spreadsheetDrawing">
      <xdr:col>82</xdr:col>
      <xdr:colOff>107950</xdr:colOff>
      <xdr:row>81</xdr:row>
      <xdr:rowOff>54610</xdr:rowOff>
    </xdr:to>
    <xdr:cxnSp macro="">
      <xdr:nvCxnSpPr>
        <xdr:cNvPr id="423" name="直線コネクタ 422"/>
        <xdr:cNvCxnSpPr/>
      </xdr:nvCxnSpPr>
      <xdr:spPr>
        <a:xfrm flipV="1">
          <a:off x="16510000" y="1206119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26670</xdr:rowOff>
    </xdr:from>
    <xdr:ext cx="762000" cy="258445"/>
    <xdr:sp macro="" textlink="">
      <xdr:nvSpPr>
        <xdr:cNvPr id="424" name="公債費以外最小値テキスト"/>
        <xdr:cNvSpPr txBox="1"/>
      </xdr:nvSpPr>
      <xdr:spPr>
        <a:xfrm>
          <a:off x="16598900" y="13399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196850</xdr:colOff>
      <xdr:row>81</xdr:row>
      <xdr:rowOff>54610</xdr:rowOff>
    </xdr:to>
    <xdr:cxnSp macro="">
      <xdr:nvCxnSpPr>
        <xdr:cNvPr id="425" name="直線コネクタ 424"/>
        <xdr:cNvCxnSpPr/>
      </xdr:nvCxnSpPr>
      <xdr:spPr>
        <a:xfrm>
          <a:off x="164211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95250</xdr:rowOff>
    </xdr:from>
    <xdr:ext cx="762000" cy="258445"/>
    <xdr:sp macro="" textlink="">
      <xdr:nvSpPr>
        <xdr:cNvPr id="426" name="公債費以外最大値テキスト"/>
        <xdr:cNvSpPr txBox="1"/>
      </xdr:nvSpPr>
      <xdr:spPr>
        <a:xfrm>
          <a:off x="16598900" y="11817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xdr:rowOff>
    </xdr:from>
    <xdr:to xmlns:xdr="http://schemas.openxmlformats.org/drawingml/2006/spreadsheetDrawing">
      <xdr:col>82</xdr:col>
      <xdr:colOff>196850</xdr:colOff>
      <xdr:row>73</xdr:row>
      <xdr:rowOff>8890</xdr:rowOff>
    </xdr:to>
    <xdr:cxnSp macro="">
      <xdr:nvCxnSpPr>
        <xdr:cNvPr id="427" name="直線コネクタ 426"/>
        <xdr:cNvCxnSpPr/>
      </xdr:nvCxnSpPr>
      <xdr:spPr>
        <a:xfrm>
          <a:off x="16421100" y="1206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116205</xdr:rowOff>
    </xdr:from>
    <xdr:to xmlns:xdr="http://schemas.openxmlformats.org/drawingml/2006/spreadsheetDrawing">
      <xdr:col>82</xdr:col>
      <xdr:colOff>107950</xdr:colOff>
      <xdr:row>75</xdr:row>
      <xdr:rowOff>165100</xdr:rowOff>
    </xdr:to>
    <xdr:cxnSp macro="">
      <xdr:nvCxnSpPr>
        <xdr:cNvPr id="428" name="直線コネクタ 427"/>
        <xdr:cNvCxnSpPr/>
      </xdr:nvCxnSpPr>
      <xdr:spPr>
        <a:xfrm flipV="1">
          <a:off x="15671800" y="12168505"/>
          <a:ext cx="8382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25400</xdr:rowOff>
    </xdr:from>
    <xdr:ext cx="762000" cy="258445"/>
    <xdr:sp macro="" textlink="">
      <xdr:nvSpPr>
        <xdr:cNvPr id="429" name="公債費以外平均値テキスト"/>
        <xdr:cNvSpPr txBox="1"/>
      </xdr:nvSpPr>
      <xdr:spPr>
        <a:xfrm>
          <a:off x="16598900" y="125730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30" name="フローチャート: 判断 429"/>
        <xdr:cNvSpPr/>
      </xdr:nvSpPr>
      <xdr:spPr>
        <a:xfrm>
          <a:off x="16459200" y="1260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72</xdr:row>
      <xdr:rowOff>104140</xdr:rowOff>
    </xdr:from>
    <xdr:to xmlns:xdr="http://schemas.openxmlformats.org/drawingml/2006/spreadsheetDrawing">
      <xdr:col>78</xdr:col>
      <xdr:colOff>69850</xdr:colOff>
      <xdr:row>75</xdr:row>
      <xdr:rowOff>165100</xdr:rowOff>
    </xdr:to>
    <xdr:cxnSp macro="">
      <xdr:nvCxnSpPr>
        <xdr:cNvPr id="431" name="直線コネクタ 430"/>
        <xdr:cNvCxnSpPr/>
      </xdr:nvCxnSpPr>
      <xdr:spPr>
        <a:xfrm>
          <a:off x="14782800" y="11991340"/>
          <a:ext cx="889000" cy="556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110490</xdr:rowOff>
    </xdr:from>
    <xdr:to xmlns:xdr="http://schemas.openxmlformats.org/drawingml/2006/spreadsheetDrawing">
      <xdr:col>78</xdr:col>
      <xdr:colOff>120650</xdr:colOff>
      <xdr:row>76</xdr:row>
      <xdr:rowOff>40640</xdr:rowOff>
    </xdr:to>
    <xdr:sp macro="" textlink="">
      <xdr:nvSpPr>
        <xdr:cNvPr id="432" name="フローチャート: 判断 431"/>
        <xdr:cNvSpPr/>
      </xdr:nvSpPr>
      <xdr:spPr>
        <a:xfrm>
          <a:off x="15621000" y="12492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50800</xdr:rowOff>
    </xdr:from>
    <xdr:ext cx="736600" cy="258445"/>
    <xdr:sp macro="" textlink="">
      <xdr:nvSpPr>
        <xdr:cNvPr id="433" name="テキスト ボックス 432"/>
        <xdr:cNvSpPr txBox="1"/>
      </xdr:nvSpPr>
      <xdr:spPr>
        <a:xfrm>
          <a:off x="15290800" y="12268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72</xdr:row>
      <xdr:rowOff>104140</xdr:rowOff>
    </xdr:from>
    <xdr:to xmlns:xdr="http://schemas.openxmlformats.org/drawingml/2006/spreadsheetDrawing">
      <xdr:col>73</xdr:col>
      <xdr:colOff>180975</xdr:colOff>
      <xdr:row>75</xdr:row>
      <xdr:rowOff>1270</xdr:rowOff>
    </xdr:to>
    <xdr:cxnSp macro="">
      <xdr:nvCxnSpPr>
        <xdr:cNvPr id="434" name="直線コネクタ 433"/>
        <xdr:cNvCxnSpPr/>
      </xdr:nvCxnSpPr>
      <xdr:spPr>
        <a:xfrm flipV="1">
          <a:off x="13893800" y="1199134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11430</xdr:rowOff>
    </xdr:from>
    <xdr:to xmlns:xdr="http://schemas.openxmlformats.org/drawingml/2006/spreadsheetDrawing">
      <xdr:col>74</xdr:col>
      <xdr:colOff>31750</xdr:colOff>
      <xdr:row>75</xdr:row>
      <xdr:rowOff>113030</xdr:rowOff>
    </xdr:to>
    <xdr:sp macro="" textlink="">
      <xdr:nvSpPr>
        <xdr:cNvPr id="435" name="フローチャート: 判断 434"/>
        <xdr:cNvSpPr/>
      </xdr:nvSpPr>
      <xdr:spPr>
        <a:xfrm>
          <a:off x="14732000" y="123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97790</xdr:rowOff>
    </xdr:from>
    <xdr:ext cx="762000" cy="258445"/>
    <xdr:sp macro="" textlink="">
      <xdr:nvSpPr>
        <xdr:cNvPr id="436" name="テキスト ボックス 435"/>
        <xdr:cNvSpPr txBox="1"/>
      </xdr:nvSpPr>
      <xdr:spPr>
        <a:xfrm>
          <a:off x="14401800" y="12480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1270</xdr:rowOff>
    </xdr:from>
    <xdr:to xmlns:xdr="http://schemas.openxmlformats.org/drawingml/2006/spreadsheetDrawing">
      <xdr:col>69</xdr:col>
      <xdr:colOff>92075</xdr:colOff>
      <xdr:row>75</xdr:row>
      <xdr:rowOff>92710</xdr:rowOff>
    </xdr:to>
    <xdr:cxnSp macro="">
      <xdr:nvCxnSpPr>
        <xdr:cNvPr id="437" name="直線コネクタ 436"/>
        <xdr:cNvCxnSpPr/>
      </xdr:nvCxnSpPr>
      <xdr:spPr>
        <a:xfrm flipV="1">
          <a:off x="13004800" y="123837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95250</xdr:rowOff>
    </xdr:from>
    <xdr:to xmlns:xdr="http://schemas.openxmlformats.org/drawingml/2006/spreadsheetDrawing">
      <xdr:col>69</xdr:col>
      <xdr:colOff>142875</xdr:colOff>
      <xdr:row>74</xdr:row>
      <xdr:rowOff>25400</xdr:rowOff>
    </xdr:to>
    <xdr:sp macro="" textlink="">
      <xdr:nvSpPr>
        <xdr:cNvPr id="438" name="フローチャート: 判断 437"/>
        <xdr:cNvSpPr/>
      </xdr:nvSpPr>
      <xdr:spPr>
        <a:xfrm>
          <a:off x="13843000" y="12147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35560</xdr:rowOff>
    </xdr:from>
    <xdr:ext cx="761365" cy="259080"/>
    <xdr:sp macro="" textlink="">
      <xdr:nvSpPr>
        <xdr:cNvPr id="439" name="テキスト ボックス 438"/>
        <xdr:cNvSpPr txBox="1"/>
      </xdr:nvSpPr>
      <xdr:spPr>
        <a:xfrm>
          <a:off x="13512800" y="1192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40" name="フローチャート: 判断 439"/>
        <xdr:cNvSpPr/>
      </xdr:nvSpPr>
      <xdr:spPr>
        <a:xfrm>
          <a:off x="12954000" y="12470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xdr:rowOff>
    </xdr:from>
    <xdr:ext cx="762000" cy="259080"/>
    <xdr:sp macro="" textlink="">
      <xdr:nvSpPr>
        <xdr:cNvPr id="441" name="テキスト ボックス 440"/>
        <xdr:cNvSpPr txBox="1"/>
      </xdr:nvSpPr>
      <xdr:spPr>
        <a:xfrm>
          <a:off x="12623800" y="1255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3" name="テキスト ボックス 442"/>
        <xdr:cNvSpPr txBox="1"/>
      </xdr:nvSpPr>
      <xdr:spPr>
        <a:xfrm>
          <a:off x="15455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4" name="テキスト ボックス 443"/>
        <xdr:cNvSpPr txBox="1"/>
      </xdr:nvSpPr>
      <xdr:spPr>
        <a:xfrm>
          <a:off x="14566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6" name="テキスト ボックス 445"/>
        <xdr:cNvSpPr txBox="1"/>
      </xdr:nvSpPr>
      <xdr:spPr>
        <a:xfrm>
          <a:off x="12788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73</xdr:row>
      <xdr:rowOff>64770</xdr:rowOff>
    </xdr:from>
    <xdr:to xmlns:xdr="http://schemas.openxmlformats.org/drawingml/2006/spreadsheetDrawing">
      <xdr:col>82</xdr:col>
      <xdr:colOff>158750</xdr:colOff>
      <xdr:row>73</xdr:row>
      <xdr:rowOff>165100</xdr:rowOff>
    </xdr:to>
    <xdr:sp macro="" textlink="">
      <xdr:nvSpPr>
        <xdr:cNvPr id="447" name="楕円 446"/>
        <xdr:cNvSpPr/>
      </xdr:nvSpPr>
      <xdr:spPr>
        <a:xfrm>
          <a:off x="16459200" y="121170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72</xdr:row>
      <xdr:rowOff>144780</xdr:rowOff>
    </xdr:from>
    <xdr:ext cx="762000" cy="259080"/>
    <xdr:sp macro="" textlink="">
      <xdr:nvSpPr>
        <xdr:cNvPr id="448" name="公債費以外該当値テキスト"/>
        <xdr:cNvSpPr txBox="1"/>
      </xdr:nvSpPr>
      <xdr:spPr>
        <a:xfrm>
          <a:off x="16598900" y="1203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118110</xdr:rowOff>
    </xdr:from>
    <xdr:to xmlns:xdr="http://schemas.openxmlformats.org/drawingml/2006/spreadsheetDrawing">
      <xdr:col>78</xdr:col>
      <xdr:colOff>120650</xdr:colOff>
      <xdr:row>76</xdr:row>
      <xdr:rowOff>48260</xdr:rowOff>
    </xdr:to>
    <xdr:sp macro="" textlink="">
      <xdr:nvSpPr>
        <xdr:cNvPr id="449" name="楕円 448"/>
        <xdr:cNvSpPr/>
      </xdr:nvSpPr>
      <xdr:spPr>
        <a:xfrm>
          <a:off x="15621000" y="12500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33020</xdr:rowOff>
    </xdr:from>
    <xdr:ext cx="736600" cy="259080"/>
    <xdr:sp macro="" textlink="">
      <xdr:nvSpPr>
        <xdr:cNvPr id="450" name="テキスト ボックス 449"/>
        <xdr:cNvSpPr txBox="1"/>
      </xdr:nvSpPr>
      <xdr:spPr>
        <a:xfrm>
          <a:off x="15290800" y="12580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72</xdr:row>
      <xdr:rowOff>53340</xdr:rowOff>
    </xdr:from>
    <xdr:to xmlns:xdr="http://schemas.openxmlformats.org/drawingml/2006/spreadsheetDrawing">
      <xdr:col>74</xdr:col>
      <xdr:colOff>31750</xdr:colOff>
      <xdr:row>72</xdr:row>
      <xdr:rowOff>154940</xdr:rowOff>
    </xdr:to>
    <xdr:sp macro="" textlink="">
      <xdr:nvSpPr>
        <xdr:cNvPr id="451" name="楕円 450"/>
        <xdr:cNvSpPr/>
      </xdr:nvSpPr>
      <xdr:spPr>
        <a:xfrm>
          <a:off x="14732000" y="119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70</xdr:row>
      <xdr:rowOff>165100</xdr:rowOff>
    </xdr:from>
    <xdr:ext cx="762000" cy="259080"/>
    <xdr:sp macro="" textlink="">
      <xdr:nvSpPr>
        <xdr:cNvPr id="452" name="テキスト ボックス 451"/>
        <xdr:cNvSpPr txBox="1"/>
      </xdr:nvSpPr>
      <xdr:spPr>
        <a:xfrm>
          <a:off x="14401800" y="1172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121920</xdr:rowOff>
    </xdr:from>
    <xdr:to xmlns:xdr="http://schemas.openxmlformats.org/drawingml/2006/spreadsheetDrawing">
      <xdr:col>69</xdr:col>
      <xdr:colOff>142875</xdr:colOff>
      <xdr:row>75</xdr:row>
      <xdr:rowOff>52070</xdr:rowOff>
    </xdr:to>
    <xdr:sp macro="" textlink="">
      <xdr:nvSpPr>
        <xdr:cNvPr id="453" name="楕円 452"/>
        <xdr:cNvSpPr/>
      </xdr:nvSpPr>
      <xdr:spPr>
        <a:xfrm>
          <a:off x="13843000" y="12339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36830</xdr:rowOff>
    </xdr:from>
    <xdr:ext cx="761365" cy="259080"/>
    <xdr:sp macro="" textlink="">
      <xdr:nvSpPr>
        <xdr:cNvPr id="454" name="テキスト ボックス 453"/>
        <xdr:cNvSpPr txBox="1"/>
      </xdr:nvSpPr>
      <xdr:spPr>
        <a:xfrm>
          <a:off x="13512800" y="12419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41910</xdr:rowOff>
    </xdr:from>
    <xdr:to xmlns:xdr="http://schemas.openxmlformats.org/drawingml/2006/spreadsheetDrawing">
      <xdr:col>65</xdr:col>
      <xdr:colOff>53975</xdr:colOff>
      <xdr:row>75</xdr:row>
      <xdr:rowOff>143510</xdr:rowOff>
    </xdr:to>
    <xdr:sp macro="" textlink="">
      <xdr:nvSpPr>
        <xdr:cNvPr id="455" name="楕円 454"/>
        <xdr:cNvSpPr/>
      </xdr:nvSpPr>
      <xdr:spPr>
        <a:xfrm>
          <a:off x="12954000" y="124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153670</xdr:rowOff>
    </xdr:from>
    <xdr:ext cx="762000" cy="258445"/>
    <xdr:sp macro="" textlink="">
      <xdr:nvSpPr>
        <xdr:cNvPr id="456" name="テキスト ボックス 455"/>
        <xdr:cNvSpPr txBox="1"/>
      </xdr:nvSpPr>
      <xdr:spPr>
        <a:xfrm>
          <a:off x="12623800" y="12205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09400"/>
          <a:ext cx="415798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17090" y="1038225"/>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9580" y="115252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45920" y="1228725"/>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9080"/>
    <xdr:sp macro="" textlink="">
      <xdr:nvSpPr>
        <xdr:cNvPr id="31" name="テキスト ボックス 30"/>
        <xdr:cNvSpPr txBox="1"/>
      </xdr:nvSpPr>
      <xdr:spPr>
        <a:xfrm>
          <a:off x="1357630" y="37026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17090" y="34702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9080"/>
    <xdr:sp macro="" textlink="">
      <xdr:nvSpPr>
        <xdr:cNvPr id="33" name="テキスト ボックス 32"/>
        <xdr:cNvSpPr txBox="1"/>
      </xdr:nvSpPr>
      <xdr:spPr>
        <a:xfrm>
          <a:off x="1357630" y="3334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17090" y="31019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9080"/>
    <xdr:sp macro="" textlink="">
      <xdr:nvSpPr>
        <xdr:cNvPr id="35" name="テキスト ボックス 34"/>
        <xdr:cNvSpPr txBox="1"/>
      </xdr:nvSpPr>
      <xdr:spPr>
        <a:xfrm>
          <a:off x="1357630" y="2966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17090" y="27336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7" name="テキスト ボックス 36"/>
        <xdr:cNvSpPr txBox="1"/>
      </xdr:nvSpPr>
      <xdr:spPr>
        <a:xfrm>
          <a:off x="1357630" y="2597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17090" y="2359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9" name="テキスト ボックス 38"/>
        <xdr:cNvSpPr txBox="1"/>
      </xdr:nvSpPr>
      <xdr:spPr>
        <a:xfrm>
          <a:off x="1357630" y="2217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17090" y="1978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357630" y="1835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3" name="テキスト ボックス 42"/>
        <xdr:cNvSpPr txBox="1"/>
      </xdr:nvSpPr>
      <xdr:spPr>
        <a:xfrm>
          <a:off x="1357630" y="1461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165100</xdr:rowOff>
    </xdr:to>
    <xdr:cxnSp macro="">
      <xdr:nvCxnSpPr>
        <xdr:cNvPr id="45" name="直線コネクタ 44"/>
        <xdr:cNvCxnSpPr/>
      </xdr:nvCxnSpPr>
      <xdr:spPr>
        <a:xfrm flipV="1">
          <a:off x="5541010" y="2125980"/>
          <a:ext cx="0" cy="14300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137160</xdr:rowOff>
    </xdr:from>
    <xdr:ext cx="761365" cy="259080"/>
    <xdr:sp macro="" textlink="">
      <xdr:nvSpPr>
        <xdr:cNvPr id="46" name="人口1人当たり決算額の推移最小値テキスト130"/>
        <xdr:cNvSpPr txBox="1"/>
      </xdr:nvSpPr>
      <xdr:spPr>
        <a:xfrm>
          <a:off x="5626100" y="352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165100</xdr:rowOff>
    </xdr:from>
    <xdr:to xmlns:xdr="http://schemas.openxmlformats.org/drawingml/2006/spreadsheetDrawing">
      <xdr:col>30</xdr:col>
      <xdr:colOff>25400</xdr:colOff>
      <xdr:row>20</xdr:row>
      <xdr:rowOff>165100</xdr:rowOff>
    </xdr:to>
    <xdr:cxnSp macro="">
      <xdr:nvCxnSpPr>
        <xdr:cNvPr id="47" name="直線コネクタ 46"/>
        <xdr:cNvCxnSpPr/>
      </xdr:nvCxnSpPr>
      <xdr:spPr>
        <a:xfrm>
          <a:off x="5452110" y="355600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61365" cy="259080"/>
    <xdr:sp macro="" textlink="">
      <xdr:nvSpPr>
        <xdr:cNvPr id="48" name="人口1人当たり決算額の推移最大値テキスト130"/>
        <xdr:cNvSpPr txBox="1"/>
      </xdr:nvSpPr>
      <xdr:spPr>
        <a:xfrm>
          <a:off x="5626100" y="1868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452110" y="212598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132715</xdr:rowOff>
    </xdr:from>
    <xdr:to xmlns:xdr="http://schemas.openxmlformats.org/drawingml/2006/spreadsheetDrawing">
      <xdr:col>29</xdr:col>
      <xdr:colOff>127000</xdr:colOff>
      <xdr:row>17</xdr:row>
      <xdr:rowOff>114935</xdr:rowOff>
    </xdr:to>
    <xdr:cxnSp macro="">
      <xdr:nvCxnSpPr>
        <xdr:cNvPr id="50" name="直線コネクタ 49"/>
        <xdr:cNvCxnSpPr/>
      </xdr:nvCxnSpPr>
      <xdr:spPr>
        <a:xfrm flipV="1">
          <a:off x="4904740" y="2863215"/>
          <a:ext cx="636270" cy="147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153670</xdr:rowOff>
    </xdr:from>
    <xdr:ext cx="761365" cy="258445"/>
    <xdr:sp macro="" textlink="">
      <xdr:nvSpPr>
        <xdr:cNvPr id="51" name="人口1人当たり決算額の推移平均値テキスト130"/>
        <xdr:cNvSpPr txBox="1"/>
      </xdr:nvSpPr>
      <xdr:spPr>
        <a:xfrm>
          <a:off x="5626100" y="288417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10160</xdr:rowOff>
    </xdr:from>
    <xdr:to xmlns:xdr="http://schemas.openxmlformats.org/drawingml/2006/spreadsheetDrawing">
      <xdr:col>29</xdr:col>
      <xdr:colOff>177800</xdr:colOff>
      <xdr:row>17</xdr:row>
      <xdr:rowOff>111760</xdr:rowOff>
    </xdr:to>
    <xdr:sp macro="" textlink="">
      <xdr:nvSpPr>
        <xdr:cNvPr id="52" name="フローチャート: 判断 51"/>
        <xdr:cNvSpPr/>
      </xdr:nvSpPr>
      <xdr:spPr>
        <a:xfrm>
          <a:off x="5490210" y="2905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114935</xdr:rowOff>
    </xdr:from>
    <xdr:to xmlns:xdr="http://schemas.openxmlformats.org/drawingml/2006/spreadsheetDrawing">
      <xdr:col>26</xdr:col>
      <xdr:colOff>50800</xdr:colOff>
      <xdr:row>18</xdr:row>
      <xdr:rowOff>19050</xdr:rowOff>
    </xdr:to>
    <xdr:cxnSp macro="">
      <xdr:nvCxnSpPr>
        <xdr:cNvPr id="53" name="直線コネクタ 52"/>
        <xdr:cNvCxnSpPr/>
      </xdr:nvCxnSpPr>
      <xdr:spPr>
        <a:xfrm flipV="1">
          <a:off x="4221480" y="3010535"/>
          <a:ext cx="683260" cy="692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131445</xdr:rowOff>
    </xdr:from>
    <xdr:to xmlns:xdr="http://schemas.openxmlformats.org/drawingml/2006/spreadsheetDrawing">
      <xdr:col>26</xdr:col>
      <xdr:colOff>101600</xdr:colOff>
      <xdr:row>18</xdr:row>
      <xdr:rowOff>61595</xdr:rowOff>
    </xdr:to>
    <xdr:sp macro="" textlink="">
      <xdr:nvSpPr>
        <xdr:cNvPr id="54" name="フローチャート: 判断 53"/>
        <xdr:cNvSpPr/>
      </xdr:nvSpPr>
      <xdr:spPr>
        <a:xfrm>
          <a:off x="4853940" y="302704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46355</xdr:rowOff>
    </xdr:from>
    <xdr:ext cx="735965" cy="259080"/>
    <xdr:sp macro="" textlink="">
      <xdr:nvSpPr>
        <xdr:cNvPr id="55" name="テキスト ボックス 54"/>
        <xdr:cNvSpPr txBox="1"/>
      </xdr:nvSpPr>
      <xdr:spPr>
        <a:xfrm>
          <a:off x="4531360" y="31070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164465</xdr:rowOff>
    </xdr:from>
    <xdr:to xmlns:xdr="http://schemas.openxmlformats.org/drawingml/2006/spreadsheetDrawing">
      <xdr:col>22</xdr:col>
      <xdr:colOff>114300</xdr:colOff>
      <xdr:row>18</xdr:row>
      <xdr:rowOff>19050</xdr:rowOff>
    </xdr:to>
    <xdr:cxnSp macro="">
      <xdr:nvCxnSpPr>
        <xdr:cNvPr id="56" name="直線コネクタ 55"/>
        <xdr:cNvCxnSpPr/>
      </xdr:nvCxnSpPr>
      <xdr:spPr>
        <a:xfrm>
          <a:off x="3538220" y="3060065"/>
          <a:ext cx="68326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165100</xdr:rowOff>
    </xdr:from>
    <xdr:to xmlns:xdr="http://schemas.openxmlformats.org/drawingml/2006/spreadsheetDrawing">
      <xdr:col>22</xdr:col>
      <xdr:colOff>165100</xdr:colOff>
      <xdr:row>18</xdr:row>
      <xdr:rowOff>96520</xdr:rowOff>
    </xdr:to>
    <xdr:sp macro="" textlink="">
      <xdr:nvSpPr>
        <xdr:cNvPr id="57" name="フローチャート: 判断 56"/>
        <xdr:cNvSpPr/>
      </xdr:nvSpPr>
      <xdr:spPr>
        <a:xfrm>
          <a:off x="4170680" y="3060700"/>
          <a:ext cx="10160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81280</xdr:rowOff>
    </xdr:from>
    <xdr:ext cx="761365" cy="259080"/>
    <xdr:sp macro="" textlink="">
      <xdr:nvSpPr>
        <xdr:cNvPr id="58" name="テキスト ボックス 57"/>
        <xdr:cNvSpPr txBox="1"/>
      </xdr:nvSpPr>
      <xdr:spPr>
        <a:xfrm>
          <a:off x="3848100" y="3141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164465</xdr:rowOff>
    </xdr:from>
    <xdr:to xmlns:xdr="http://schemas.openxmlformats.org/drawingml/2006/spreadsheetDrawing">
      <xdr:col>18</xdr:col>
      <xdr:colOff>177800</xdr:colOff>
      <xdr:row>18</xdr:row>
      <xdr:rowOff>22860</xdr:rowOff>
    </xdr:to>
    <xdr:cxnSp macro="">
      <xdr:nvCxnSpPr>
        <xdr:cNvPr id="59" name="直線コネクタ 58"/>
        <xdr:cNvCxnSpPr/>
      </xdr:nvCxnSpPr>
      <xdr:spPr>
        <a:xfrm flipV="1">
          <a:off x="2851150" y="3060065"/>
          <a:ext cx="68707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0" name="フローチャート: 判断 59"/>
        <xdr:cNvSpPr/>
      </xdr:nvSpPr>
      <xdr:spPr>
        <a:xfrm>
          <a:off x="3487420" y="307022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95885</xdr:rowOff>
    </xdr:from>
    <xdr:ext cx="761365" cy="258445"/>
    <xdr:sp macro="" textlink="">
      <xdr:nvSpPr>
        <xdr:cNvPr id="61" name="テキスト ボックス 60"/>
        <xdr:cNvSpPr txBox="1"/>
      </xdr:nvSpPr>
      <xdr:spPr>
        <a:xfrm>
          <a:off x="3164840" y="3156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37465</xdr:rowOff>
    </xdr:from>
    <xdr:to xmlns:xdr="http://schemas.openxmlformats.org/drawingml/2006/spreadsheetDrawing">
      <xdr:col>15</xdr:col>
      <xdr:colOff>101600</xdr:colOff>
      <xdr:row>18</xdr:row>
      <xdr:rowOff>139065</xdr:rowOff>
    </xdr:to>
    <xdr:sp macro="" textlink="">
      <xdr:nvSpPr>
        <xdr:cNvPr id="62" name="フローチャート: 判断 61"/>
        <xdr:cNvSpPr/>
      </xdr:nvSpPr>
      <xdr:spPr>
        <a:xfrm>
          <a:off x="2800350" y="3098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123825</xdr:rowOff>
    </xdr:from>
    <xdr:ext cx="761365" cy="258445"/>
    <xdr:sp macro="" textlink="">
      <xdr:nvSpPr>
        <xdr:cNvPr id="63" name="テキスト ボックス 62"/>
        <xdr:cNvSpPr txBox="1"/>
      </xdr:nvSpPr>
      <xdr:spPr>
        <a:xfrm>
          <a:off x="2477770" y="3184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4" name="テキスト ボックス 63"/>
        <xdr:cNvSpPr txBox="1"/>
      </xdr:nvSpPr>
      <xdr:spPr>
        <a:xfrm>
          <a:off x="53670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81915</xdr:rowOff>
    </xdr:from>
    <xdr:to xmlns:xdr="http://schemas.openxmlformats.org/drawingml/2006/spreadsheetDrawing">
      <xdr:col>29</xdr:col>
      <xdr:colOff>177800</xdr:colOff>
      <xdr:row>17</xdr:row>
      <xdr:rowOff>12065</xdr:rowOff>
    </xdr:to>
    <xdr:sp macro="" textlink="">
      <xdr:nvSpPr>
        <xdr:cNvPr id="69" name="楕円 68"/>
        <xdr:cNvSpPr/>
      </xdr:nvSpPr>
      <xdr:spPr>
        <a:xfrm>
          <a:off x="5490210" y="281241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98425</xdr:rowOff>
    </xdr:from>
    <xdr:ext cx="761365" cy="258445"/>
    <xdr:sp macro="" textlink="">
      <xdr:nvSpPr>
        <xdr:cNvPr id="70" name="人口1人当たり決算額の推移該当値テキスト130"/>
        <xdr:cNvSpPr txBox="1"/>
      </xdr:nvSpPr>
      <xdr:spPr>
        <a:xfrm>
          <a:off x="5626100" y="2663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64135</xdr:rowOff>
    </xdr:from>
    <xdr:to xmlns:xdr="http://schemas.openxmlformats.org/drawingml/2006/spreadsheetDrawing">
      <xdr:col>26</xdr:col>
      <xdr:colOff>101600</xdr:colOff>
      <xdr:row>17</xdr:row>
      <xdr:rowOff>165100</xdr:rowOff>
    </xdr:to>
    <xdr:sp macro="" textlink="">
      <xdr:nvSpPr>
        <xdr:cNvPr id="71" name="楕円 70"/>
        <xdr:cNvSpPr/>
      </xdr:nvSpPr>
      <xdr:spPr>
        <a:xfrm>
          <a:off x="4853940" y="29597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4445</xdr:rowOff>
    </xdr:from>
    <xdr:ext cx="735965" cy="259080"/>
    <xdr:sp macro="" textlink="">
      <xdr:nvSpPr>
        <xdr:cNvPr id="72" name="テキスト ボックス 71"/>
        <xdr:cNvSpPr txBox="1"/>
      </xdr:nvSpPr>
      <xdr:spPr>
        <a:xfrm>
          <a:off x="4531360" y="27349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139700</xdr:rowOff>
    </xdr:from>
    <xdr:to xmlns:xdr="http://schemas.openxmlformats.org/drawingml/2006/spreadsheetDrawing">
      <xdr:col>22</xdr:col>
      <xdr:colOff>165100</xdr:colOff>
      <xdr:row>18</xdr:row>
      <xdr:rowOff>69850</xdr:rowOff>
    </xdr:to>
    <xdr:sp macro="" textlink="">
      <xdr:nvSpPr>
        <xdr:cNvPr id="73" name="楕円 72"/>
        <xdr:cNvSpPr/>
      </xdr:nvSpPr>
      <xdr:spPr>
        <a:xfrm>
          <a:off x="4170680" y="30353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80010</xdr:rowOff>
    </xdr:from>
    <xdr:ext cx="761365" cy="259080"/>
    <xdr:sp macro="" textlink="">
      <xdr:nvSpPr>
        <xdr:cNvPr id="74" name="テキスト ボックス 73"/>
        <xdr:cNvSpPr txBox="1"/>
      </xdr:nvSpPr>
      <xdr:spPr>
        <a:xfrm>
          <a:off x="3848100" y="2810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113665</xdr:rowOff>
    </xdr:from>
    <xdr:to xmlns:xdr="http://schemas.openxmlformats.org/drawingml/2006/spreadsheetDrawing">
      <xdr:col>19</xdr:col>
      <xdr:colOff>38100</xdr:colOff>
      <xdr:row>18</xdr:row>
      <xdr:rowOff>43815</xdr:rowOff>
    </xdr:to>
    <xdr:sp macro="" textlink="">
      <xdr:nvSpPr>
        <xdr:cNvPr id="75" name="楕円 74"/>
        <xdr:cNvSpPr/>
      </xdr:nvSpPr>
      <xdr:spPr>
        <a:xfrm>
          <a:off x="3487420" y="3009265"/>
          <a:ext cx="9779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53975</xdr:rowOff>
    </xdr:from>
    <xdr:ext cx="761365" cy="258445"/>
    <xdr:sp macro="" textlink="">
      <xdr:nvSpPr>
        <xdr:cNvPr id="76" name="テキスト ボックス 75"/>
        <xdr:cNvSpPr txBox="1"/>
      </xdr:nvSpPr>
      <xdr:spPr>
        <a:xfrm>
          <a:off x="3164840" y="2784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143510</xdr:rowOff>
    </xdr:from>
    <xdr:to xmlns:xdr="http://schemas.openxmlformats.org/drawingml/2006/spreadsheetDrawing">
      <xdr:col>15</xdr:col>
      <xdr:colOff>101600</xdr:colOff>
      <xdr:row>18</xdr:row>
      <xdr:rowOff>73660</xdr:rowOff>
    </xdr:to>
    <xdr:sp macro="" textlink="">
      <xdr:nvSpPr>
        <xdr:cNvPr id="77" name="楕円 76"/>
        <xdr:cNvSpPr/>
      </xdr:nvSpPr>
      <xdr:spPr>
        <a:xfrm>
          <a:off x="2800350" y="303911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83820</xdr:rowOff>
    </xdr:from>
    <xdr:ext cx="761365" cy="258445"/>
    <xdr:sp macro="" textlink="">
      <xdr:nvSpPr>
        <xdr:cNvPr id="78" name="テキスト ボックス 77"/>
        <xdr:cNvSpPr txBox="1"/>
      </xdr:nvSpPr>
      <xdr:spPr>
        <a:xfrm>
          <a:off x="2477770" y="2814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4320"/>
    <xdr:sp macro="" textlink="">
      <xdr:nvSpPr>
        <xdr:cNvPr id="92" name="テキスト ボックス 91"/>
        <xdr:cNvSpPr txBox="1"/>
      </xdr:nvSpPr>
      <xdr:spPr>
        <a:xfrm>
          <a:off x="1645920" y="5124450"/>
          <a:ext cx="41084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17090" y="745871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17090" y="713232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1365" cy="257810"/>
    <xdr:sp macro="" textlink="">
      <xdr:nvSpPr>
        <xdr:cNvPr id="96" name="テキスト ボックス 95"/>
        <xdr:cNvSpPr txBox="1"/>
      </xdr:nvSpPr>
      <xdr:spPr>
        <a:xfrm>
          <a:off x="1357630" y="69900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17090" y="68052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1365" cy="259080"/>
    <xdr:sp macro="" textlink="">
      <xdr:nvSpPr>
        <xdr:cNvPr id="98" name="テキスト ボックス 97"/>
        <xdr:cNvSpPr txBox="1"/>
      </xdr:nvSpPr>
      <xdr:spPr>
        <a:xfrm>
          <a:off x="1357630" y="666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17090" y="64795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1365" cy="258445"/>
    <xdr:sp macro="" textlink="">
      <xdr:nvSpPr>
        <xdr:cNvPr id="100" name="テキスト ボックス 99"/>
        <xdr:cNvSpPr txBox="1"/>
      </xdr:nvSpPr>
      <xdr:spPr>
        <a:xfrm>
          <a:off x="1357630" y="6336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17090" y="61525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1365" cy="257810"/>
    <xdr:sp macro="" textlink="">
      <xdr:nvSpPr>
        <xdr:cNvPr id="102" name="テキスト ボックス 101"/>
        <xdr:cNvSpPr txBox="1"/>
      </xdr:nvSpPr>
      <xdr:spPr>
        <a:xfrm>
          <a:off x="1357630" y="601027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17090" y="58261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1365" cy="259715"/>
    <xdr:sp macro="" textlink="">
      <xdr:nvSpPr>
        <xdr:cNvPr id="104" name="テキスト ボックス 103"/>
        <xdr:cNvSpPr txBox="1"/>
      </xdr:nvSpPr>
      <xdr:spPr>
        <a:xfrm>
          <a:off x="1357630" y="56832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6" name="テキスト ボックス 105"/>
        <xdr:cNvSpPr txBox="1"/>
      </xdr:nvSpPr>
      <xdr:spPr>
        <a:xfrm>
          <a:off x="1357630" y="5357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541010" y="58972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61365" cy="259715"/>
    <xdr:sp macro="" textlink="">
      <xdr:nvSpPr>
        <xdr:cNvPr id="109" name="人口1人当たり決算額の推移最小値テキスト445"/>
        <xdr:cNvSpPr txBox="1"/>
      </xdr:nvSpPr>
      <xdr:spPr>
        <a:xfrm>
          <a:off x="5626100" y="727329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452110" y="730186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61365" cy="258445"/>
    <xdr:sp macro="" textlink="">
      <xdr:nvSpPr>
        <xdr:cNvPr id="111" name="人口1人当たり決算額の推移最大値テキスト445"/>
        <xdr:cNvSpPr txBox="1"/>
      </xdr:nvSpPr>
      <xdr:spPr>
        <a:xfrm>
          <a:off x="5626100" y="5640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452110" y="589724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157480</xdr:rowOff>
    </xdr:from>
    <xdr:to xmlns:xdr="http://schemas.openxmlformats.org/drawingml/2006/spreadsheetDrawing">
      <xdr:col>29</xdr:col>
      <xdr:colOff>127000</xdr:colOff>
      <xdr:row>34</xdr:row>
      <xdr:rowOff>172085</xdr:rowOff>
    </xdr:to>
    <xdr:cxnSp macro="">
      <xdr:nvCxnSpPr>
        <xdr:cNvPr id="113" name="直線コネクタ 112"/>
        <xdr:cNvCxnSpPr/>
      </xdr:nvCxnSpPr>
      <xdr:spPr>
        <a:xfrm>
          <a:off x="4904740" y="6272530"/>
          <a:ext cx="63627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98425</xdr:rowOff>
    </xdr:from>
    <xdr:ext cx="761365" cy="258445"/>
    <xdr:sp macro="" textlink="">
      <xdr:nvSpPr>
        <xdr:cNvPr id="114" name="人口1人当たり決算額の推移平均値テキスト445"/>
        <xdr:cNvSpPr txBox="1"/>
      </xdr:nvSpPr>
      <xdr:spPr>
        <a:xfrm>
          <a:off x="5626100" y="65563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177800</xdr:colOff>
      <xdr:row>35</xdr:row>
      <xdr:rowOff>228600</xdr:rowOff>
    </xdr:to>
    <xdr:sp macro="" textlink="">
      <xdr:nvSpPr>
        <xdr:cNvPr id="115" name="フローチャート: 判断 114"/>
        <xdr:cNvSpPr/>
      </xdr:nvSpPr>
      <xdr:spPr>
        <a:xfrm>
          <a:off x="5490210" y="65843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157480</xdr:rowOff>
    </xdr:from>
    <xdr:to xmlns:xdr="http://schemas.openxmlformats.org/drawingml/2006/spreadsheetDrawing">
      <xdr:col>26</xdr:col>
      <xdr:colOff>50800</xdr:colOff>
      <xdr:row>34</xdr:row>
      <xdr:rowOff>168275</xdr:rowOff>
    </xdr:to>
    <xdr:cxnSp macro="">
      <xdr:nvCxnSpPr>
        <xdr:cNvPr id="116" name="直線コネクタ 115"/>
        <xdr:cNvCxnSpPr/>
      </xdr:nvCxnSpPr>
      <xdr:spPr>
        <a:xfrm flipV="1">
          <a:off x="4221480" y="6272530"/>
          <a:ext cx="68326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853940" y="6574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203200</xdr:rowOff>
    </xdr:from>
    <xdr:ext cx="735965" cy="258445"/>
    <xdr:sp macro="" textlink="">
      <xdr:nvSpPr>
        <xdr:cNvPr id="118" name="テキスト ボックス 117"/>
        <xdr:cNvSpPr txBox="1"/>
      </xdr:nvSpPr>
      <xdr:spPr>
        <a:xfrm>
          <a:off x="4531360" y="66611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92710</xdr:rowOff>
    </xdr:from>
    <xdr:to xmlns:xdr="http://schemas.openxmlformats.org/drawingml/2006/spreadsheetDrawing">
      <xdr:col>22</xdr:col>
      <xdr:colOff>114300</xdr:colOff>
      <xdr:row>34</xdr:row>
      <xdr:rowOff>168275</xdr:rowOff>
    </xdr:to>
    <xdr:cxnSp macro="">
      <xdr:nvCxnSpPr>
        <xdr:cNvPr id="119" name="直線コネクタ 118"/>
        <xdr:cNvCxnSpPr/>
      </xdr:nvCxnSpPr>
      <xdr:spPr>
        <a:xfrm>
          <a:off x="3538220" y="6207760"/>
          <a:ext cx="68326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4170680" y="65830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210820</xdr:rowOff>
    </xdr:from>
    <xdr:ext cx="761365" cy="259080"/>
    <xdr:sp macro="" textlink="">
      <xdr:nvSpPr>
        <xdr:cNvPr id="121" name="テキスト ボックス 120"/>
        <xdr:cNvSpPr txBox="1"/>
      </xdr:nvSpPr>
      <xdr:spPr>
        <a:xfrm>
          <a:off x="3848100" y="6668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92710</xdr:rowOff>
    </xdr:from>
    <xdr:to xmlns:xdr="http://schemas.openxmlformats.org/drawingml/2006/spreadsheetDrawing">
      <xdr:col>18</xdr:col>
      <xdr:colOff>177800</xdr:colOff>
      <xdr:row>34</xdr:row>
      <xdr:rowOff>258445</xdr:rowOff>
    </xdr:to>
    <xdr:cxnSp macro="">
      <xdr:nvCxnSpPr>
        <xdr:cNvPr id="122" name="直線コネクタ 121"/>
        <xdr:cNvCxnSpPr/>
      </xdr:nvCxnSpPr>
      <xdr:spPr>
        <a:xfrm flipV="1">
          <a:off x="2851150" y="6207760"/>
          <a:ext cx="687070" cy="165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487420" y="6595110"/>
          <a:ext cx="9779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224790</xdr:rowOff>
    </xdr:from>
    <xdr:ext cx="761365" cy="258445"/>
    <xdr:sp macro="" textlink="">
      <xdr:nvSpPr>
        <xdr:cNvPr id="124" name="テキスト ボックス 123"/>
        <xdr:cNvSpPr txBox="1"/>
      </xdr:nvSpPr>
      <xdr:spPr>
        <a:xfrm>
          <a:off x="3164840" y="66827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297180</xdr:rowOff>
    </xdr:to>
    <xdr:sp macro="" textlink="">
      <xdr:nvSpPr>
        <xdr:cNvPr id="125" name="フローチャート: 判断 124"/>
        <xdr:cNvSpPr/>
      </xdr:nvSpPr>
      <xdr:spPr>
        <a:xfrm>
          <a:off x="2800350" y="66541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282575</xdr:rowOff>
    </xdr:from>
    <xdr:ext cx="761365" cy="258445"/>
    <xdr:sp macro="" textlink="">
      <xdr:nvSpPr>
        <xdr:cNvPr id="126" name="テキスト ボックス 125"/>
        <xdr:cNvSpPr txBox="1"/>
      </xdr:nvSpPr>
      <xdr:spPr>
        <a:xfrm>
          <a:off x="2477770" y="6740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7" name="テキスト ボックス 126"/>
        <xdr:cNvSpPr txBox="1"/>
      </xdr:nvSpPr>
      <xdr:spPr>
        <a:xfrm>
          <a:off x="53670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121285</xdr:rowOff>
    </xdr:from>
    <xdr:to xmlns:xdr="http://schemas.openxmlformats.org/drawingml/2006/spreadsheetDrawing">
      <xdr:col>29</xdr:col>
      <xdr:colOff>177800</xdr:colOff>
      <xdr:row>34</xdr:row>
      <xdr:rowOff>223520</xdr:rowOff>
    </xdr:to>
    <xdr:sp macro="" textlink="">
      <xdr:nvSpPr>
        <xdr:cNvPr id="132" name="楕円 131"/>
        <xdr:cNvSpPr/>
      </xdr:nvSpPr>
      <xdr:spPr>
        <a:xfrm>
          <a:off x="5490210" y="62363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309245</xdr:rowOff>
    </xdr:from>
    <xdr:ext cx="761365" cy="259715"/>
    <xdr:sp macro="" textlink="">
      <xdr:nvSpPr>
        <xdr:cNvPr id="133" name="人口1人当たり決算額の推移該当値テキスト445"/>
        <xdr:cNvSpPr txBox="1"/>
      </xdr:nvSpPr>
      <xdr:spPr>
        <a:xfrm>
          <a:off x="5626100" y="60813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106045</xdr:rowOff>
    </xdr:from>
    <xdr:to xmlns:xdr="http://schemas.openxmlformats.org/drawingml/2006/spreadsheetDrawing">
      <xdr:col>26</xdr:col>
      <xdr:colOff>101600</xdr:colOff>
      <xdr:row>34</xdr:row>
      <xdr:rowOff>207010</xdr:rowOff>
    </xdr:to>
    <xdr:sp macro="" textlink="">
      <xdr:nvSpPr>
        <xdr:cNvPr id="134" name="楕円 133"/>
        <xdr:cNvSpPr/>
      </xdr:nvSpPr>
      <xdr:spPr>
        <a:xfrm>
          <a:off x="4853940" y="62210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217805</xdr:rowOff>
    </xdr:from>
    <xdr:ext cx="735965" cy="259715"/>
    <xdr:sp macro="" textlink="">
      <xdr:nvSpPr>
        <xdr:cNvPr id="135" name="テキスト ボックス 134"/>
        <xdr:cNvSpPr txBox="1"/>
      </xdr:nvSpPr>
      <xdr:spPr>
        <a:xfrm>
          <a:off x="4531360" y="5989955"/>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116840</xdr:rowOff>
    </xdr:from>
    <xdr:to xmlns:xdr="http://schemas.openxmlformats.org/drawingml/2006/spreadsheetDrawing">
      <xdr:col>22</xdr:col>
      <xdr:colOff>165100</xdr:colOff>
      <xdr:row>34</xdr:row>
      <xdr:rowOff>219075</xdr:rowOff>
    </xdr:to>
    <xdr:sp macro="" textlink="">
      <xdr:nvSpPr>
        <xdr:cNvPr id="136" name="楕円 135"/>
        <xdr:cNvSpPr/>
      </xdr:nvSpPr>
      <xdr:spPr>
        <a:xfrm>
          <a:off x="4170680" y="6231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228600</xdr:rowOff>
    </xdr:from>
    <xdr:ext cx="761365" cy="259715"/>
    <xdr:sp macro="" textlink="">
      <xdr:nvSpPr>
        <xdr:cNvPr id="137" name="テキスト ボックス 136"/>
        <xdr:cNvSpPr txBox="1"/>
      </xdr:nvSpPr>
      <xdr:spPr>
        <a:xfrm>
          <a:off x="3848100" y="60007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43180</xdr:rowOff>
    </xdr:from>
    <xdr:to xmlns:xdr="http://schemas.openxmlformats.org/drawingml/2006/spreadsheetDrawing">
      <xdr:col>19</xdr:col>
      <xdr:colOff>38100</xdr:colOff>
      <xdr:row>34</xdr:row>
      <xdr:rowOff>144145</xdr:rowOff>
    </xdr:to>
    <xdr:sp macro="" textlink="">
      <xdr:nvSpPr>
        <xdr:cNvPr id="138" name="楕円 137"/>
        <xdr:cNvSpPr/>
      </xdr:nvSpPr>
      <xdr:spPr>
        <a:xfrm>
          <a:off x="3487420" y="6158230"/>
          <a:ext cx="9779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154940</xdr:rowOff>
    </xdr:from>
    <xdr:ext cx="761365" cy="257810"/>
    <xdr:sp macro="" textlink="">
      <xdr:nvSpPr>
        <xdr:cNvPr id="139" name="テキスト ボックス 138"/>
        <xdr:cNvSpPr txBox="1"/>
      </xdr:nvSpPr>
      <xdr:spPr>
        <a:xfrm>
          <a:off x="3164840" y="59270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207010</xdr:rowOff>
    </xdr:from>
    <xdr:to xmlns:xdr="http://schemas.openxmlformats.org/drawingml/2006/spreadsheetDrawing">
      <xdr:col>15</xdr:col>
      <xdr:colOff>101600</xdr:colOff>
      <xdr:row>34</xdr:row>
      <xdr:rowOff>309245</xdr:rowOff>
    </xdr:to>
    <xdr:sp macro="" textlink="">
      <xdr:nvSpPr>
        <xdr:cNvPr id="140" name="楕円 139"/>
        <xdr:cNvSpPr/>
      </xdr:nvSpPr>
      <xdr:spPr>
        <a:xfrm>
          <a:off x="2800350" y="63220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320040</xdr:rowOff>
    </xdr:from>
    <xdr:ext cx="761365" cy="259715"/>
    <xdr:sp macro="" textlink="">
      <xdr:nvSpPr>
        <xdr:cNvPr id="141" name="テキスト ボックス 140"/>
        <xdr:cNvSpPr txBox="1"/>
      </xdr:nvSpPr>
      <xdr:spPr>
        <a:xfrm>
          <a:off x="2477770" y="609219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23,232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48,688
47,800
138.12
28,261,683
26,253,468
867,699
12,381,388
14,860,475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20.7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0860" cy="259080"/>
    <xdr:sp macro="" textlink="">
      <xdr:nvSpPr>
        <xdr:cNvPr id="42" name="テキスト ボックス 41"/>
        <xdr:cNvSpPr txBox="1"/>
      </xdr:nvSpPr>
      <xdr:spPr>
        <a:xfrm>
          <a:off x="226695" y="6722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4676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0860" cy="258445"/>
    <xdr:sp macro="" textlink="">
      <xdr:nvSpPr>
        <xdr:cNvPr id="44" name="テキスト ボックス 43"/>
        <xdr:cNvSpPr txBox="1"/>
      </xdr:nvSpPr>
      <xdr:spPr>
        <a:xfrm>
          <a:off x="226695" y="640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4676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0860" cy="259080"/>
    <xdr:sp macro="" textlink="">
      <xdr:nvSpPr>
        <xdr:cNvPr id="46" name="テキスト ボックス 45"/>
        <xdr:cNvSpPr txBox="1"/>
      </xdr:nvSpPr>
      <xdr:spPr>
        <a:xfrm>
          <a:off x="226695" y="609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131445</xdr:rowOff>
    </xdr:from>
    <xdr:to xmlns:xdr="http://schemas.openxmlformats.org/drawingml/2006/spreadsheetDrawing">
      <xdr:col>28</xdr:col>
      <xdr:colOff>114300</xdr:colOff>
      <xdr:row>35</xdr:row>
      <xdr:rowOff>131445</xdr:rowOff>
    </xdr:to>
    <xdr:cxnSp macro="">
      <xdr:nvCxnSpPr>
        <xdr:cNvPr id="47" name="直線コネクタ 46"/>
        <xdr:cNvCxnSpPr/>
      </xdr:nvCxnSpPr>
      <xdr:spPr>
        <a:xfrm>
          <a:off x="746760" y="5916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0860" cy="258445"/>
    <xdr:sp macro="" textlink="">
      <xdr:nvSpPr>
        <xdr:cNvPr id="48" name="テキスト ボックス 47"/>
        <xdr:cNvSpPr txBox="1"/>
      </xdr:nvSpPr>
      <xdr:spPr>
        <a:xfrm>
          <a:off x="226695" y="5780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4676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9080"/>
    <xdr:sp macro="" textlink="">
      <xdr:nvSpPr>
        <xdr:cNvPr id="50" name="テキスト ボックス 49"/>
        <xdr:cNvSpPr txBox="1"/>
      </xdr:nvSpPr>
      <xdr:spPr>
        <a:xfrm>
          <a:off x="166370" y="5460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4676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5630" cy="259080"/>
    <xdr:sp macro="" textlink="">
      <xdr:nvSpPr>
        <xdr:cNvPr id="52" name="テキスト ボックス 51"/>
        <xdr:cNvSpPr txBox="1"/>
      </xdr:nvSpPr>
      <xdr:spPr>
        <a:xfrm>
          <a:off x="166370" y="5146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4676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5630" cy="259080"/>
    <xdr:sp macro="" textlink="">
      <xdr:nvSpPr>
        <xdr:cNvPr id="54" name="テキスト ボックス 53"/>
        <xdr:cNvSpPr txBox="1"/>
      </xdr:nvSpPr>
      <xdr:spPr>
        <a:xfrm>
          <a:off x="166370" y="4832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6" name="テキスト ボックス 55"/>
        <xdr:cNvSpPr txBox="1"/>
      </xdr:nvSpPr>
      <xdr:spPr>
        <a:xfrm>
          <a:off x="16637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7"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112395</xdr:rowOff>
    </xdr:to>
    <xdr:cxnSp macro="">
      <xdr:nvCxnSpPr>
        <xdr:cNvPr id="58" name="直線コネクタ 57"/>
        <xdr:cNvCxnSpPr/>
      </xdr:nvCxnSpPr>
      <xdr:spPr>
        <a:xfrm flipV="1">
          <a:off x="4542155" y="5136515"/>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116205</xdr:rowOff>
    </xdr:from>
    <xdr:ext cx="534035" cy="258445"/>
    <xdr:sp macro="" textlink="">
      <xdr:nvSpPr>
        <xdr:cNvPr id="59" name="人件費最小値テキスト"/>
        <xdr:cNvSpPr txBox="1"/>
      </xdr:nvSpPr>
      <xdr:spPr>
        <a:xfrm>
          <a:off x="4594860" y="6396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112395</xdr:rowOff>
    </xdr:from>
    <xdr:to xmlns:xdr="http://schemas.openxmlformats.org/drawingml/2006/spreadsheetDrawing">
      <xdr:col>24</xdr:col>
      <xdr:colOff>152400</xdr:colOff>
      <xdr:row>38</xdr:row>
      <xdr:rowOff>112395</xdr:rowOff>
    </xdr:to>
    <xdr:cxnSp macro="">
      <xdr:nvCxnSpPr>
        <xdr:cNvPr id="60" name="直線コネクタ 59"/>
        <xdr:cNvCxnSpPr/>
      </xdr:nvCxnSpPr>
      <xdr:spPr>
        <a:xfrm>
          <a:off x="4458970" y="63925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130175</xdr:rowOff>
    </xdr:from>
    <xdr:ext cx="598170" cy="258445"/>
    <xdr:sp macro="" textlink="">
      <xdr:nvSpPr>
        <xdr:cNvPr id="61" name="人件費最大値テキスト"/>
        <xdr:cNvSpPr txBox="1"/>
      </xdr:nvSpPr>
      <xdr:spPr>
        <a:xfrm>
          <a:off x="4594860" y="4924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458970" y="51365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114935</xdr:rowOff>
    </xdr:from>
    <xdr:to xmlns:xdr="http://schemas.openxmlformats.org/drawingml/2006/spreadsheetDrawing">
      <xdr:col>24</xdr:col>
      <xdr:colOff>63500</xdr:colOff>
      <xdr:row>36</xdr:row>
      <xdr:rowOff>84455</xdr:rowOff>
    </xdr:to>
    <xdr:cxnSp macro="">
      <xdr:nvCxnSpPr>
        <xdr:cNvPr id="63" name="直線コネクタ 62"/>
        <xdr:cNvCxnSpPr/>
      </xdr:nvCxnSpPr>
      <xdr:spPr>
        <a:xfrm flipV="1">
          <a:off x="3724910" y="5899785"/>
          <a:ext cx="81915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48895</xdr:rowOff>
    </xdr:from>
    <xdr:ext cx="534035" cy="259080"/>
    <xdr:sp macro="" textlink="">
      <xdr:nvSpPr>
        <xdr:cNvPr id="64" name="人件費平均値テキスト"/>
        <xdr:cNvSpPr txBox="1"/>
      </xdr:nvSpPr>
      <xdr:spPr>
        <a:xfrm>
          <a:off x="4594860" y="583374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493260" y="5855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84455</xdr:rowOff>
    </xdr:from>
    <xdr:to xmlns:xdr="http://schemas.openxmlformats.org/drawingml/2006/spreadsheetDrawing">
      <xdr:col>19</xdr:col>
      <xdr:colOff>177800</xdr:colOff>
      <xdr:row>36</xdr:row>
      <xdr:rowOff>125730</xdr:rowOff>
    </xdr:to>
    <xdr:cxnSp macro="">
      <xdr:nvCxnSpPr>
        <xdr:cNvPr id="66" name="直線コネクタ 65"/>
        <xdr:cNvCxnSpPr/>
      </xdr:nvCxnSpPr>
      <xdr:spPr>
        <a:xfrm flipV="1">
          <a:off x="2851150" y="6034405"/>
          <a:ext cx="8737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7" name="フローチャート: 判断 66"/>
        <xdr:cNvSpPr/>
      </xdr:nvSpPr>
      <xdr:spPr>
        <a:xfrm>
          <a:off x="3674110" y="59601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128270</xdr:rowOff>
    </xdr:from>
    <xdr:ext cx="534035" cy="258445"/>
    <xdr:sp macro="" textlink="">
      <xdr:nvSpPr>
        <xdr:cNvPr id="68" name="テキスト ボックス 67"/>
        <xdr:cNvSpPr txBox="1"/>
      </xdr:nvSpPr>
      <xdr:spPr>
        <a:xfrm>
          <a:off x="3461385" y="5748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106680</xdr:rowOff>
    </xdr:from>
    <xdr:to xmlns:xdr="http://schemas.openxmlformats.org/drawingml/2006/spreadsheetDrawing">
      <xdr:col>15</xdr:col>
      <xdr:colOff>50800</xdr:colOff>
      <xdr:row>36</xdr:row>
      <xdr:rowOff>125730</xdr:rowOff>
    </xdr:to>
    <xdr:cxnSp macro="">
      <xdr:nvCxnSpPr>
        <xdr:cNvPr id="69" name="直線コネクタ 68"/>
        <xdr:cNvCxnSpPr/>
      </xdr:nvCxnSpPr>
      <xdr:spPr>
        <a:xfrm>
          <a:off x="1981200" y="6056630"/>
          <a:ext cx="8699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17145</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800350" y="59670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134620</xdr:rowOff>
    </xdr:from>
    <xdr:ext cx="534035" cy="259080"/>
    <xdr:sp macro="" textlink="">
      <xdr:nvSpPr>
        <xdr:cNvPr id="71" name="テキスト ボックス 70"/>
        <xdr:cNvSpPr txBox="1"/>
      </xdr:nvSpPr>
      <xdr:spPr>
        <a:xfrm>
          <a:off x="2591435" y="5754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106680</xdr:rowOff>
    </xdr:from>
    <xdr:to xmlns:xdr="http://schemas.openxmlformats.org/drawingml/2006/spreadsheetDrawing">
      <xdr:col>10</xdr:col>
      <xdr:colOff>114300</xdr:colOff>
      <xdr:row>36</xdr:row>
      <xdr:rowOff>144145</xdr:rowOff>
    </xdr:to>
    <xdr:cxnSp macro="">
      <xdr:nvCxnSpPr>
        <xdr:cNvPr id="72" name="直線コネクタ 71"/>
        <xdr:cNvCxnSpPr/>
      </xdr:nvCxnSpPr>
      <xdr:spPr>
        <a:xfrm flipV="1">
          <a:off x="1111250" y="6056630"/>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3" name="フローチャート: 判断 72"/>
        <xdr:cNvSpPr/>
      </xdr:nvSpPr>
      <xdr:spPr>
        <a:xfrm>
          <a:off x="1930400" y="59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152400</xdr:rowOff>
    </xdr:from>
    <xdr:ext cx="534035" cy="258445"/>
    <xdr:sp macro="" textlink="">
      <xdr:nvSpPr>
        <xdr:cNvPr id="74" name="テキスト ボックス 73"/>
        <xdr:cNvSpPr txBox="1"/>
      </xdr:nvSpPr>
      <xdr:spPr>
        <a:xfrm>
          <a:off x="1717675" y="5772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62865</xdr:rowOff>
    </xdr:from>
    <xdr:to xmlns:xdr="http://schemas.openxmlformats.org/drawingml/2006/spreadsheetDrawing">
      <xdr:col>6</xdr:col>
      <xdr:colOff>38100</xdr:colOff>
      <xdr:row>36</xdr:row>
      <xdr:rowOff>164465</xdr:rowOff>
    </xdr:to>
    <xdr:sp macro="" textlink="">
      <xdr:nvSpPr>
        <xdr:cNvPr id="75" name="フローチャート: 判断 74"/>
        <xdr:cNvSpPr/>
      </xdr:nvSpPr>
      <xdr:spPr>
        <a:xfrm>
          <a:off x="1060450" y="60128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9525</xdr:rowOff>
    </xdr:from>
    <xdr:ext cx="534035" cy="259080"/>
    <xdr:sp macro="" textlink="">
      <xdr:nvSpPr>
        <xdr:cNvPr id="76" name="テキスト ボックス 75"/>
        <xdr:cNvSpPr txBox="1"/>
      </xdr:nvSpPr>
      <xdr:spPr>
        <a:xfrm>
          <a:off x="847725" y="5794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8" name="テキスト ボックス 77"/>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9" name="テキスト ボックス 78"/>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80" name="テキスト ボックス 79"/>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81" name="テキスト ボックス 80"/>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64135</xdr:rowOff>
    </xdr:from>
    <xdr:to xmlns:xdr="http://schemas.openxmlformats.org/drawingml/2006/spreadsheetDrawing">
      <xdr:col>24</xdr:col>
      <xdr:colOff>114300</xdr:colOff>
      <xdr:row>35</xdr:row>
      <xdr:rowOff>165100</xdr:rowOff>
    </xdr:to>
    <xdr:sp macro="" textlink="">
      <xdr:nvSpPr>
        <xdr:cNvPr id="82" name="楕円 81"/>
        <xdr:cNvSpPr/>
      </xdr:nvSpPr>
      <xdr:spPr>
        <a:xfrm>
          <a:off x="4493260" y="58489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86995</xdr:rowOff>
    </xdr:from>
    <xdr:ext cx="534035" cy="258445"/>
    <xdr:sp macro="" textlink="">
      <xdr:nvSpPr>
        <xdr:cNvPr id="83" name="人件費該当値テキスト"/>
        <xdr:cNvSpPr txBox="1"/>
      </xdr:nvSpPr>
      <xdr:spPr>
        <a:xfrm>
          <a:off x="4594860" y="5706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33655</xdr:rowOff>
    </xdr:from>
    <xdr:to xmlns:xdr="http://schemas.openxmlformats.org/drawingml/2006/spreadsheetDrawing">
      <xdr:col>20</xdr:col>
      <xdr:colOff>38100</xdr:colOff>
      <xdr:row>36</xdr:row>
      <xdr:rowOff>135255</xdr:rowOff>
    </xdr:to>
    <xdr:sp macro="" textlink="">
      <xdr:nvSpPr>
        <xdr:cNvPr id="84" name="楕円 83"/>
        <xdr:cNvSpPr/>
      </xdr:nvSpPr>
      <xdr:spPr>
        <a:xfrm>
          <a:off x="3674110" y="59836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126365</xdr:rowOff>
    </xdr:from>
    <xdr:ext cx="534035" cy="258445"/>
    <xdr:sp macro="" textlink="">
      <xdr:nvSpPr>
        <xdr:cNvPr id="85" name="テキスト ボックス 84"/>
        <xdr:cNvSpPr txBox="1"/>
      </xdr:nvSpPr>
      <xdr:spPr>
        <a:xfrm>
          <a:off x="3461385" y="6076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74930</xdr:rowOff>
    </xdr:from>
    <xdr:to xmlns:xdr="http://schemas.openxmlformats.org/drawingml/2006/spreadsheetDrawing">
      <xdr:col>15</xdr:col>
      <xdr:colOff>101600</xdr:colOff>
      <xdr:row>37</xdr:row>
      <xdr:rowOff>5080</xdr:rowOff>
    </xdr:to>
    <xdr:sp macro="" textlink="">
      <xdr:nvSpPr>
        <xdr:cNvPr id="86" name="楕円 85"/>
        <xdr:cNvSpPr/>
      </xdr:nvSpPr>
      <xdr:spPr>
        <a:xfrm>
          <a:off x="2800350" y="6024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165100</xdr:rowOff>
    </xdr:from>
    <xdr:ext cx="534035" cy="259080"/>
    <xdr:sp macro="" textlink="">
      <xdr:nvSpPr>
        <xdr:cNvPr id="87" name="テキスト ボックス 86"/>
        <xdr:cNvSpPr txBox="1"/>
      </xdr:nvSpPr>
      <xdr:spPr>
        <a:xfrm>
          <a:off x="2591435" y="6115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55880</xdr:rowOff>
    </xdr:from>
    <xdr:to xmlns:xdr="http://schemas.openxmlformats.org/drawingml/2006/spreadsheetDrawing">
      <xdr:col>10</xdr:col>
      <xdr:colOff>165100</xdr:colOff>
      <xdr:row>36</xdr:row>
      <xdr:rowOff>157480</xdr:rowOff>
    </xdr:to>
    <xdr:sp macro="" textlink="">
      <xdr:nvSpPr>
        <xdr:cNvPr id="88" name="楕円 87"/>
        <xdr:cNvSpPr/>
      </xdr:nvSpPr>
      <xdr:spPr>
        <a:xfrm>
          <a:off x="19304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149225</xdr:rowOff>
    </xdr:from>
    <xdr:ext cx="534035" cy="258445"/>
    <xdr:sp macro="" textlink="">
      <xdr:nvSpPr>
        <xdr:cNvPr id="89" name="テキスト ボックス 88"/>
        <xdr:cNvSpPr txBox="1"/>
      </xdr:nvSpPr>
      <xdr:spPr>
        <a:xfrm>
          <a:off x="1717675" y="6099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93345</xdr:rowOff>
    </xdr:from>
    <xdr:to xmlns:xdr="http://schemas.openxmlformats.org/drawingml/2006/spreadsheetDrawing">
      <xdr:col>6</xdr:col>
      <xdr:colOff>38100</xdr:colOff>
      <xdr:row>37</xdr:row>
      <xdr:rowOff>23495</xdr:rowOff>
    </xdr:to>
    <xdr:sp macro="" textlink="">
      <xdr:nvSpPr>
        <xdr:cNvPr id="90" name="楕円 89"/>
        <xdr:cNvSpPr/>
      </xdr:nvSpPr>
      <xdr:spPr>
        <a:xfrm>
          <a:off x="1060450" y="60432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14605</xdr:rowOff>
    </xdr:from>
    <xdr:ext cx="534035" cy="259080"/>
    <xdr:sp macro="" textlink="">
      <xdr:nvSpPr>
        <xdr:cNvPr id="91" name="テキスト ボックス 90"/>
        <xdr:cNvSpPr txBox="1"/>
      </xdr:nvSpPr>
      <xdr:spPr>
        <a:xfrm>
          <a:off x="847725" y="6129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9" name="正方形/長方形 98"/>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100" name="テキスト ボックス 99"/>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101" name="直線コネクタ 100"/>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9080"/>
    <xdr:sp macro="" textlink="">
      <xdr:nvSpPr>
        <xdr:cNvPr id="102" name="テキスト ボックス 101"/>
        <xdr:cNvSpPr txBox="1"/>
      </xdr:nvSpPr>
      <xdr:spPr>
        <a:xfrm>
          <a:off x="50546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4676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0860" cy="258445"/>
    <xdr:sp macro="" textlink="">
      <xdr:nvSpPr>
        <xdr:cNvPr id="104" name="テキスト ボックス 103"/>
        <xdr:cNvSpPr txBox="1"/>
      </xdr:nvSpPr>
      <xdr:spPr>
        <a:xfrm>
          <a:off x="226695" y="9710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4676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0860" cy="259080"/>
    <xdr:sp macro="" textlink="">
      <xdr:nvSpPr>
        <xdr:cNvPr id="106" name="テキスト ボックス 105"/>
        <xdr:cNvSpPr txBox="1"/>
      </xdr:nvSpPr>
      <xdr:spPr>
        <a:xfrm>
          <a:off x="226695"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7" name="直線コネクタ 106"/>
        <xdr:cNvCxnSpPr/>
      </xdr:nvCxnSpPr>
      <xdr:spPr>
        <a:xfrm>
          <a:off x="746760" y="9218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0860" cy="258445"/>
    <xdr:sp macro="" textlink="">
      <xdr:nvSpPr>
        <xdr:cNvPr id="108" name="テキスト ボックス 107"/>
        <xdr:cNvSpPr txBox="1"/>
      </xdr:nvSpPr>
      <xdr:spPr>
        <a:xfrm>
          <a:off x="226695"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4676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9080"/>
    <xdr:sp macro="" textlink="">
      <xdr:nvSpPr>
        <xdr:cNvPr id="110" name="テキスト ボックス 109"/>
        <xdr:cNvSpPr txBox="1"/>
      </xdr:nvSpPr>
      <xdr:spPr>
        <a:xfrm>
          <a:off x="166370" y="8762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4676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5630" cy="259080"/>
    <xdr:sp macro="" textlink="">
      <xdr:nvSpPr>
        <xdr:cNvPr id="112" name="テキスト ボックス 111"/>
        <xdr:cNvSpPr txBox="1"/>
      </xdr:nvSpPr>
      <xdr:spPr>
        <a:xfrm>
          <a:off x="16637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4676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5630" cy="259080"/>
    <xdr:sp macro="" textlink="">
      <xdr:nvSpPr>
        <xdr:cNvPr id="114" name="テキスト ボックス 113"/>
        <xdr:cNvSpPr txBox="1"/>
      </xdr:nvSpPr>
      <xdr:spPr>
        <a:xfrm>
          <a:off x="16637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6" name="テキスト ボックス 115"/>
        <xdr:cNvSpPr txBox="1"/>
      </xdr:nvSpPr>
      <xdr:spPr>
        <a:xfrm>
          <a:off x="16637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7"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33020</xdr:rowOff>
    </xdr:from>
    <xdr:to xmlns:xdr="http://schemas.openxmlformats.org/drawingml/2006/spreadsheetDrawing">
      <xdr:col>24</xdr:col>
      <xdr:colOff>62865</xdr:colOff>
      <xdr:row>58</xdr:row>
      <xdr:rowOff>163195</xdr:rowOff>
    </xdr:to>
    <xdr:cxnSp macro="">
      <xdr:nvCxnSpPr>
        <xdr:cNvPr id="118" name="直線コネクタ 117"/>
        <xdr:cNvCxnSpPr/>
      </xdr:nvCxnSpPr>
      <xdr:spPr>
        <a:xfrm flipV="1">
          <a:off x="4542155" y="829437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165100</xdr:rowOff>
    </xdr:from>
    <xdr:ext cx="534035" cy="259080"/>
    <xdr:sp macro="" textlink="">
      <xdr:nvSpPr>
        <xdr:cNvPr id="119" name="物件費最小値テキスト"/>
        <xdr:cNvSpPr txBox="1"/>
      </xdr:nvSpPr>
      <xdr:spPr>
        <a:xfrm>
          <a:off x="4594860" y="9747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20" name="直線コネクタ 119"/>
        <xdr:cNvCxnSpPr/>
      </xdr:nvCxnSpPr>
      <xdr:spPr>
        <a:xfrm>
          <a:off x="4458970" y="97453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170" cy="258445"/>
    <xdr:sp macro="" textlink="">
      <xdr:nvSpPr>
        <xdr:cNvPr id="121" name="物件費最大値テキスト"/>
        <xdr:cNvSpPr txBox="1"/>
      </xdr:nvSpPr>
      <xdr:spPr>
        <a:xfrm>
          <a:off x="4594860" y="8082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33020</xdr:rowOff>
    </xdr:from>
    <xdr:to xmlns:xdr="http://schemas.openxmlformats.org/drawingml/2006/spreadsheetDrawing">
      <xdr:col>24</xdr:col>
      <xdr:colOff>152400</xdr:colOff>
      <xdr:row>50</xdr:row>
      <xdr:rowOff>33020</xdr:rowOff>
    </xdr:to>
    <xdr:cxnSp macro="">
      <xdr:nvCxnSpPr>
        <xdr:cNvPr id="122" name="直線コネクタ 121"/>
        <xdr:cNvCxnSpPr/>
      </xdr:nvCxnSpPr>
      <xdr:spPr>
        <a:xfrm>
          <a:off x="4458970" y="82943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121920</xdr:rowOff>
    </xdr:from>
    <xdr:to xmlns:xdr="http://schemas.openxmlformats.org/drawingml/2006/spreadsheetDrawing">
      <xdr:col>24</xdr:col>
      <xdr:colOff>63500</xdr:colOff>
      <xdr:row>57</xdr:row>
      <xdr:rowOff>5715</xdr:rowOff>
    </xdr:to>
    <xdr:cxnSp macro="">
      <xdr:nvCxnSpPr>
        <xdr:cNvPr id="123" name="直線コネクタ 122"/>
        <xdr:cNvCxnSpPr/>
      </xdr:nvCxnSpPr>
      <xdr:spPr>
        <a:xfrm flipV="1">
          <a:off x="3724910" y="9373870"/>
          <a:ext cx="8191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79375</xdr:rowOff>
    </xdr:from>
    <xdr:ext cx="534035" cy="259080"/>
    <xdr:sp macro="" textlink="">
      <xdr:nvSpPr>
        <xdr:cNvPr id="124" name="物件費平均値テキスト"/>
        <xdr:cNvSpPr txBox="1"/>
      </xdr:nvSpPr>
      <xdr:spPr>
        <a:xfrm>
          <a:off x="4594860" y="91662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5" name="フローチャート: 判断 124"/>
        <xdr:cNvSpPr/>
      </xdr:nvSpPr>
      <xdr:spPr>
        <a:xfrm>
          <a:off x="4493260" y="930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5715</xdr:rowOff>
    </xdr:from>
    <xdr:to xmlns:xdr="http://schemas.openxmlformats.org/drawingml/2006/spreadsheetDrawing">
      <xdr:col>19</xdr:col>
      <xdr:colOff>177800</xdr:colOff>
      <xdr:row>57</xdr:row>
      <xdr:rowOff>8890</xdr:rowOff>
    </xdr:to>
    <xdr:cxnSp macro="">
      <xdr:nvCxnSpPr>
        <xdr:cNvPr id="126" name="直線コネクタ 125"/>
        <xdr:cNvCxnSpPr/>
      </xdr:nvCxnSpPr>
      <xdr:spPr>
        <a:xfrm flipV="1">
          <a:off x="2851150" y="9422765"/>
          <a:ext cx="8737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7" name="フローチャート: 判断 126"/>
        <xdr:cNvSpPr/>
      </xdr:nvSpPr>
      <xdr:spPr>
        <a:xfrm>
          <a:off x="3674110" y="93484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43180</xdr:rowOff>
    </xdr:from>
    <xdr:ext cx="534035" cy="259080"/>
    <xdr:sp macro="" textlink="">
      <xdr:nvSpPr>
        <xdr:cNvPr id="128" name="テキスト ボックス 127"/>
        <xdr:cNvSpPr txBox="1"/>
      </xdr:nvSpPr>
      <xdr:spPr>
        <a:xfrm>
          <a:off x="3461385" y="9130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7620</xdr:rowOff>
    </xdr:from>
    <xdr:to xmlns:xdr="http://schemas.openxmlformats.org/drawingml/2006/spreadsheetDrawing">
      <xdr:col>15</xdr:col>
      <xdr:colOff>50800</xdr:colOff>
      <xdr:row>57</xdr:row>
      <xdr:rowOff>8890</xdr:rowOff>
    </xdr:to>
    <xdr:cxnSp macro="">
      <xdr:nvCxnSpPr>
        <xdr:cNvPr id="129" name="直線コネクタ 128"/>
        <xdr:cNvCxnSpPr/>
      </xdr:nvCxnSpPr>
      <xdr:spPr>
        <a:xfrm>
          <a:off x="1981200" y="942467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83185</xdr:rowOff>
    </xdr:from>
    <xdr:to xmlns:xdr="http://schemas.openxmlformats.org/drawingml/2006/spreadsheetDrawing">
      <xdr:col>15</xdr:col>
      <xdr:colOff>101600</xdr:colOff>
      <xdr:row>57</xdr:row>
      <xdr:rowOff>12700</xdr:rowOff>
    </xdr:to>
    <xdr:sp macro="" textlink="">
      <xdr:nvSpPr>
        <xdr:cNvPr id="130" name="フローチャート: 判断 129"/>
        <xdr:cNvSpPr/>
      </xdr:nvSpPr>
      <xdr:spPr>
        <a:xfrm>
          <a:off x="2800350" y="93351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29210</xdr:rowOff>
    </xdr:from>
    <xdr:ext cx="534035" cy="258445"/>
    <xdr:sp macro="" textlink="">
      <xdr:nvSpPr>
        <xdr:cNvPr id="131" name="テキスト ボックス 130"/>
        <xdr:cNvSpPr txBox="1"/>
      </xdr:nvSpPr>
      <xdr:spPr>
        <a:xfrm>
          <a:off x="2591435" y="9116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7620</xdr:rowOff>
    </xdr:from>
    <xdr:to xmlns:xdr="http://schemas.openxmlformats.org/drawingml/2006/spreadsheetDrawing">
      <xdr:col>10</xdr:col>
      <xdr:colOff>114300</xdr:colOff>
      <xdr:row>57</xdr:row>
      <xdr:rowOff>19050</xdr:rowOff>
    </xdr:to>
    <xdr:cxnSp macro="">
      <xdr:nvCxnSpPr>
        <xdr:cNvPr id="132" name="直線コネクタ 131"/>
        <xdr:cNvCxnSpPr/>
      </xdr:nvCxnSpPr>
      <xdr:spPr>
        <a:xfrm flipV="1">
          <a:off x="1111250" y="942467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3" name="フローチャート: 判断 132"/>
        <xdr:cNvSpPr/>
      </xdr:nvSpPr>
      <xdr:spPr>
        <a:xfrm>
          <a:off x="1930400" y="9379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74930</xdr:rowOff>
    </xdr:from>
    <xdr:ext cx="534035" cy="259080"/>
    <xdr:sp macro="" textlink="">
      <xdr:nvSpPr>
        <xdr:cNvPr id="134" name="テキスト ボックス 133"/>
        <xdr:cNvSpPr txBox="1"/>
      </xdr:nvSpPr>
      <xdr:spPr>
        <a:xfrm>
          <a:off x="1717675" y="9161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xdr:rowOff>
    </xdr:from>
    <xdr:to xmlns:xdr="http://schemas.openxmlformats.org/drawingml/2006/spreadsheetDrawing">
      <xdr:col>6</xdr:col>
      <xdr:colOff>38100</xdr:colOff>
      <xdr:row>57</xdr:row>
      <xdr:rowOff>102235</xdr:rowOff>
    </xdr:to>
    <xdr:sp macro="" textlink="">
      <xdr:nvSpPr>
        <xdr:cNvPr id="135" name="フローチャート: 判断 134"/>
        <xdr:cNvSpPr/>
      </xdr:nvSpPr>
      <xdr:spPr>
        <a:xfrm>
          <a:off x="1060450" y="94176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93345</xdr:rowOff>
    </xdr:from>
    <xdr:ext cx="534035" cy="258445"/>
    <xdr:sp macro="" textlink="">
      <xdr:nvSpPr>
        <xdr:cNvPr id="136" name="テキスト ボックス 135"/>
        <xdr:cNvSpPr txBox="1"/>
      </xdr:nvSpPr>
      <xdr:spPr>
        <a:xfrm>
          <a:off x="847725" y="9510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8" name="テキスト ボックス 137"/>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9" name="テキスト ボックス 138"/>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40" name="テキスト ボックス 139"/>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41" name="テキスト ボックス 140"/>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71120</xdr:rowOff>
    </xdr:from>
    <xdr:to xmlns:xdr="http://schemas.openxmlformats.org/drawingml/2006/spreadsheetDrawing">
      <xdr:col>24</xdr:col>
      <xdr:colOff>114300</xdr:colOff>
      <xdr:row>57</xdr:row>
      <xdr:rowOff>1270</xdr:rowOff>
    </xdr:to>
    <xdr:sp macro="" textlink="">
      <xdr:nvSpPr>
        <xdr:cNvPr id="142" name="楕円 141"/>
        <xdr:cNvSpPr/>
      </xdr:nvSpPr>
      <xdr:spPr>
        <a:xfrm>
          <a:off x="4493260" y="9323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50165</xdr:rowOff>
    </xdr:from>
    <xdr:ext cx="534035" cy="258445"/>
    <xdr:sp macro="" textlink="">
      <xdr:nvSpPr>
        <xdr:cNvPr id="143" name="物件費該当値テキスト"/>
        <xdr:cNvSpPr txBox="1"/>
      </xdr:nvSpPr>
      <xdr:spPr>
        <a:xfrm>
          <a:off x="4594860" y="9302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126365</xdr:rowOff>
    </xdr:from>
    <xdr:to xmlns:xdr="http://schemas.openxmlformats.org/drawingml/2006/spreadsheetDrawing">
      <xdr:col>20</xdr:col>
      <xdr:colOff>38100</xdr:colOff>
      <xdr:row>57</xdr:row>
      <xdr:rowOff>56515</xdr:rowOff>
    </xdr:to>
    <xdr:sp macro="" textlink="">
      <xdr:nvSpPr>
        <xdr:cNvPr id="144" name="楕円 143"/>
        <xdr:cNvSpPr/>
      </xdr:nvSpPr>
      <xdr:spPr>
        <a:xfrm>
          <a:off x="3674110" y="93783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47625</xdr:rowOff>
    </xdr:from>
    <xdr:ext cx="534035" cy="259080"/>
    <xdr:sp macro="" textlink="">
      <xdr:nvSpPr>
        <xdr:cNvPr id="145" name="テキスト ボックス 144"/>
        <xdr:cNvSpPr txBox="1"/>
      </xdr:nvSpPr>
      <xdr:spPr>
        <a:xfrm>
          <a:off x="3461385" y="9464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129540</xdr:rowOff>
    </xdr:from>
    <xdr:to xmlns:xdr="http://schemas.openxmlformats.org/drawingml/2006/spreadsheetDrawing">
      <xdr:col>15</xdr:col>
      <xdr:colOff>101600</xdr:colOff>
      <xdr:row>57</xdr:row>
      <xdr:rowOff>59690</xdr:rowOff>
    </xdr:to>
    <xdr:sp macro="" textlink="">
      <xdr:nvSpPr>
        <xdr:cNvPr id="146" name="楕円 145"/>
        <xdr:cNvSpPr/>
      </xdr:nvSpPr>
      <xdr:spPr>
        <a:xfrm>
          <a:off x="2800350" y="9381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50800</xdr:rowOff>
    </xdr:from>
    <xdr:ext cx="534035" cy="258445"/>
    <xdr:sp macro="" textlink="">
      <xdr:nvSpPr>
        <xdr:cNvPr id="147" name="テキスト ボックス 146"/>
        <xdr:cNvSpPr txBox="1"/>
      </xdr:nvSpPr>
      <xdr:spPr>
        <a:xfrm>
          <a:off x="2591435" y="9467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128270</xdr:rowOff>
    </xdr:from>
    <xdr:to xmlns:xdr="http://schemas.openxmlformats.org/drawingml/2006/spreadsheetDrawing">
      <xdr:col>10</xdr:col>
      <xdr:colOff>165100</xdr:colOff>
      <xdr:row>57</xdr:row>
      <xdr:rowOff>58420</xdr:rowOff>
    </xdr:to>
    <xdr:sp macro="" textlink="">
      <xdr:nvSpPr>
        <xdr:cNvPr id="148" name="楕円 147"/>
        <xdr:cNvSpPr/>
      </xdr:nvSpPr>
      <xdr:spPr>
        <a:xfrm>
          <a:off x="1930400" y="9380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50165</xdr:rowOff>
    </xdr:from>
    <xdr:ext cx="534035" cy="258445"/>
    <xdr:sp macro="" textlink="">
      <xdr:nvSpPr>
        <xdr:cNvPr id="149" name="テキスト ボックス 148"/>
        <xdr:cNvSpPr txBox="1"/>
      </xdr:nvSpPr>
      <xdr:spPr>
        <a:xfrm>
          <a:off x="1717675" y="9467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139700</xdr:rowOff>
    </xdr:from>
    <xdr:to xmlns:xdr="http://schemas.openxmlformats.org/drawingml/2006/spreadsheetDrawing">
      <xdr:col>6</xdr:col>
      <xdr:colOff>38100</xdr:colOff>
      <xdr:row>57</xdr:row>
      <xdr:rowOff>69850</xdr:rowOff>
    </xdr:to>
    <xdr:sp macro="" textlink="">
      <xdr:nvSpPr>
        <xdr:cNvPr id="150" name="楕円 149"/>
        <xdr:cNvSpPr/>
      </xdr:nvSpPr>
      <xdr:spPr>
        <a:xfrm>
          <a:off x="1060450" y="9391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86360</xdr:rowOff>
    </xdr:from>
    <xdr:ext cx="534035" cy="258445"/>
    <xdr:sp macro="" textlink="">
      <xdr:nvSpPr>
        <xdr:cNvPr id="151" name="テキスト ボックス 150"/>
        <xdr:cNvSpPr txBox="1"/>
      </xdr:nvSpPr>
      <xdr:spPr>
        <a:xfrm>
          <a:off x="847725" y="9173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9" name="正方形/長方形 158"/>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60" name="テキスト ボックス 159"/>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61" name="直線コネクタ 160"/>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920" cy="259080"/>
    <xdr:sp macro="" textlink="">
      <xdr:nvSpPr>
        <xdr:cNvPr id="163" name="テキスト ボックス 162"/>
        <xdr:cNvSpPr txBox="1"/>
      </xdr:nvSpPr>
      <xdr:spPr>
        <a:xfrm>
          <a:off x="50546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0860" cy="259080"/>
    <xdr:sp macro="" textlink="">
      <xdr:nvSpPr>
        <xdr:cNvPr id="165" name="テキスト ボックス 164"/>
        <xdr:cNvSpPr txBox="1"/>
      </xdr:nvSpPr>
      <xdr:spPr>
        <a:xfrm>
          <a:off x="2266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0860" cy="259080"/>
    <xdr:sp macro="" textlink="">
      <xdr:nvSpPr>
        <xdr:cNvPr id="167" name="テキスト ボックス 166"/>
        <xdr:cNvSpPr txBox="1"/>
      </xdr:nvSpPr>
      <xdr:spPr>
        <a:xfrm>
          <a:off x="22669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0860" cy="258445"/>
    <xdr:sp macro="" textlink="">
      <xdr:nvSpPr>
        <xdr:cNvPr id="169" name="テキスト ボックス 168"/>
        <xdr:cNvSpPr txBox="1"/>
      </xdr:nvSpPr>
      <xdr:spPr>
        <a:xfrm>
          <a:off x="2266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0860" cy="258445"/>
    <xdr:sp macro="" textlink="">
      <xdr:nvSpPr>
        <xdr:cNvPr id="171" name="テキスト ボックス 170"/>
        <xdr:cNvSpPr txBox="1"/>
      </xdr:nvSpPr>
      <xdr:spPr>
        <a:xfrm>
          <a:off x="2266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8445"/>
    <xdr:sp macro="" textlink="">
      <xdr:nvSpPr>
        <xdr:cNvPr id="173" name="テキスト ボックス 172"/>
        <xdr:cNvSpPr txBox="1"/>
      </xdr:nvSpPr>
      <xdr:spPr>
        <a:xfrm>
          <a:off x="22669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4"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165100</xdr:rowOff>
    </xdr:from>
    <xdr:to xmlns:xdr="http://schemas.openxmlformats.org/drawingml/2006/spreadsheetDrawing">
      <xdr:col>24</xdr:col>
      <xdr:colOff>62865</xdr:colOff>
      <xdr:row>79</xdr:row>
      <xdr:rowOff>5715</xdr:rowOff>
    </xdr:to>
    <xdr:cxnSp macro="">
      <xdr:nvCxnSpPr>
        <xdr:cNvPr id="175" name="直線コネクタ 174"/>
        <xdr:cNvCxnSpPr/>
      </xdr:nvCxnSpPr>
      <xdr:spPr>
        <a:xfrm flipV="1">
          <a:off x="4542155" y="1172845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469265" cy="259080"/>
    <xdr:sp macro="" textlink="">
      <xdr:nvSpPr>
        <xdr:cNvPr id="176" name="維持補修費最小値テキスト"/>
        <xdr:cNvSpPr txBox="1"/>
      </xdr:nvSpPr>
      <xdr:spPr>
        <a:xfrm>
          <a:off x="4594860" y="130587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5715</xdr:rowOff>
    </xdr:from>
    <xdr:to xmlns:xdr="http://schemas.openxmlformats.org/drawingml/2006/spreadsheetDrawing">
      <xdr:col>24</xdr:col>
      <xdr:colOff>152400</xdr:colOff>
      <xdr:row>79</xdr:row>
      <xdr:rowOff>5715</xdr:rowOff>
    </xdr:to>
    <xdr:cxnSp macro="">
      <xdr:nvCxnSpPr>
        <xdr:cNvPr id="177" name="直線コネクタ 176"/>
        <xdr:cNvCxnSpPr/>
      </xdr:nvCxnSpPr>
      <xdr:spPr>
        <a:xfrm>
          <a:off x="4458970" y="13054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035" cy="259080"/>
    <xdr:sp macro="" textlink="">
      <xdr:nvSpPr>
        <xdr:cNvPr id="178" name="維持補修費最大値テキスト"/>
        <xdr:cNvSpPr txBox="1"/>
      </xdr:nvSpPr>
      <xdr:spPr>
        <a:xfrm>
          <a:off x="4594860" y="11510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165100</xdr:rowOff>
    </xdr:from>
    <xdr:to xmlns:xdr="http://schemas.openxmlformats.org/drawingml/2006/spreadsheetDrawing">
      <xdr:col>24</xdr:col>
      <xdr:colOff>152400</xdr:colOff>
      <xdr:row>70</xdr:row>
      <xdr:rowOff>165100</xdr:rowOff>
    </xdr:to>
    <xdr:cxnSp macro="">
      <xdr:nvCxnSpPr>
        <xdr:cNvPr id="179" name="直線コネクタ 178"/>
        <xdr:cNvCxnSpPr/>
      </xdr:nvCxnSpPr>
      <xdr:spPr>
        <a:xfrm>
          <a:off x="4458970" y="11728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131445</xdr:rowOff>
    </xdr:from>
    <xdr:to xmlns:xdr="http://schemas.openxmlformats.org/drawingml/2006/spreadsheetDrawing">
      <xdr:col>24</xdr:col>
      <xdr:colOff>63500</xdr:colOff>
      <xdr:row>78</xdr:row>
      <xdr:rowOff>135255</xdr:rowOff>
    </xdr:to>
    <xdr:cxnSp macro="">
      <xdr:nvCxnSpPr>
        <xdr:cNvPr id="180" name="直線コネクタ 179"/>
        <xdr:cNvCxnSpPr/>
      </xdr:nvCxnSpPr>
      <xdr:spPr>
        <a:xfrm>
          <a:off x="3724910" y="13015595"/>
          <a:ext cx="8191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130810</xdr:rowOff>
    </xdr:from>
    <xdr:ext cx="469265" cy="258445"/>
    <xdr:sp macro="" textlink="">
      <xdr:nvSpPr>
        <xdr:cNvPr id="181" name="維持補修費平均値テキスト"/>
        <xdr:cNvSpPr txBox="1"/>
      </xdr:nvSpPr>
      <xdr:spPr>
        <a:xfrm>
          <a:off x="4594860" y="1268476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82" name="フローチャート: 判断 181"/>
        <xdr:cNvSpPr/>
      </xdr:nvSpPr>
      <xdr:spPr>
        <a:xfrm>
          <a:off x="4493260" y="12827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100330</xdr:rowOff>
    </xdr:from>
    <xdr:to xmlns:xdr="http://schemas.openxmlformats.org/drawingml/2006/spreadsheetDrawing">
      <xdr:col>19</xdr:col>
      <xdr:colOff>177800</xdr:colOff>
      <xdr:row>78</xdr:row>
      <xdr:rowOff>131445</xdr:rowOff>
    </xdr:to>
    <xdr:cxnSp macro="">
      <xdr:nvCxnSpPr>
        <xdr:cNvPr id="183" name="直線コネクタ 182"/>
        <xdr:cNvCxnSpPr/>
      </xdr:nvCxnSpPr>
      <xdr:spPr>
        <a:xfrm>
          <a:off x="2851150" y="12984480"/>
          <a:ext cx="87376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140970</xdr:rowOff>
    </xdr:from>
    <xdr:to xmlns:xdr="http://schemas.openxmlformats.org/drawingml/2006/spreadsheetDrawing">
      <xdr:col>20</xdr:col>
      <xdr:colOff>38100</xdr:colOff>
      <xdr:row>78</xdr:row>
      <xdr:rowOff>71120</xdr:rowOff>
    </xdr:to>
    <xdr:sp macro="" textlink="">
      <xdr:nvSpPr>
        <xdr:cNvPr id="184" name="フローチャート: 判断 183"/>
        <xdr:cNvSpPr/>
      </xdr:nvSpPr>
      <xdr:spPr>
        <a:xfrm>
          <a:off x="3674110" y="128600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87630</xdr:rowOff>
    </xdr:from>
    <xdr:ext cx="469900" cy="258445"/>
    <xdr:sp macro="" textlink="">
      <xdr:nvSpPr>
        <xdr:cNvPr id="185" name="テキスト ボックス 184"/>
        <xdr:cNvSpPr txBox="1"/>
      </xdr:nvSpPr>
      <xdr:spPr>
        <a:xfrm>
          <a:off x="3493770" y="12641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84455</xdr:rowOff>
    </xdr:from>
    <xdr:to xmlns:xdr="http://schemas.openxmlformats.org/drawingml/2006/spreadsheetDrawing">
      <xdr:col>15</xdr:col>
      <xdr:colOff>50800</xdr:colOff>
      <xdr:row>78</xdr:row>
      <xdr:rowOff>100330</xdr:rowOff>
    </xdr:to>
    <xdr:cxnSp macro="">
      <xdr:nvCxnSpPr>
        <xdr:cNvPr id="186" name="直線コネクタ 185"/>
        <xdr:cNvCxnSpPr/>
      </xdr:nvCxnSpPr>
      <xdr:spPr>
        <a:xfrm>
          <a:off x="1981200" y="12968605"/>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87" name="フローチャート: 判断 186"/>
        <xdr:cNvSpPr/>
      </xdr:nvSpPr>
      <xdr:spPr>
        <a:xfrm>
          <a:off x="2800350" y="12833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60960</xdr:rowOff>
    </xdr:from>
    <xdr:ext cx="469900" cy="258445"/>
    <xdr:sp macro="" textlink="">
      <xdr:nvSpPr>
        <xdr:cNvPr id="188" name="テキスト ボックス 187"/>
        <xdr:cNvSpPr txBox="1"/>
      </xdr:nvSpPr>
      <xdr:spPr>
        <a:xfrm>
          <a:off x="2620010" y="12614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64770</xdr:rowOff>
    </xdr:from>
    <xdr:to xmlns:xdr="http://schemas.openxmlformats.org/drawingml/2006/spreadsheetDrawing">
      <xdr:col>10</xdr:col>
      <xdr:colOff>114300</xdr:colOff>
      <xdr:row>78</xdr:row>
      <xdr:rowOff>84455</xdr:rowOff>
    </xdr:to>
    <xdr:cxnSp macro="">
      <xdr:nvCxnSpPr>
        <xdr:cNvPr id="189" name="直線コネクタ 188"/>
        <xdr:cNvCxnSpPr/>
      </xdr:nvCxnSpPr>
      <xdr:spPr>
        <a:xfrm>
          <a:off x="1111250" y="12948920"/>
          <a:ext cx="869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120015</xdr:rowOff>
    </xdr:from>
    <xdr:to xmlns:xdr="http://schemas.openxmlformats.org/drawingml/2006/spreadsheetDrawing">
      <xdr:col>10</xdr:col>
      <xdr:colOff>165100</xdr:colOff>
      <xdr:row>78</xdr:row>
      <xdr:rowOff>50165</xdr:rowOff>
    </xdr:to>
    <xdr:sp macro="" textlink="">
      <xdr:nvSpPr>
        <xdr:cNvPr id="190" name="フローチャート: 判断 189"/>
        <xdr:cNvSpPr/>
      </xdr:nvSpPr>
      <xdr:spPr>
        <a:xfrm>
          <a:off x="1930400" y="12839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66675</xdr:rowOff>
    </xdr:from>
    <xdr:ext cx="469900" cy="259080"/>
    <xdr:sp macro="" textlink="">
      <xdr:nvSpPr>
        <xdr:cNvPr id="191" name="テキスト ボックス 190"/>
        <xdr:cNvSpPr txBox="1"/>
      </xdr:nvSpPr>
      <xdr:spPr>
        <a:xfrm>
          <a:off x="1750060" y="12620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2" name="フローチャート: 判断 191"/>
        <xdr:cNvSpPr/>
      </xdr:nvSpPr>
      <xdr:spPr>
        <a:xfrm>
          <a:off x="1060450" y="128695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97155</xdr:rowOff>
    </xdr:from>
    <xdr:ext cx="469900" cy="258445"/>
    <xdr:sp macro="" textlink="">
      <xdr:nvSpPr>
        <xdr:cNvPr id="193" name="テキスト ボックス 192"/>
        <xdr:cNvSpPr txBox="1"/>
      </xdr:nvSpPr>
      <xdr:spPr>
        <a:xfrm>
          <a:off x="880110" y="12651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95" name="テキスト ボックス 194"/>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6" name="テキスト ボックス 195"/>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7" name="テキスト ボックス 196"/>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8" name="テキスト ボックス 197"/>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84455</xdr:rowOff>
    </xdr:from>
    <xdr:to xmlns:xdr="http://schemas.openxmlformats.org/drawingml/2006/spreadsheetDrawing">
      <xdr:col>24</xdr:col>
      <xdr:colOff>114300</xdr:colOff>
      <xdr:row>79</xdr:row>
      <xdr:rowOff>14605</xdr:rowOff>
    </xdr:to>
    <xdr:sp macro="" textlink="">
      <xdr:nvSpPr>
        <xdr:cNvPr id="199" name="楕円 198"/>
        <xdr:cNvSpPr/>
      </xdr:nvSpPr>
      <xdr:spPr>
        <a:xfrm>
          <a:off x="4493260" y="12968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165100</xdr:rowOff>
    </xdr:from>
    <xdr:ext cx="469265" cy="259080"/>
    <xdr:sp macro="" textlink="">
      <xdr:nvSpPr>
        <xdr:cNvPr id="200" name="維持補修費該当値テキスト"/>
        <xdr:cNvSpPr txBox="1"/>
      </xdr:nvSpPr>
      <xdr:spPr>
        <a:xfrm>
          <a:off x="4594860" y="12884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80645</xdr:rowOff>
    </xdr:from>
    <xdr:to xmlns:xdr="http://schemas.openxmlformats.org/drawingml/2006/spreadsheetDrawing">
      <xdr:col>20</xdr:col>
      <xdr:colOff>38100</xdr:colOff>
      <xdr:row>79</xdr:row>
      <xdr:rowOff>10795</xdr:rowOff>
    </xdr:to>
    <xdr:sp macro="" textlink="">
      <xdr:nvSpPr>
        <xdr:cNvPr id="201" name="楕円 200"/>
        <xdr:cNvSpPr/>
      </xdr:nvSpPr>
      <xdr:spPr>
        <a:xfrm>
          <a:off x="3674110" y="129647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1905</xdr:rowOff>
    </xdr:from>
    <xdr:ext cx="469900" cy="259080"/>
    <xdr:sp macro="" textlink="">
      <xdr:nvSpPr>
        <xdr:cNvPr id="202" name="テキスト ボックス 201"/>
        <xdr:cNvSpPr txBox="1"/>
      </xdr:nvSpPr>
      <xdr:spPr>
        <a:xfrm>
          <a:off x="3493770" y="13051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50165</xdr:rowOff>
    </xdr:from>
    <xdr:to xmlns:xdr="http://schemas.openxmlformats.org/drawingml/2006/spreadsheetDrawing">
      <xdr:col>15</xdr:col>
      <xdr:colOff>101600</xdr:colOff>
      <xdr:row>78</xdr:row>
      <xdr:rowOff>151130</xdr:rowOff>
    </xdr:to>
    <xdr:sp macro="" textlink="">
      <xdr:nvSpPr>
        <xdr:cNvPr id="203" name="楕円 202"/>
        <xdr:cNvSpPr/>
      </xdr:nvSpPr>
      <xdr:spPr>
        <a:xfrm>
          <a:off x="2800350" y="129343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142240</xdr:rowOff>
    </xdr:from>
    <xdr:ext cx="469900" cy="259080"/>
    <xdr:sp macro="" textlink="">
      <xdr:nvSpPr>
        <xdr:cNvPr id="204" name="テキスト ボックス 203"/>
        <xdr:cNvSpPr txBox="1"/>
      </xdr:nvSpPr>
      <xdr:spPr>
        <a:xfrm>
          <a:off x="2620010" y="13026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33655</xdr:rowOff>
    </xdr:from>
    <xdr:to xmlns:xdr="http://schemas.openxmlformats.org/drawingml/2006/spreadsheetDrawing">
      <xdr:col>10</xdr:col>
      <xdr:colOff>165100</xdr:colOff>
      <xdr:row>78</xdr:row>
      <xdr:rowOff>135255</xdr:rowOff>
    </xdr:to>
    <xdr:sp macro="" textlink="">
      <xdr:nvSpPr>
        <xdr:cNvPr id="205" name="楕円 204"/>
        <xdr:cNvSpPr/>
      </xdr:nvSpPr>
      <xdr:spPr>
        <a:xfrm>
          <a:off x="19304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126365</xdr:rowOff>
    </xdr:from>
    <xdr:ext cx="469900" cy="258445"/>
    <xdr:sp macro="" textlink="">
      <xdr:nvSpPr>
        <xdr:cNvPr id="206" name="テキスト ボックス 205"/>
        <xdr:cNvSpPr txBox="1"/>
      </xdr:nvSpPr>
      <xdr:spPr>
        <a:xfrm>
          <a:off x="1750060" y="13010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13970</xdr:rowOff>
    </xdr:from>
    <xdr:to xmlns:xdr="http://schemas.openxmlformats.org/drawingml/2006/spreadsheetDrawing">
      <xdr:col>6</xdr:col>
      <xdr:colOff>38100</xdr:colOff>
      <xdr:row>78</xdr:row>
      <xdr:rowOff>116205</xdr:rowOff>
    </xdr:to>
    <xdr:sp macro="" textlink="">
      <xdr:nvSpPr>
        <xdr:cNvPr id="207" name="楕円 206"/>
        <xdr:cNvSpPr/>
      </xdr:nvSpPr>
      <xdr:spPr>
        <a:xfrm>
          <a:off x="1060450" y="1289812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106680</xdr:rowOff>
    </xdr:from>
    <xdr:ext cx="469900" cy="259080"/>
    <xdr:sp macro="" textlink="">
      <xdr:nvSpPr>
        <xdr:cNvPr id="208" name="テキスト ボックス 207"/>
        <xdr:cNvSpPr txBox="1"/>
      </xdr:nvSpPr>
      <xdr:spPr>
        <a:xfrm>
          <a:off x="880110" y="12990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7" name="テキスト ボックス 216"/>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8445"/>
    <xdr:sp macro="" textlink="">
      <xdr:nvSpPr>
        <xdr:cNvPr id="219" name="テキスト ボックス 218"/>
        <xdr:cNvSpPr txBox="1"/>
      </xdr:nvSpPr>
      <xdr:spPr>
        <a:xfrm>
          <a:off x="226695" y="1668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21" name="テキスト ボックス 220"/>
        <xdr:cNvSpPr txBox="1"/>
      </xdr:nvSpPr>
      <xdr:spPr>
        <a:xfrm>
          <a:off x="2266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23" name="テキスト ボックス 222"/>
        <xdr:cNvSpPr txBox="1"/>
      </xdr:nvSpPr>
      <xdr:spPr>
        <a:xfrm>
          <a:off x="2266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25" name="テキスト ボックス 224"/>
        <xdr:cNvSpPr txBox="1"/>
      </xdr:nvSpPr>
      <xdr:spPr>
        <a:xfrm>
          <a:off x="16637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7" name="テキスト ボックス 226"/>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8445"/>
    <xdr:sp macro="" textlink="">
      <xdr:nvSpPr>
        <xdr:cNvPr id="229" name="テキスト ボックス 228"/>
        <xdr:cNvSpPr txBox="1"/>
      </xdr:nvSpPr>
      <xdr:spPr>
        <a:xfrm>
          <a:off x="16637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31" name="テキスト ボックス 230"/>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542155" y="150368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035" cy="259080"/>
    <xdr:sp macro="" textlink="">
      <xdr:nvSpPr>
        <xdr:cNvPr id="234" name="扶助費最小値テキスト"/>
        <xdr:cNvSpPr txBox="1"/>
      </xdr:nvSpPr>
      <xdr:spPr>
        <a:xfrm>
          <a:off x="4594860" y="16311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458970" y="163074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123825</xdr:rowOff>
    </xdr:from>
    <xdr:ext cx="598170" cy="258445"/>
    <xdr:sp macro="" textlink="">
      <xdr:nvSpPr>
        <xdr:cNvPr id="236" name="扶助費最大値テキスト"/>
        <xdr:cNvSpPr txBox="1"/>
      </xdr:nvSpPr>
      <xdr:spPr>
        <a:xfrm>
          <a:off x="4594860" y="14824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458970" y="15036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66040</xdr:rowOff>
    </xdr:from>
    <xdr:to xmlns:xdr="http://schemas.openxmlformats.org/drawingml/2006/spreadsheetDrawing">
      <xdr:col>24</xdr:col>
      <xdr:colOff>63500</xdr:colOff>
      <xdr:row>97</xdr:row>
      <xdr:rowOff>45085</xdr:rowOff>
    </xdr:to>
    <xdr:cxnSp macro="">
      <xdr:nvCxnSpPr>
        <xdr:cNvPr id="238" name="直線コネクタ 237"/>
        <xdr:cNvCxnSpPr/>
      </xdr:nvCxnSpPr>
      <xdr:spPr>
        <a:xfrm flipV="1">
          <a:off x="3724910" y="15953740"/>
          <a:ext cx="81915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153035</xdr:rowOff>
    </xdr:from>
    <xdr:ext cx="598170" cy="259080"/>
    <xdr:sp macro="" textlink="">
      <xdr:nvSpPr>
        <xdr:cNvPr id="239" name="扶助費平均値テキスト"/>
        <xdr:cNvSpPr txBox="1"/>
      </xdr:nvSpPr>
      <xdr:spPr>
        <a:xfrm>
          <a:off x="4594860" y="1552638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493260" y="1567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45085</xdr:rowOff>
    </xdr:from>
    <xdr:to xmlns:xdr="http://schemas.openxmlformats.org/drawingml/2006/spreadsheetDrawing">
      <xdr:col>19</xdr:col>
      <xdr:colOff>177800</xdr:colOff>
      <xdr:row>97</xdr:row>
      <xdr:rowOff>99060</xdr:rowOff>
    </xdr:to>
    <xdr:cxnSp macro="">
      <xdr:nvCxnSpPr>
        <xdr:cNvPr id="241" name="直線コネクタ 240"/>
        <xdr:cNvCxnSpPr/>
      </xdr:nvCxnSpPr>
      <xdr:spPr>
        <a:xfrm flipV="1">
          <a:off x="2851150" y="16104235"/>
          <a:ext cx="8737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674110" y="157956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26035</xdr:rowOff>
    </xdr:from>
    <xdr:ext cx="598805" cy="259080"/>
    <xdr:sp macro="" textlink="">
      <xdr:nvSpPr>
        <xdr:cNvPr id="243" name="テキスト ボックス 242"/>
        <xdr:cNvSpPr txBox="1"/>
      </xdr:nvSpPr>
      <xdr:spPr>
        <a:xfrm>
          <a:off x="3429000" y="15570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130810</xdr:rowOff>
    </xdr:from>
    <xdr:to xmlns:xdr="http://schemas.openxmlformats.org/drawingml/2006/spreadsheetDrawing">
      <xdr:col>15</xdr:col>
      <xdr:colOff>50800</xdr:colOff>
      <xdr:row>97</xdr:row>
      <xdr:rowOff>99060</xdr:rowOff>
    </xdr:to>
    <xdr:cxnSp macro="">
      <xdr:nvCxnSpPr>
        <xdr:cNvPr id="244" name="直線コネクタ 243"/>
        <xdr:cNvCxnSpPr/>
      </xdr:nvCxnSpPr>
      <xdr:spPr>
        <a:xfrm>
          <a:off x="1981200" y="16018510"/>
          <a:ext cx="8699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800350" y="158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128270</xdr:rowOff>
    </xdr:from>
    <xdr:ext cx="534035" cy="259080"/>
    <xdr:sp macro="" textlink="">
      <xdr:nvSpPr>
        <xdr:cNvPr id="246" name="テキスト ボックス 245"/>
        <xdr:cNvSpPr txBox="1"/>
      </xdr:nvSpPr>
      <xdr:spPr>
        <a:xfrm>
          <a:off x="2591435" y="1567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130810</xdr:rowOff>
    </xdr:from>
    <xdr:to xmlns:xdr="http://schemas.openxmlformats.org/drawingml/2006/spreadsheetDrawing">
      <xdr:col>10</xdr:col>
      <xdr:colOff>114300</xdr:colOff>
      <xdr:row>98</xdr:row>
      <xdr:rowOff>111760</xdr:rowOff>
    </xdr:to>
    <xdr:cxnSp macro="">
      <xdr:nvCxnSpPr>
        <xdr:cNvPr id="247" name="直線コネクタ 246"/>
        <xdr:cNvCxnSpPr/>
      </xdr:nvCxnSpPr>
      <xdr:spPr>
        <a:xfrm flipV="1">
          <a:off x="1111250" y="16018510"/>
          <a:ext cx="86995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930400" y="15746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147955</xdr:rowOff>
    </xdr:from>
    <xdr:ext cx="598805" cy="258445"/>
    <xdr:sp macro="" textlink="">
      <xdr:nvSpPr>
        <xdr:cNvPr id="249" name="テキスト ボックス 248"/>
        <xdr:cNvSpPr txBox="1"/>
      </xdr:nvSpPr>
      <xdr:spPr>
        <a:xfrm>
          <a:off x="1685290" y="15521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158115</xdr:rowOff>
    </xdr:from>
    <xdr:to xmlns:xdr="http://schemas.openxmlformats.org/drawingml/2006/spreadsheetDrawing">
      <xdr:col>6</xdr:col>
      <xdr:colOff>38100</xdr:colOff>
      <xdr:row>97</xdr:row>
      <xdr:rowOff>88265</xdr:rowOff>
    </xdr:to>
    <xdr:sp macro="" textlink="">
      <xdr:nvSpPr>
        <xdr:cNvPr id="250" name="フローチャート: 判断 249"/>
        <xdr:cNvSpPr/>
      </xdr:nvSpPr>
      <xdr:spPr>
        <a:xfrm>
          <a:off x="1060450" y="160458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104775</xdr:rowOff>
    </xdr:from>
    <xdr:ext cx="534035" cy="259080"/>
    <xdr:sp macro="" textlink="">
      <xdr:nvSpPr>
        <xdr:cNvPr id="251" name="テキスト ボックス 250"/>
        <xdr:cNvSpPr txBox="1"/>
      </xdr:nvSpPr>
      <xdr:spPr>
        <a:xfrm>
          <a:off x="847725" y="15821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53" name="テキスト ボックス 252"/>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4" name="テキスト ボックス 253"/>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5" name="テキスト ボックス 254"/>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6" name="テキスト ボックス 255"/>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15240</xdr:rowOff>
    </xdr:from>
    <xdr:to xmlns:xdr="http://schemas.openxmlformats.org/drawingml/2006/spreadsheetDrawing">
      <xdr:col>24</xdr:col>
      <xdr:colOff>114300</xdr:colOff>
      <xdr:row>96</xdr:row>
      <xdr:rowOff>116840</xdr:rowOff>
    </xdr:to>
    <xdr:sp macro="" textlink="">
      <xdr:nvSpPr>
        <xdr:cNvPr id="257" name="楕円 256"/>
        <xdr:cNvSpPr/>
      </xdr:nvSpPr>
      <xdr:spPr>
        <a:xfrm>
          <a:off x="4493260" y="159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165100</xdr:rowOff>
    </xdr:from>
    <xdr:ext cx="534035" cy="259080"/>
    <xdr:sp macro="" textlink="">
      <xdr:nvSpPr>
        <xdr:cNvPr id="258" name="扶助費該当値テキスト"/>
        <xdr:cNvSpPr txBox="1"/>
      </xdr:nvSpPr>
      <xdr:spPr>
        <a:xfrm>
          <a:off x="4594860" y="15881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166370</xdr:rowOff>
    </xdr:from>
    <xdr:to xmlns:xdr="http://schemas.openxmlformats.org/drawingml/2006/spreadsheetDrawing">
      <xdr:col>20</xdr:col>
      <xdr:colOff>38100</xdr:colOff>
      <xdr:row>97</xdr:row>
      <xdr:rowOff>95885</xdr:rowOff>
    </xdr:to>
    <xdr:sp macro="" textlink="">
      <xdr:nvSpPr>
        <xdr:cNvPr id="259" name="楕円 258"/>
        <xdr:cNvSpPr/>
      </xdr:nvSpPr>
      <xdr:spPr>
        <a:xfrm>
          <a:off x="3674110" y="1605407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86995</xdr:rowOff>
    </xdr:from>
    <xdr:ext cx="534035" cy="258445"/>
    <xdr:sp macro="" textlink="">
      <xdr:nvSpPr>
        <xdr:cNvPr id="260" name="テキスト ボックス 259"/>
        <xdr:cNvSpPr txBox="1"/>
      </xdr:nvSpPr>
      <xdr:spPr>
        <a:xfrm>
          <a:off x="3461385" y="16146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48260</xdr:rowOff>
    </xdr:from>
    <xdr:to xmlns:xdr="http://schemas.openxmlformats.org/drawingml/2006/spreadsheetDrawing">
      <xdr:col>15</xdr:col>
      <xdr:colOff>101600</xdr:colOff>
      <xdr:row>97</xdr:row>
      <xdr:rowOff>149860</xdr:rowOff>
    </xdr:to>
    <xdr:sp macro="" textlink="">
      <xdr:nvSpPr>
        <xdr:cNvPr id="261" name="楕円 260"/>
        <xdr:cNvSpPr/>
      </xdr:nvSpPr>
      <xdr:spPr>
        <a:xfrm>
          <a:off x="2800350" y="1610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140970</xdr:rowOff>
    </xdr:from>
    <xdr:ext cx="534035" cy="259080"/>
    <xdr:sp macro="" textlink="">
      <xdr:nvSpPr>
        <xdr:cNvPr id="262" name="テキスト ボックス 261"/>
        <xdr:cNvSpPr txBox="1"/>
      </xdr:nvSpPr>
      <xdr:spPr>
        <a:xfrm>
          <a:off x="2591435" y="16200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80010</xdr:rowOff>
    </xdr:from>
    <xdr:to xmlns:xdr="http://schemas.openxmlformats.org/drawingml/2006/spreadsheetDrawing">
      <xdr:col>10</xdr:col>
      <xdr:colOff>165100</xdr:colOff>
      <xdr:row>97</xdr:row>
      <xdr:rowOff>10160</xdr:rowOff>
    </xdr:to>
    <xdr:sp macro="" textlink="">
      <xdr:nvSpPr>
        <xdr:cNvPr id="263" name="楕円 262"/>
        <xdr:cNvSpPr/>
      </xdr:nvSpPr>
      <xdr:spPr>
        <a:xfrm>
          <a:off x="1930400" y="1596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1270</xdr:rowOff>
    </xdr:from>
    <xdr:ext cx="534035" cy="259080"/>
    <xdr:sp macro="" textlink="">
      <xdr:nvSpPr>
        <xdr:cNvPr id="264" name="テキスト ボックス 263"/>
        <xdr:cNvSpPr txBox="1"/>
      </xdr:nvSpPr>
      <xdr:spPr>
        <a:xfrm>
          <a:off x="1717675" y="16060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60960</xdr:rowOff>
    </xdr:from>
    <xdr:to xmlns:xdr="http://schemas.openxmlformats.org/drawingml/2006/spreadsheetDrawing">
      <xdr:col>6</xdr:col>
      <xdr:colOff>38100</xdr:colOff>
      <xdr:row>98</xdr:row>
      <xdr:rowOff>162560</xdr:rowOff>
    </xdr:to>
    <xdr:sp macro="" textlink="">
      <xdr:nvSpPr>
        <xdr:cNvPr id="265" name="楕円 264"/>
        <xdr:cNvSpPr/>
      </xdr:nvSpPr>
      <xdr:spPr>
        <a:xfrm>
          <a:off x="1060450" y="162915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153670</xdr:rowOff>
    </xdr:from>
    <xdr:ext cx="534035" cy="259080"/>
    <xdr:sp macro="" textlink="">
      <xdr:nvSpPr>
        <xdr:cNvPr id="266" name="テキスト ボックス 265"/>
        <xdr:cNvSpPr txBox="1"/>
      </xdr:nvSpPr>
      <xdr:spPr>
        <a:xfrm>
          <a:off x="847725" y="16384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4" name="正方形/長方形 273"/>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5" name="テキスト ボックス 274"/>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6" name="直線コネクタ 275"/>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920" cy="259080"/>
    <xdr:sp macro="" textlink="">
      <xdr:nvSpPr>
        <xdr:cNvPr id="277" name="テキスト ボックス 276"/>
        <xdr:cNvSpPr txBox="1"/>
      </xdr:nvSpPr>
      <xdr:spPr>
        <a:xfrm>
          <a:off x="622935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0860" cy="258445"/>
    <xdr:sp macro="" textlink="">
      <xdr:nvSpPr>
        <xdr:cNvPr id="279" name="テキスト ボックス 278"/>
        <xdr:cNvSpPr txBox="1"/>
      </xdr:nvSpPr>
      <xdr:spPr>
        <a:xfrm>
          <a:off x="5954395" y="640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0860" cy="259080"/>
    <xdr:sp macro="" textlink="">
      <xdr:nvSpPr>
        <xdr:cNvPr id="281" name="テキスト ボックス 280"/>
        <xdr:cNvSpPr txBox="1"/>
      </xdr:nvSpPr>
      <xdr:spPr>
        <a:xfrm>
          <a:off x="5954395" y="609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82" name="直線コネクタ 281"/>
        <xdr:cNvCxnSpPr/>
      </xdr:nvCxnSpPr>
      <xdr:spPr>
        <a:xfrm>
          <a:off x="6474460" y="5916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0860" cy="258445"/>
    <xdr:sp macro="" textlink="">
      <xdr:nvSpPr>
        <xdr:cNvPr id="283" name="テキスト ボックス 282"/>
        <xdr:cNvSpPr txBox="1"/>
      </xdr:nvSpPr>
      <xdr:spPr>
        <a:xfrm>
          <a:off x="5954395" y="5780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9080"/>
    <xdr:sp macro="" textlink="">
      <xdr:nvSpPr>
        <xdr:cNvPr id="285" name="テキスト ボックス 284"/>
        <xdr:cNvSpPr txBox="1"/>
      </xdr:nvSpPr>
      <xdr:spPr>
        <a:xfrm>
          <a:off x="5890260" y="5460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5630" cy="259080"/>
    <xdr:sp macro="" textlink="">
      <xdr:nvSpPr>
        <xdr:cNvPr id="287" name="テキスト ボックス 286"/>
        <xdr:cNvSpPr txBox="1"/>
      </xdr:nvSpPr>
      <xdr:spPr>
        <a:xfrm>
          <a:off x="5890260" y="5146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59080"/>
    <xdr:sp macro="" textlink="">
      <xdr:nvSpPr>
        <xdr:cNvPr id="289" name="テキスト ボックス 288"/>
        <xdr:cNvSpPr txBox="1"/>
      </xdr:nvSpPr>
      <xdr:spPr>
        <a:xfrm>
          <a:off x="5890260" y="4832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91" name="テキスト ボックス 290"/>
        <xdr:cNvSpPr txBox="1"/>
      </xdr:nvSpPr>
      <xdr:spPr>
        <a:xfrm>
          <a:off x="589026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92"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33</xdr:row>
      <xdr:rowOff>135890</xdr:rowOff>
    </xdr:from>
    <xdr:to xmlns:xdr="http://schemas.openxmlformats.org/drawingml/2006/spreadsheetDrawing">
      <xdr:col>54</xdr:col>
      <xdr:colOff>186690</xdr:colOff>
      <xdr:row>39</xdr:row>
      <xdr:rowOff>165100</xdr:rowOff>
    </xdr:to>
    <xdr:cxnSp macro="">
      <xdr:nvCxnSpPr>
        <xdr:cNvPr id="293" name="直線コネクタ 292"/>
        <xdr:cNvCxnSpPr/>
      </xdr:nvCxnSpPr>
      <xdr:spPr>
        <a:xfrm flipV="1">
          <a:off x="10267950" y="5590540"/>
          <a:ext cx="0" cy="1019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165100</xdr:rowOff>
    </xdr:from>
    <xdr:ext cx="534035" cy="259080"/>
    <xdr:sp macro="" textlink="">
      <xdr:nvSpPr>
        <xdr:cNvPr id="294" name="補助費等最小値テキスト"/>
        <xdr:cNvSpPr txBox="1"/>
      </xdr:nvSpPr>
      <xdr:spPr>
        <a:xfrm>
          <a:off x="10318750" y="6610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165100</xdr:rowOff>
    </xdr:from>
    <xdr:to xmlns:xdr="http://schemas.openxmlformats.org/drawingml/2006/spreadsheetDrawing">
      <xdr:col>55</xdr:col>
      <xdr:colOff>88900</xdr:colOff>
      <xdr:row>39</xdr:row>
      <xdr:rowOff>165100</xdr:rowOff>
    </xdr:to>
    <xdr:cxnSp macro="">
      <xdr:nvCxnSpPr>
        <xdr:cNvPr id="295" name="直線コネクタ 294"/>
        <xdr:cNvCxnSpPr/>
      </xdr:nvCxnSpPr>
      <xdr:spPr>
        <a:xfrm>
          <a:off x="10182860" y="6610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83185</xdr:rowOff>
    </xdr:from>
    <xdr:ext cx="598170" cy="258445"/>
    <xdr:sp macro="" textlink="">
      <xdr:nvSpPr>
        <xdr:cNvPr id="296" name="補助費等最大値テキスト"/>
        <xdr:cNvSpPr txBox="1"/>
      </xdr:nvSpPr>
      <xdr:spPr>
        <a:xfrm>
          <a:off x="10318750" y="5372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135890</xdr:rowOff>
    </xdr:from>
    <xdr:to xmlns:xdr="http://schemas.openxmlformats.org/drawingml/2006/spreadsheetDrawing">
      <xdr:col>55</xdr:col>
      <xdr:colOff>88900</xdr:colOff>
      <xdr:row>33</xdr:row>
      <xdr:rowOff>135890</xdr:rowOff>
    </xdr:to>
    <xdr:cxnSp macro="">
      <xdr:nvCxnSpPr>
        <xdr:cNvPr id="297" name="直線コネクタ 296"/>
        <xdr:cNvCxnSpPr/>
      </xdr:nvCxnSpPr>
      <xdr:spPr>
        <a:xfrm>
          <a:off x="10182860" y="55905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62230</xdr:rowOff>
    </xdr:from>
    <xdr:to xmlns:xdr="http://schemas.openxmlformats.org/drawingml/2006/spreadsheetDrawing">
      <xdr:col>55</xdr:col>
      <xdr:colOff>0</xdr:colOff>
      <xdr:row>38</xdr:row>
      <xdr:rowOff>146050</xdr:rowOff>
    </xdr:to>
    <xdr:cxnSp macro="">
      <xdr:nvCxnSpPr>
        <xdr:cNvPr id="298" name="直線コネクタ 297"/>
        <xdr:cNvCxnSpPr/>
      </xdr:nvCxnSpPr>
      <xdr:spPr>
        <a:xfrm flipV="1">
          <a:off x="9448800" y="6342380"/>
          <a:ext cx="81915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45720</xdr:rowOff>
    </xdr:from>
    <xdr:ext cx="534035" cy="259080"/>
    <xdr:sp macro="" textlink="">
      <xdr:nvSpPr>
        <xdr:cNvPr id="299" name="補助費等平均値テキスト"/>
        <xdr:cNvSpPr txBox="1"/>
      </xdr:nvSpPr>
      <xdr:spPr>
        <a:xfrm>
          <a:off x="10318750" y="59956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22860</xdr:rowOff>
    </xdr:from>
    <xdr:to xmlns:xdr="http://schemas.openxmlformats.org/drawingml/2006/spreadsheetDrawing">
      <xdr:col>55</xdr:col>
      <xdr:colOff>50800</xdr:colOff>
      <xdr:row>37</xdr:row>
      <xdr:rowOff>124460</xdr:rowOff>
    </xdr:to>
    <xdr:sp macro="" textlink="">
      <xdr:nvSpPr>
        <xdr:cNvPr id="300" name="フローチャート: 判断 299"/>
        <xdr:cNvSpPr/>
      </xdr:nvSpPr>
      <xdr:spPr>
        <a:xfrm>
          <a:off x="10220960" y="61379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146050</xdr:rowOff>
    </xdr:from>
    <xdr:to xmlns:xdr="http://schemas.openxmlformats.org/drawingml/2006/spreadsheetDrawing">
      <xdr:col>50</xdr:col>
      <xdr:colOff>114300</xdr:colOff>
      <xdr:row>38</xdr:row>
      <xdr:rowOff>154940</xdr:rowOff>
    </xdr:to>
    <xdr:cxnSp macro="">
      <xdr:nvCxnSpPr>
        <xdr:cNvPr id="301" name="直線コネクタ 300"/>
        <xdr:cNvCxnSpPr/>
      </xdr:nvCxnSpPr>
      <xdr:spPr>
        <a:xfrm flipV="1">
          <a:off x="8578850" y="6426200"/>
          <a:ext cx="869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11430</xdr:rowOff>
    </xdr:from>
    <xdr:to xmlns:xdr="http://schemas.openxmlformats.org/drawingml/2006/spreadsheetDrawing">
      <xdr:col>50</xdr:col>
      <xdr:colOff>165100</xdr:colOff>
      <xdr:row>37</xdr:row>
      <xdr:rowOff>113030</xdr:rowOff>
    </xdr:to>
    <xdr:sp macro="" textlink="">
      <xdr:nvSpPr>
        <xdr:cNvPr id="302" name="フローチャート: 判断 301"/>
        <xdr:cNvSpPr/>
      </xdr:nvSpPr>
      <xdr:spPr>
        <a:xfrm>
          <a:off x="939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129540</xdr:rowOff>
    </xdr:from>
    <xdr:ext cx="534035" cy="258445"/>
    <xdr:sp macro="" textlink="">
      <xdr:nvSpPr>
        <xdr:cNvPr id="303" name="テキスト ボックス 302"/>
        <xdr:cNvSpPr txBox="1"/>
      </xdr:nvSpPr>
      <xdr:spPr>
        <a:xfrm>
          <a:off x="9185275" y="5914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146050</xdr:rowOff>
    </xdr:from>
    <xdr:to xmlns:xdr="http://schemas.openxmlformats.org/drawingml/2006/spreadsheetDrawing">
      <xdr:col>45</xdr:col>
      <xdr:colOff>177800</xdr:colOff>
      <xdr:row>38</xdr:row>
      <xdr:rowOff>154940</xdr:rowOff>
    </xdr:to>
    <xdr:cxnSp macro="">
      <xdr:nvCxnSpPr>
        <xdr:cNvPr id="304" name="直線コネクタ 303"/>
        <xdr:cNvCxnSpPr/>
      </xdr:nvCxnSpPr>
      <xdr:spPr>
        <a:xfrm>
          <a:off x="7705090" y="6426200"/>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8890</xdr:rowOff>
    </xdr:from>
    <xdr:to xmlns:xdr="http://schemas.openxmlformats.org/drawingml/2006/spreadsheetDrawing">
      <xdr:col>46</xdr:col>
      <xdr:colOff>38100</xdr:colOff>
      <xdr:row>37</xdr:row>
      <xdr:rowOff>110490</xdr:rowOff>
    </xdr:to>
    <xdr:sp macro="" textlink="">
      <xdr:nvSpPr>
        <xdr:cNvPr id="305" name="フローチャート: 判断 304"/>
        <xdr:cNvSpPr/>
      </xdr:nvSpPr>
      <xdr:spPr>
        <a:xfrm>
          <a:off x="8528050" y="61239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127000</xdr:rowOff>
    </xdr:from>
    <xdr:ext cx="534035" cy="258445"/>
    <xdr:sp macro="" textlink="">
      <xdr:nvSpPr>
        <xdr:cNvPr id="306" name="テキスト ボックス 305"/>
        <xdr:cNvSpPr txBox="1"/>
      </xdr:nvSpPr>
      <xdr:spPr>
        <a:xfrm>
          <a:off x="8315325" y="5911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135890</xdr:rowOff>
    </xdr:from>
    <xdr:to xmlns:xdr="http://schemas.openxmlformats.org/drawingml/2006/spreadsheetDrawing">
      <xdr:col>41</xdr:col>
      <xdr:colOff>50800</xdr:colOff>
      <xdr:row>38</xdr:row>
      <xdr:rowOff>146050</xdr:rowOff>
    </xdr:to>
    <xdr:cxnSp macro="">
      <xdr:nvCxnSpPr>
        <xdr:cNvPr id="307" name="直線コネクタ 306"/>
        <xdr:cNvCxnSpPr/>
      </xdr:nvCxnSpPr>
      <xdr:spPr>
        <a:xfrm>
          <a:off x="6835140" y="5260340"/>
          <a:ext cx="869950" cy="1165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43180</xdr:rowOff>
    </xdr:from>
    <xdr:to xmlns:xdr="http://schemas.openxmlformats.org/drawingml/2006/spreadsheetDrawing">
      <xdr:col>41</xdr:col>
      <xdr:colOff>101600</xdr:colOff>
      <xdr:row>37</xdr:row>
      <xdr:rowOff>144780</xdr:rowOff>
    </xdr:to>
    <xdr:sp macro="" textlink="">
      <xdr:nvSpPr>
        <xdr:cNvPr id="308" name="フローチャート: 判断 307"/>
        <xdr:cNvSpPr/>
      </xdr:nvSpPr>
      <xdr:spPr>
        <a:xfrm>
          <a:off x="765429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161925</xdr:rowOff>
    </xdr:from>
    <xdr:ext cx="534035" cy="258445"/>
    <xdr:sp macro="" textlink="">
      <xdr:nvSpPr>
        <xdr:cNvPr id="309" name="テキスト ボックス 308"/>
        <xdr:cNvSpPr txBox="1"/>
      </xdr:nvSpPr>
      <xdr:spPr>
        <a:xfrm>
          <a:off x="7445375" y="5946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149860</xdr:rowOff>
    </xdr:from>
    <xdr:to xmlns:xdr="http://schemas.openxmlformats.org/drawingml/2006/spreadsheetDrawing">
      <xdr:col>36</xdr:col>
      <xdr:colOff>165100</xdr:colOff>
      <xdr:row>31</xdr:row>
      <xdr:rowOff>80010</xdr:rowOff>
    </xdr:to>
    <xdr:sp macro="" textlink="">
      <xdr:nvSpPr>
        <xdr:cNvPr id="310" name="フローチャート: 判断 309"/>
        <xdr:cNvSpPr/>
      </xdr:nvSpPr>
      <xdr:spPr>
        <a:xfrm>
          <a:off x="6784340" y="5109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96520</xdr:rowOff>
    </xdr:from>
    <xdr:ext cx="598805" cy="258445"/>
    <xdr:sp macro="" textlink="">
      <xdr:nvSpPr>
        <xdr:cNvPr id="311" name="テキスト ボックス 310"/>
        <xdr:cNvSpPr txBox="1"/>
      </xdr:nvSpPr>
      <xdr:spPr>
        <a:xfrm>
          <a:off x="6539230" y="48907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13" name="テキスト ボックス 312"/>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14" name="テキスト ボックス 313"/>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5" name="テキスト ボックス 314"/>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16" name="テキスト ボックス 315"/>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11430</xdr:rowOff>
    </xdr:from>
    <xdr:to xmlns:xdr="http://schemas.openxmlformats.org/drawingml/2006/spreadsheetDrawing">
      <xdr:col>55</xdr:col>
      <xdr:colOff>50800</xdr:colOff>
      <xdr:row>38</xdr:row>
      <xdr:rowOff>113030</xdr:rowOff>
    </xdr:to>
    <xdr:sp macro="" textlink="">
      <xdr:nvSpPr>
        <xdr:cNvPr id="317" name="楕円 316"/>
        <xdr:cNvSpPr/>
      </xdr:nvSpPr>
      <xdr:spPr>
        <a:xfrm>
          <a:off x="10220960" y="62915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161290</xdr:rowOff>
    </xdr:from>
    <xdr:ext cx="534035" cy="258445"/>
    <xdr:sp macro="" textlink="">
      <xdr:nvSpPr>
        <xdr:cNvPr id="318" name="補助費等該当値テキスト"/>
        <xdr:cNvSpPr txBox="1"/>
      </xdr:nvSpPr>
      <xdr:spPr>
        <a:xfrm>
          <a:off x="10318750" y="6276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95250</xdr:rowOff>
    </xdr:from>
    <xdr:to xmlns:xdr="http://schemas.openxmlformats.org/drawingml/2006/spreadsheetDrawing">
      <xdr:col>50</xdr:col>
      <xdr:colOff>165100</xdr:colOff>
      <xdr:row>39</xdr:row>
      <xdr:rowOff>25400</xdr:rowOff>
    </xdr:to>
    <xdr:sp macro="" textlink="">
      <xdr:nvSpPr>
        <xdr:cNvPr id="319" name="楕円 318"/>
        <xdr:cNvSpPr/>
      </xdr:nvSpPr>
      <xdr:spPr>
        <a:xfrm>
          <a:off x="9398000" y="6375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39</xdr:row>
      <xdr:rowOff>17145</xdr:rowOff>
    </xdr:from>
    <xdr:ext cx="534035" cy="258445"/>
    <xdr:sp macro="" textlink="">
      <xdr:nvSpPr>
        <xdr:cNvPr id="320" name="テキスト ボックス 319"/>
        <xdr:cNvSpPr txBox="1"/>
      </xdr:nvSpPr>
      <xdr:spPr>
        <a:xfrm>
          <a:off x="9185275" y="6462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104140</xdr:rowOff>
    </xdr:from>
    <xdr:to xmlns:xdr="http://schemas.openxmlformats.org/drawingml/2006/spreadsheetDrawing">
      <xdr:col>46</xdr:col>
      <xdr:colOff>38100</xdr:colOff>
      <xdr:row>39</xdr:row>
      <xdr:rowOff>34290</xdr:rowOff>
    </xdr:to>
    <xdr:sp macro="" textlink="">
      <xdr:nvSpPr>
        <xdr:cNvPr id="321" name="楕円 320"/>
        <xdr:cNvSpPr/>
      </xdr:nvSpPr>
      <xdr:spPr>
        <a:xfrm>
          <a:off x="8528050" y="63842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25400</xdr:rowOff>
    </xdr:from>
    <xdr:ext cx="534035" cy="258445"/>
    <xdr:sp macro="" textlink="">
      <xdr:nvSpPr>
        <xdr:cNvPr id="322" name="テキスト ボックス 321"/>
        <xdr:cNvSpPr txBox="1"/>
      </xdr:nvSpPr>
      <xdr:spPr>
        <a:xfrm>
          <a:off x="8315325" y="6470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95250</xdr:rowOff>
    </xdr:from>
    <xdr:to xmlns:xdr="http://schemas.openxmlformats.org/drawingml/2006/spreadsheetDrawing">
      <xdr:col>41</xdr:col>
      <xdr:colOff>101600</xdr:colOff>
      <xdr:row>39</xdr:row>
      <xdr:rowOff>25400</xdr:rowOff>
    </xdr:to>
    <xdr:sp macro="" textlink="">
      <xdr:nvSpPr>
        <xdr:cNvPr id="323" name="楕円 322"/>
        <xdr:cNvSpPr/>
      </xdr:nvSpPr>
      <xdr:spPr>
        <a:xfrm>
          <a:off x="7654290" y="6375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17145</xdr:rowOff>
    </xdr:from>
    <xdr:ext cx="534035" cy="258445"/>
    <xdr:sp macro="" textlink="">
      <xdr:nvSpPr>
        <xdr:cNvPr id="324" name="テキスト ボックス 323"/>
        <xdr:cNvSpPr txBox="1"/>
      </xdr:nvSpPr>
      <xdr:spPr>
        <a:xfrm>
          <a:off x="7445375" y="6462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85090</xdr:rowOff>
    </xdr:from>
    <xdr:to xmlns:xdr="http://schemas.openxmlformats.org/drawingml/2006/spreadsheetDrawing">
      <xdr:col>36</xdr:col>
      <xdr:colOff>165100</xdr:colOff>
      <xdr:row>32</xdr:row>
      <xdr:rowOff>15240</xdr:rowOff>
    </xdr:to>
    <xdr:sp macro="" textlink="">
      <xdr:nvSpPr>
        <xdr:cNvPr id="325" name="楕円 324"/>
        <xdr:cNvSpPr/>
      </xdr:nvSpPr>
      <xdr:spPr>
        <a:xfrm>
          <a:off x="6784340" y="5209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6350</xdr:rowOff>
    </xdr:from>
    <xdr:ext cx="598805" cy="259080"/>
    <xdr:sp macro="" textlink="">
      <xdr:nvSpPr>
        <xdr:cNvPr id="326" name="テキスト ボックス 325"/>
        <xdr:cNvSpPr txBox="1"/>
      </xdr:nvSpPr>
      <xdr:spPr>
        <a:xfrm>
          <a:off x="6539230" y="529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4" name="正方形/長方形 333"/>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35" name="テキスト ボックス 334"/>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36" name="直線コネクタ 335"/>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920" cy="259080"/>
    <xdr:sp macro="" textlink="">
      <xdr:nvSpPr>
        <xdr:cNvPr id="337" name="テキスト ボックス 336"/>
        <xdr:cNvSpPr txBox="1"/>
      </xdr:nvSpPr>
      <xdr:spPr>
        <a:xfrm>
          <a:off x="622935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8" name="直線コネクタ 337"/>
        <xdr:cNvCxnSpPr/>
      </xdr:nvCxnSpPr>
      <xdr:spPr>
        <a:xfrm>
          <a:off x="6474460" y="9846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0860" cy="258445"/>
    <xdr:sp macro="" textlink="">
      <xdr:nvSpPr>
        <xdr:cNvPr id="339" name="テキスト ボックス 338"/>
        <xdr:cNvSpPr txBox="1"/>
      </xdr:nvSpPr>
      <xdr:spPr>
        <a:xfrm>
          <a:off x="5954395" y="9710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0" name="直線コネクタ 339"/>
        <xdr:cNvCxnSpPr/>
      </xdr:nvCxnSpPr>
      <xdr:spPr>
        <a:xfrm>
          <a:off x="6474460" y="9531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9080"/>
    <xdr:sp macro="" textlink="">
      <xdr:nvSpPr>
        <xdr:cNvPr id="341" name="テキスト ボックス 340"/>
        <xdr:cNvSpPr txBox="1"/>
      </xdr:nvSpPr>
      <xdr:spPr>
        <a:xfrm>
          <a:off x="5954395"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42" name="直線コネクタ 341"/>
        <xdr:cNvCxnSpPr/>
      </xdr:nvCxnSpPr>
      <xdr:spPr>
        <a:xfrm>
          <a:off x="6474460" y="9218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8445"/>
    <xdr:sp macro="" textlink="">
      <xdr:nvSpPr>
        <xdr:cNvPr id="343" name="テキスト ボックス 342"/>
        <xdr:cNvSpPr txBox="1"/>
      </xdr:nvSpPr>
      <xdr:spPr>
        <a:xfrm>
          <a:off x="5954395"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4" name="直線コネクタ 343"/>
        <xdr:cNvCxnSpPr/>
      </xdr:nvCxnSpPr>
      <xdr:spPr>
        <a:xfrm>
          <a:off x="6474460" y="8904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30860" cy="259080"/>
    <xdr:sp macro="" textlink="">
      <xdr:nvSpPr>
        <xdr:cNvPr id="345" name="テキスト ボックス 344"/>
        <xdr:cNvSpPr txBox="1"/>
      </xdr:nvSpPr>
      <xdr:spPr>
        <a:xfrm>
          <a:off x="5954395" y="8762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6" name="直線コネクタ 345"/>
        <xdr:cNvCxnSpPr/>
      </xdr:nvCxnSpPr>
      <xdr:spPr>
        <a:xfrm>
          <a:off x="6474460" y="8590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9080"/>
    <xdr:sp macro="" textlink="">
      <xdr:nvSpPr>
        <xdr:cNvPr id="347" name="テキスト ボックス 346"/>
        <xdr:cNvSpPr txBox="1"/>
      </xdr:nvSpPr>
      <xdr:spPr>
        <a:xfrm>
          <a:off x="589026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8" name="直線コネクタ 347"/>
        <xdr:cNvCxnSpPr/>
      </xdr:nvCxnSpPr>
      <xdr:spPr>
        <a:xfrm>
          <a:off x="6474460" y="8270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49" name="テキスト ボックス 348"/>
        <xdr:cNvSpPr txBox="1"/>
      </xdr:nvSpPr>
      <xdr:spPr>
        <a:xfrm>
          <a:off x="589026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0" name="直線コネクタ 349"/>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51" name="テキスト ボックス 350"/>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52"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74295</xdr:rowOff>
    </xdr:from>
    <xdr:to xmlns:xdr="http://schemas.openxmlformats.org/drawingml/2006/spreadsheetDrawing">
      <xdr:col>54</xdr:col>
      <xdr:colOff>186690</xdr:colOff>
      <xdr:row>59</xdr:row>
      <xdr:rowOff>114300</xdr:rowOff>
    </xdr:to>
    <xdr:cxnSp macro="">
      <xdr:nvCxnSpPr>
        <xdr:cNvPr id="353" name="直線コネクタ 352"/>
        <xdr:cNvCxnSpPr/>
      </xdr:nvCxnSpPr>
      <xdr:spPr>
        <a:xfrm flipV="1">
          <a:off x="10267950" y="8335645"/>
          <a:ext cx="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118110</xdr:rowOff>
    </xdr:from>
    <xdr:ext cx="534035" cy="258445"/>
    <xdr:sp macro="" textlink="">
      <xdr:nvSpPr>
        <xdr:cNvPr id="354" name="普通建設事業費最小値テキスト"/>
        <xdr:cNvSpPr txBox="1"/>
      </xdr:nvSpPr>
      <xdr:spPr>
        <a:xfrm>
          <a:off x="10318750" y="9865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114300</xdr:rowOff>
    </xdr:from>
    <xdr:to xmlns:xdr="http://schemas.openxmlformats.org/drawingml/2006/spreadsheetDrawing">
      <xdr:col>55</xdr:col>
      <xdr:colOff>88900</xdr:colOff>
      <xdr:row>59</xdr:row>
      <xdr:rowOff>114300</xdr:rowOff>
    </xdr:to>
    <xdr:cxnSp macro="">
      <xdr:nvCxnSpPr>
        <xdr:cNvPr id="355" name="直線コネクタ 354"/>
        <xdr:cNvCxnSpPr/>
      </xdr:nvCxnSpPr>
      <xdr:spPr>
        <a:xfrm>
          <a:off x="10182860" y="98615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20955</xdr:rowOff>
    </xdr:from>
    <xdr:ext cx="598170" cy="258445"/>
    <xdr:sp macro="" textlink="">
      <xdr:nvSpPr>
        <xdr:cNvPr id="356" name="普通建設事業費最大値テキスト"/>
        <xdr:cNvSpPr txBox="1"/>
      </xdr:nvSpPr>
      <xdr:spPr>
        <a:xfrm>
          <a:off x="10318750" y="8117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74295</xdr:rowOff>
    </xdr:from>
    <xdr:to xmlns:xdr="http://schemas.openxmlformats.org/drawingml/2006/spreadsheetDrawing">
      <xdr:col>55</xdr:col>
      <xdr:colOff>88900</xdr:colOff>
      <xdr:row>50</xdr:row>
      <xdr:rowOff>74295</xdr:rowOff>
    </xdr:to>
    <xdr:cxnSp macro="">
      <xdr:nvCxnSpPr>
        <xdr:cNvPr id="357" name="直線コネクタ 356"/>
        <xdr:cNvCxnSpPr/>
      </xdr:nvCxnSpPr>
      <xdr:spPr>
        <a:xfrm>
          <a:off x="10182860" y="83356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44450</xdr:rowOff>
    </xdr:from>
    <xdr:to xmlns:xdr="http://schemas.openxmlformats.org/drawingml/2006/spreadsheetDrawing">
      <xdr:col>55</xdr:col>
      <xdr:colOff>0</xdr:colOff>
      <xdr:row>54</xdr:row>
      <xdr:rowOff>147955</xdr:rowOff>
    </xdr:to>
    <xdr:cxnSp macro="">
      <xdr:nvCxnSpPr>
        <xdr:cNvPr id="358" name="直線コネクタ 357"/>
        <xdr:cNvCxnSpPr/>
      </xdr:nvCxnSpPr>
      <xdr:spPr>
        <a:xfrm flipV="1">
          <a:off x="9448800" y="8636000"/>
          <a:ext cx="81915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84455</xdr:rowOff>
    </xdr:from>
    <xdr:ext cx="534035" cy="258445"/>
    <xdr:sp macro="" textlink="">
      <xdr:nvSpPr>
        <xdr:cNvPr id="359" name="普通建設事業費平均値テキスト"/>
        <xdr:cNvSpPr txBox="1"/>
      </xdr:nvSpPr>
      <xdr:spPr>
        <a:xfrm>
          <a:off x="10318750" y="917130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106045</xdr:rowOff>
    </xdr:from>
    <xdr:to xmlns:xdr="http://schemas.openxmlformats.org/drawingml/2006/spreadsheetDrawing">
      <xdr:col>55</xdr:col>
      <xdr:colOff>50800</xdr:colOff>
      <xdr:row>56</xdr:row>
      <xdr:rowOff>36195</xdr:rowOff>
    </xdr:to>
    <xdr:sp macro="" textlink="">
      <xdr:nvSpPr>
        <xdr:cNvPr id="360" name="フローチャート: 判断 359"/>
        <xdr:cNvSpPr/>
      </xdr:nvSpPr>
      <xdr:spPr>
        <a:xfrm>
          <a:off x="10220960" y="91928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147955</xdr:rowOff>
    </xdr:from>
    <xdr:to xmlns:xdr="http://schemas.openxmlformats.org/drawingml/2006/spreadsheetDrawing">
      <xdr:col>50</xdr:col>
      <xdr:colOff>114300</xdr:colOff>
      <xdr:row>55</xdr:row>
      <xdr:rowOff>153035</xdr:rowOff>
    </xdr:to>
    <xdr:cxnSp macro="">
      <xdr:nvCxnSpPr>
        <xdr:cNvPr id="361" name="直線コネクタ 360"/>
        <xdr:cNvCxnSpPr/>
      </xdr:nvCxnSpPr>
      <xdr:spPr>
        <a:xfrm flipV="1">
          <a:off x="8578850" y="9069705"/>
          <a:ext cx="86995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27305</xdr:rowOff>
    </xdr:from>
    <xdr:to xmlns:xdr="http://schemas.openxmlformats.org/drawingml/2006/spreadsheetDrawing">
      <xdr:col>50</xdr:col>
      <xdr:colOff>165100</xdr:colOff>
      <xdr:row>56</xdr:row>
      <xdr:rowOff>128905</xdr:rowOff>
    </xdr:to>
    <xdr:sp macro="" textlink="">
      <xdr:nvSpPr>
        <xdr:cNvPr id="362" name="フローチャート: 判断 361"/>
        <xdr:cNvSpPr/>
      </xdr:nvSpPr>
      <xdr:spPr>
        <a:xfrm>
          <a:off x="9398000" y="927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120015</xdr:rowOff>
    </xdr:from>
    <xdr:ext cx="534035" cy="258445"/>
    <xdr:sp macro="" textlink="">
      <xdr:nvSpPr>
        <xdr:cNvPr id="363" name="テキスト ボックス 362"/>
        <xdr:cNvSpPr txBox="1"/>
      </xdr:nvSpPr>
      <xdr:spPr>
        <a:xfrm>
          <a:off x="9185275" y="9371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153035</xdr:rowOff>
    </xdr:from>
    <xdr:to xmlns:xdr="http://schemas.openxmlformats.org/drawingml/2006/spreadsheetDrawing">
      <xdr:col>45</xdr:col>
      <xdr:colOff>177800</xdr:colOff>
      <xdr:row>56</xdr:row>
      <xdr:rowOff>44450</xdr:rowOff>
    </xdr:to>
    <xdr:cxnSp macro="">
      <xdr:nvCxnSpPr>
        <xdr:cNvPr id="364" name="直線コネクタ 363"/>
        <xdr:cNvCxnSpPr/>
      </xdr:nvCxnSpPr>
      <xdr:spPr>
        <a:xfrm flipV="1">
          <a:off x="7705090" y="9239885"/>
          <a:ext cx="87376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108585</xdr:rowOff>
    </xdr:to>
    <xdr:sp macro="" textlink="">
      <xdr:nvSpPr>
        <xdr:cNvPr id="365" name="フローチャート: 判断 364"/>
        <xdr:cNvSpPr/>
      </xdr:nvSpPr>
      <xdr:spPr>
        <a:xfrm>
          <a:off x="8528050" y="92589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99695</xdr:rowOff>
    </xdr:from>
    <xdr:ext cx="534035" cy="259080"/>
    <xdr:sp macro="" textlink="">
      <xdr:nvSpPr>
        <xdr:cNvPr id="366" name="テキスト ボックス 365"/>
        <xdr:cNvSpPr txBox="1"/>
      </xdr:nvSpPr>
      <xdr:spPr>
        <a:xfrm>
          <a:off x="8315325" y="9351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133350</xdr:rowOff>
    </xdr:from>
    <xdr:to xmlns:xdr="http://schemas.openxmlformats.org/drawingml/2006/spreadsheetDrawing">
      <xdr:col>41</xdr:col>
      <xdr:colOff>50800</xdr:colOff>
      <xdr:row>56</xdr:row>
      <xdr:rowOff>44450</xdr:rowOff>
    </xdr:to>
    <xdr:cxnSp macro="">
      <xdr:nvCxnSpPr>
        <xdr:cNvPr id="367" name="直線コネクタ 366"/>
        <xdr:cNvCxnSpPr/>
      </xdr:nvCxnSpPr>
      <xdr:spPr>
        <a:xfrm>
          <a:off x="6835140" y="8724900"/>
          <a:ext cx="86995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105410</xdr:rowOff>
    </xdr:to>
    <xdr:sp macro="" textlink="">
      <xdr:nvSpPr>
        <xdr:cNvPr id="368" name="フローチャート: 判断 367"/>
        <xdr:cNvSpPr/>
      </xdr:nvSpPr>
      <xdr:spPr>
        <a:xfrm>
          <a:off x="7654290" y="925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96520</xdr:rowOff>
    </xdr:from>
    <xdr:ext cx="534035" cy="258445"/>
    <xdr:sp macro="" textlink="">
      <xdr:nvSpPr>
        <xdr:cNvPr id="369" name="テキスト ボックス 368"/>
        <xdr:cNvSpPr txBox="1"/>
      </xdr:nvSpPr>
      <xdr:spPr>
        <a:xfrm>
          <a:off x="7445375" y="9348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18415</xdr:rowOff>
    </xdr:from>
    <xdr:to xmlns:xdr="http://schemas.openxmlformats.org/drawingml/2006/spreadsheetDrawing">
      <xdr:col>36</xdr:col>
      <xdr:colOff>165100</xdr:colOff>
      <xdr:row>55</xdr:row>
      <xdr:rowOff>120015</xdr:rowOff>
    </xdr:to>
    <xdr:sp macro="" textlink="">
      <xdr:nvSpPr>
        <xdr:cNvPr id="370" name="フローチャート: 判断 369"/>
        <xdr:cNvSpPr/>
      </xdr:nvSpPr>
      <xdr:spPr>
        <a:xfrm>
          <a:off x="6784340" y="910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111125</xdr:rowOff>
    </xdr:from>
    <xdr:ext cx="534035" cy="259080"/>
    <xdr:sp macro="" textlink="">
      <xdr:nvSpPr>
        <xdr:cNvPr id="371" name="テキスト ボックス 370"/>
        <xdr:cNvSpPr txBox="1"/>
      </xdr:nvSpPr>
      <xdr:spPr>
        <a:xfrm>
          <a:off x="6571615" y="9197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2" name="テキスト ボックス 371"/>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73" name="テキスト ボックス 372"/>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74" name="テキスト ボックス 373"/>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75" name="テキスト ボックス 374"/>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76" name="テキスト ボックス 375"/>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165100</xdr:rowOff>
    </xdr:from>
    <xdr:to xmlns:xdr="http://schemas.openxmlformats.org/drawingml/2006/spreadsheetDrawing">
      <xdr:col>55</xdr:col>
      <xdr:colOff>50800</xdr:colOff>
      <xdr:row>52</xdr:row>
      <xdr:rowOff>95250</xdr:rowOff>
    </xdr:to>
    <xdr:sp macro="" textlink="">
      <xdr:nvSpPr>
        <xdr:cNvPr id="377" name="楕円 376"/>
        <xdr:cNvSpPr/>
      </xdr:nvSpPr>
      <xdr:spPr>
        <a:xfrm>
          <a:off x="10220960" y="85915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17145</xdr:rowOff>
    </xdr:from>
    <xdr:ext cx="534035" cy="258445"/>
    <xdr:sp macro="" textlink="">
      <xdr:nvSpPr>
        <xdr:cNvPr id="378" name="普通建設事業費該当値テキスト"/>
        <xdr:cNvSpPr txBox="1"/>
      </xdr:nvSpPr>
      <xdr:spPr>
        <a:xfrm>
          <a:off x="10318750" y="8443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97155</xdr:rowOff>
    </xdr:from>
    <xdr:to xmlns:xdr="http://schemas.openxmlformats.org/drawingml/2006/spreadsheetDrawing">
      <xdr:col>50</xdr:col>
      <xdr:colOff>165100</xdr:colOff>
      <xdr:row>55</xdr:row>
      <xdr:rowOff>27305</xdr:rowOff>
    </xdr:to>
    <xdr:sp macro="" textlink="">
      <xdr:nvSpPr>
        <xdr:cNvPr id="379" name="楕円 378"/>
        <xdr:cNvSpPr/>
      </xdr:nvSpPr>
      <xdr:spPr>
        <a:xfrm>
          <a:off x="9398000" y="9018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43815</xdr:rowOff>
    </xdr:from>
    <xdr:ext cx="534035" cy="259080"/>
    <xdr:sp macro="" textlink="">
      <xdr:nvSpPr>
        <xdr:cNvPr id="380" name="テキスト ボックス 379"/>
        <xdr:cNvSpPr txBox="1"/>
      </xdr:nvSpPr>
      <xdr:spPr>
        <a:xfrm>
          <a:off x="9185275" y="8800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102235</xdr:rowOff>
    </xdr:from>
    <xdr:to xmlns:xdr="http://schemas.openxmlformats.org/drawingml/2006/spreadsheetDrawing">
      <xdr:col>46</xdr:col>
      <xdr:colOff>38100</xdr:colOff>
      <xdr:row>56</xdr:row>
      <xdr:rowOff>32385</xdr:rowOff>
    </xdr:to>
    <xdr:sp macro="" textlink="">
      <xdr:nvSpPr>
        <xdr:cNvPr id="381" name="楕円 380"/>
        <xdr:cNvSpPr/>
      </xdr:nvSpPr>
      <xdr:spPr>
        <a:xfrm>
          <a:off x="8528050" y="91890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48895</xdr:rowOff>
    </xdr:from>
    <xdr:ext cx="534035" cy="259080"/>
    <xdr:sp macro="" textlink="">
      <xdr:nvSpPr>
        <xdr:cNvPr id="382" name="テキスト ボックス 381"/>
        <xdr:cNvSpPr txBox="1"/>
      </xdr:nvSpPr>
      <xdr:spPr>
        <a:xfrm>
          <a:off x="8315325" y="8970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165100</xdr:rowOff>
    </xdr:from>
    <xdr:to xmlns:xdr="http://schemas.openxmlformats.org/drawingml/2006/spreadsheetDrawing">
      <xdr:col>41</xdr:col>
      <xdr:colOff>101600</xdr:colOff>
      <xdr:row>56</xdr:row>
      <xdr:rowOff>95250</xdr:rowOff>
    </xdr:to>
    <xdr:sp macro="" textlink="">
      <xdr:nvSpPr>
        <xdr:cNvPr id="383" name="楕円 382"/>
        <xdr:cNvSpPr/>
      </xdr:nvSpPr>
      <xdr:spPr>
        <a:xfrm>
          <a:off x="7654290" y="925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111760</xdr:rowOff>
    </xdr:from>
    <xdr:ext cx="534035" cy="259080"/>
    <xdr:sp macro="" textlink="">
      <xdr:nvSpPr>
        <xdr:cNvPr id="384" name="テキスト ボックス 383"/>
        <xdr:cNvSpPr txBox="1"/>
      </xdr:nvSpPr>
      <xdr:spPr>
        <a:xfrm>
          <a:off x="7445375" y="9033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83185</xdr:rowOff>
    </xdr:from>
    <xdr:to xmlns:xdr="http://schemas.openxmlformats.org/drawingml/2006/spreadsheetDrawing">
      <xdr:col>36</xdr:col>
      <xdr:colOff>165100</xdr:colOff>
      <xdr:row>53</xdr:row>
      <xdr:rowOff>12700</xdr:rowOff>
    </xdr:to>
    <xdr:sp macro="" textlink="">
      <xdr:nvSpPr>
        <xdr:cNvPr id="385" name="楕円 384"/>
        <xdr:cNvSpPr/>
      </xdr:nvSpPr>
      <xdr:spPr>
        <a:xfrm>
          <a:off x="6784340" y="867473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29210</xdr:rowOff>
    </xdr:from>
    <xdr:ext cx="534035" cy="258445"/>
    <xdr:sp macro="" textlink="">
      <xdr:nvSpPr>
        <xdr:cNvPr id="386" name="テキスト ボックス 385"/>
        <xdr:cNvSpPr txBox="1"/>
      </xdr:nvSpPr>
      <xdr:spPr>
        <a:xfrm>
          <a:off x="6571615" y="8455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7" name="正方形/長方形 386"/>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8" name="正方形/長方形 387"/>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9" name="正方形/長方形 388"/>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0" name="正方形/長方形 389"/>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1" name="正方形/長方形 390"/>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2" name="正方形/長方形 391"/>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3" name="正方形/長方形 392"/>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4" name="正方形/長方形 393"/>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95" name="テキスト ボックス 394"/>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96" name="直線コネクタ 395"/>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7" name="直線コネクタ 396"/>
        <xdr:cNvCxnSpPr/>
      </xdr:nvCxnSpPr>
      <xdr:spPr>
        <a:xfrm>
          <a:off x="6474460" y="13023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8920" cy="259080"/>
    <xdr:sp macro="" textlink="">
      <xdr:nvSpPr>
        <xdr:cNvPr id="398" name="テキスト ボックス 397"/>
        <xdr:cNvSpPr txBox="1"/>
      </xdr:nvSpPr>
      <xdr:spPr>
        <a:xfrm>
          <a:off x="622935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9" name="直線コネクタ 398"/>
        <xdr:cNvCxnSpPr/>
      </xdr:nvCxnSpPr>
      <xdr:spPr>
        <a:xfrm>
          <a:off x="6474460" y="12579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0860" cy="258445"/>
    <xdr:sp macro="" textlink="">
      <xdr:nvSpPr>
        <xdr:cNvPr id="400" name="テキスト ボックス 399"/>
        <xdr:cNvSpPr txBox="1"/>
      </xdr:nvSpPr>
      <xdr:spPr>
        <a:xfrm>
          <a:off x="595439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83185</xdr:rowOff>
    </xdr:from>
    <xdr:to xmlns:xdr="http://schemas.openxmlformats.org/drawingml/2006/spreadsheetDrawing">
      <xdr:col>59</xdr:col>
      <xdr:colOff>50800</xdr:colOff>
      <xdr:row>73</xdr:row>
      <xdr:rowOff>83185</xdr:rowOff>
    </xdr:to>
    <xdr:cxnSp macro="">
      <xdr:nvCxnSpPr>
        <xdr:cNvPr id="401" name="直線コネクタ 400"/>
        <xdr:cNvCxnSpPr/>
      </xdr:nvCxnSpPr>
      <xdr:spPr>
        <a:xfrm>
          <a:off x="6474460" y="12141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0860" cy="259080"/>
    <xdr:sp macro="" textlink="">
      <xdr:nvSpPr>
        <xdr:cNvPr id="402" name="テキスト ボックス 401"/>
        <xdr:cNvSpPr txBox="1"/>
      </xdr:nvSpPr>
      <xdr:spPr>
        <a:xfrm>
          <a:off x="595439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3" name="直線コネクタ 402"/>
        <xdr:cNvCxnSpPr/>
      </xdr:nvCxnSpPr>
      <xdr:spPr>
        <a:xfrm>
          <a:off x="6474460" y="11703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30860" cy="259080"/>
    <xdr:sp macro="" textlink="">
      <xdr:nvSpPr>
        <xdr:cNvPr id="404" name="テキスト ボックス 403"/>
        <xdr:cNvSpPr txBox="1"/>
      </xdr:nvSpPr>
      <xdr:spPr>
        <a:xfrm>
          <a:off x="595439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5" name="直線コネクタ 404"/>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860" cy="258445"/>
    <xdr:sp macro="" textlink="">
      <xdr:nvSpPr>
        <xdr:cNvPr id="406" name="テキスト ボックス 405"/>
        <xdr:cNvSpPr txBox="1"/>
      </xdr:nvSpPr>
      <xdr:spPr>
        <a:xfrm>
          <a:off x="595439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407"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106045</xdr:rowOff>
    </xdr:from>
    <xdr:to xmlns:xdr="http://schemas.openxmlformats.org/drawingml/2006/spreadsheetDrawing">
      <xdr:col>54</xdr:col>
      <xdr:colOff>186690</xdr:colOff>
      <xdr:row>78</xdr:row>
      <xdr:rowOff>139700</xdr:rowOff>
    </xdr:to>
    <xdr:cxnSp macro="">
      <xdr:nvCxnSpPr>
        <xdr:cNvPr id="408" name="直線コネクタ 407"/>
        <xdr:cNvCxnSpPr/>
      </xdr:nvCxnSpPr>
      <xdr:spPr>
        <a:xfrm flipV="1">
          <a:off x="10267950" y="1166939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8920" cy="259080"/>
    <xdr:sp macro="" textlink="">
      <xdr:nvSpPr>
        <xdr:cNvPr id="409" name="普通建設事業費 （ うち新規整備　）最小値テキスト"/>
        <xdr:cNvSpPr txBox="1"/>
      </xdr:nvSpPr>
      <xdr:spPr>
        <a:xfrm>
          <a:off x="10318750" y="13027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10" name="直線コネクタ 409"/>
        <xdr:cNvCxnSpPr/>
      </xdr:nvCxnSpPr>
      <xdr:spPr>
        <a:xfrm>
          <a:off x="1018286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52705</xdr:rowOff>
    </xdr:from>
    <xdr:ext cx="534035" cy="258445"/>
    <xdr:sp macro="" textlink="">
      <xdr:nvSpPr>
        <xdr:cNvPr id="411" name="普通建設事業費 （ うち新規整備　）最大値テキスト"/>
        <xdr:cNvSpPr txBox="1"/>
      </xdr:nvSpPr>
      <xdr:spPr>
        <a:xfrm>
          <a:off x="10318750" y="11450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106045</xdr:rowOff>
    </xdr:from>
    <xdr:to xmlns:xdr="http://schemas.openxmlformats.org/drawingml/2006/spreadsheetDrawing">
      <xdr:col>55</xdr:col>
      <xdr:colOff>88900</xdr:colOff>
      <xdr:row>70</xdr:row>
      <xdr:rowOff>106045</xdr:rowOff>
    </xdr:to>
    <xdr:cxnSp macro="">
      <xdr:nvCxnSpPr>
        <xdr:cNvPr id="412" name="直線コネクタ 411"/>
        <xdr:cNvCxnSpPr/>
      </xdr:nvCxnSpPr>
      <xdr:spPr>
        <a:xfrm>
          <a:off x="10182860" y="116693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104775</xdr:rowOff>
    </xdr:from>
    <xdr:to xmlns:xdr="http://schemas.openxmlformats.org/drawingml/2006/spreadsheetDrawing">
      <xdr:col>55</xdr:col>
      <xdr:colOff>0</xdr:colOff>
      <xdr:row>75</xdr:row>
      <xdr:rowOff>90805</xdr:rowOff>
    </xdr:to>
    <xdr:cxnSp macro="">
      <xdr:nvCxnSpPr>
        <xdr:cNvPr id="413" name="直線コネクタ 412"/>
        <xdr:cNvCxnSpPr/>
      </xdr:nvCxnSpPr>
      <xdr:spPr>
        <a:xfrm flipV="1">
          <a:off x="9448800" y="12328525"/>
          <a:ext cx="81915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469265" cy="258445"/>
    <xdr:sp macro="" textlink="">
      <xdr:nvSpPr>
        <xdr:cNvPr id="414" name="普通建設事業費 （ うち新規整備　）平均値テキスト"/>
        <xdr:cNvSpPr txBox="1"/>
      </xdr:nvSpPr>
      <xdr:spPr>
        <a:xfrm>
          <a:off x="10318750" y="1273810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5" name="フローチャート: 判断 414"/>
        <xdr:cNvSpPr/>
      </xdr:nvSpPr>
      <xdr:spPr>
        <a:xfrm>
          <a:off x="10220960" y="127596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90805</xdr:rowOff>
    </xdr:from>
    <xdr:to xmlns:xdr="http://schemas.openxmlformats.org/drawingml/2006/spreadsheetDrawing">
      <xdr:col>50</xdr:col>
      <xdr:colOff>114300</xdr:colOff>
      <xdr:row>77</xdr:row>
      <xdr:rowOff>2540</xdr:rowOff>
    </xdr:to>
    <xdr:cxnSp macro="">
      <xdr:nvCxnSpPr>
        <xdr:cNvPr id="416" name="直線コネクタ 415"/>
        <xdr:cNvCxnSpPr/>
      </xdr:nvCxnSpPr>
      <xdr:spPr>
        <a:xfrm flipV="1">
          <a:off x="8578850" y="12479655"/>
          <a:ext cx="86995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34925</xdr:rowOff>
    </xdr:from>
    <xdr:to xmlns:xdr="http://schemas.openxmlformats.org/drawingml/2006/spreadsheetDrawing">
      <xdr:col>50</xdr:col>
      <xdr:colOff>165100</xdr:colOff>
      <xdr:row>77</xdr:row>
      <xdr:rowOff>136525</xdr:rowOff>
    </xdr:to>
    <xdr:sp macro="" textlink="">
      <xdr:nvSpPr>
        <xdr:cNvPr id="417" name="フローチャート: 判断 416"/>
        <xdr:cNvSpPr/>
      </xdr:nvSpPr>
      <xdr:spPr>
        <a:xfrm>
          <a:off x="9398000" y="1275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127635</xdr:rowOff>
    </xdr:from>
    <xdr:ext cx="469900" cy="258445"/>
    <xdr:sp macro="" textlink="">
      <xdr:nvSpPr>
        <xdr:cNvPr id="418" name="テキスト ボックス 417"/>
        <xdr:cNvSpPr txBox="1"/>
      </xdr:nvSpPr>
      <xdr:spPr>
        <a:xfrm>
          <a:off x="9217660" y="12846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2540</xdr:rowOff>
    </xdr:from>
    <xdr:to xmlns:xdr="http://schemas.openxmlformats.org/drawingml/2006/spreadsheetDrawing">
      <xdr:col>45</xdr:col>
      <xdr:colOff>177800</xdr:colOff>
      <xdr:row>78</xdr:row>
      <xdr:rowOff>1270</xdr:rowOff>
    </xdr:to>
    <xdr:cxnSp macro="">
      <xdr:nvCxnSpPr>
        <xdr:cNvPr id="419" name="直線コネクタ 418"/>
        <xdr:cNvCxnSpPr/>
      </xdr:nvCxnSpPr>
      <xdr:spPr>
        <a:xfrm flipV="1">
          <a:off x="7705090" y="12721590"/>
          <a:ext cx="87376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20" name="フローチャート: 判断 419"/>
        <xdr:cNvSpPr/>
      </xdr:nvSpPr>
      <xdr:spPr>
        <a:xfrm>
          <a:off x="8528050" y="127222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95885</xdr:rowOff>
    </xdr:from>
    <xdr:ext cx="534035" cy="258445"/>
    <xdr:sp macro="" textlink="">
      <xdr:nvSpPr>
        <xdr:cNvPr id="421" name="テキスト ボックス 420"/>
        <xdr:cNvSpPr txBox="1"/>
      </xdr:nvSpPr>
      <xdr:spPr>
        <a:xfrm>
          <a:off x="8315325" y="12814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113030</xdr:rowOff>
    </xdr:from>
    <xdr:to xmlns:xdr="http://schemas.openxmlformats.org/drawingml/2006/spreadsheetDrawing">
      <xdr:col>41</xdr:col>
      <xdr:colOff>50800</xdr:colOff>
      <xdr:row>78</xdr:row>
      <xdr:rowOff>1270</xdr:rowOff>
    </xdr:to>
    <xdr:cxnSp macro="">
      <xdr:nvCxnSpPr>
        <xdr:cNvPr id="422" name="直線コネクタ 421"/>
        <xdr:cNvCxnSpPr/>
      </xdr:nvCxnSpPr>
      <xdr:spPr>
        <a:xfrm>
          <a:off x="6835140" y="12501880"/>
          <a:ext cx="86995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23" name="フローチャート: 判断 422"/>
        <xdr:cNvSpPr/>
      </xdr:nvSpPr>
      <xdr:spPr>
        <a:xfrm>
          <a:off x="7654290" y="12689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81915</xdr:rowOff>
    </xdr:from>
    <xdr:ext cx="534035" cy="259080"/>
    <xdr:sp macro="" textlink="">
      <xdr:nvSpPr>
        <xdr:cNvPr id="424" name="テキスト ボックス 423"/>
        <xdr:cNvSpPr txBox="1"/>
      </xdr:nvSpPr>
      <xdr:spPr>
        <a:xfrm>
          <a:off x="7445375" y="12470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7620</xdr:rowOff>
    </xdr:from>
    <xdr:to xmlns:xdr="http://schemas.openxmlformats.org/drawingml/2006/spreadsheetDrawing">
      <xdr:col>36</xdr:col>
      <xdr:colOff>165100</xdr:colOff>
      <xdr:row>76</xdr:row>
      <xdr:rowOff>109220</xdr:rowOff>
    </xdr:to>
    <xdr:sp macro="" textlink="">
      <xdr:nvSpPr>
        <xdr:cNvPr id="425" name="フローチャート: 判断 424"/>
        <xdr:cNvSpPr/>
      </xdr:nvSpPr>
      <xdr:spPr>
        <a:xfrm>
          <a:off x="6784340" y="1256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100330</xdr:rowOff>
    </xdr:from>
    <xdr:ext cx="534035" cy="259080"/>
    <xdr:sp macro="" textlink="">
      <xdr:nvSpPr>
        <xdr:cNvPr id="426" name="テキスト ボックス 425"/>
        <xdr:cNvSpPr txBox="1"/>
      </xdr:nvSpPr>
      <xdr:spPr>
        <a:xfrm>
          <a:off x="6571615" y="12654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7" name="テキスト ボックス 426"/>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28" name="テキスト ボックス 427"/>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29" name="テキスト ボックス 428"/>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30" name="テキスト ボックス 429"/>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31" name="テキスト ボックス 430"/>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53975</xdr:rowOff>
    </xdr:from>
    <xdr:to xmlns:xdr="http://schemas.openxmlformats.org/drawingml/2006/spreadsheetDrawing">
      <xdr:col>55</xdr:col>
      <xdr:colOff>50800</xdr:colOff>
      <xdr:row>74</xdr:row>
      <xdr:rowOff>155575</xdr:rowOff>
    </xdr:to>
    <xdr:sp macro="" textlink="">
      <xdr:nvSpPr>
        <xdr:cNvPr id="432" name="楕円 431"/>
        <xdr:cNvSpPr/>
      </xdr:nvSpPr>
      <xdr:spPr>
        <a:xfrm>
          <a:off x="10220960" y="122777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76835</xdr:rowOff>
    </xdr:from>
    <xdr:ext cx="534035" cy="259080"/>
    <xdr:sp macro="" textlink="">
      <xdr:nvSpPr>
        <xdr:cNvPr id="433" name="普通建設事業費 （ うち新規整備　）該当値テキスト"/>
        <xdr:cNvSpPr txBox="1"/>
      </xdr:nvSpPr>
      <xdr:spPr>
        <a:xfrm>
          <a:off x="10318750" y="12135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40005</xdr:rowOff>
    </xdr:from>
    <xdr:to xmlns:xdr="http://schemas.openxmlformats.org/drawingml/2006/spreadsheetDrawing">
      <xdr:col>50</xdr:col>
      <xdr:colOff>165100</xdr:colOff>
      <xdr:row>75</xdr:row>
      <xdr:rowOff>141605</xdr:rowOff>
    </xdr:to>
    <xdr:sp macro="" textlink="">
      <xdr:nvSpPr>
        <xdr:cNvPr id="434" name="楕円 433"/>
        <xdr:cNvSpPr/>
      </xdr:nvSpPr>
      <xdr:spPr>
        <a:xfrm>
          <a:off x="9398000" y="124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158115</xdr:rowOff>
    </xdr:from>
    <xdr:ext cx="534035" cy="258445"/>
    <xdr:sp macro="" textlink="">
      <xdr:nvSpPr>
        <xdr:cNvPr id="435" name="テキスト ボックス 434"/>
        <xdr:cNvSpPr txBox="1"/>
      </xdr:nvSpPr>
      <xdr:spPr>
        <a:xfrm>
          <a:off x="9185275" y="12216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123190</xdr:rowOff>
    </xdr:from>
    <xdr:to xmlns:xdr="http://schemas.openxmlformats.org/drawingml/2006/spreadsheetDrawing">
      <xdr:col>46</xdr:col>
      <xdr:colOff>38100</xdr:colOff>
      <xdr:row>77</xdr:row>
      <xdr:rowOff>53340</xdr:rowOff>
    </xdr:to>
    <xdr:sp macro="" textlink="">
      <xdr:nvSpPr>
        <xdr:cNvPr id="436" name="楕円 435"/>
        <xdr:cNvSpPr/>
      </xdr:nvSpPr>
      <xdr:spPr>
        <a:xfrm>
          <a:off x="8528050" y="126771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69850</xdr:rowOff>
    </xdr:from>
    <xdr:ext cx="534035" cy="259080"/>
    <xdr:sp macro="" textlink="">
      <xdr:nvSpPr>
        <xdr:cNvPr id="437" name="テキスト ボックス 436"/>
        <xdr:cNvSpPr txBox="1"/>
      </xdr:nvSpPr>
      <xdr:spPr>
        <a:xfrm>
          <a:off x="8315325" y="12458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121920</xdr:rowOff>
    </xdr:from>
    <xdr:to xmlns:xdr="http://schemas.openxmlformats.org/drawingml/2006/spreadsheetDrawing">
      <xdr:col>41</xdr:col>
      <xdr:colOff>101600</xdr:colOff>
      <xdr:row>78</xdr:row>
      <xdr:rowOff>52070</xdr:rowOff>
    </xdr:to>
    <xdr:sp macro="" textlink="">
      <xdr:nvSpPr>
        <xdr:cNvPr id="438" name="楕円 437"/>
        <xdr:cNvSpPr/>
      </xdr:nvSpPr>
      <xdr:spPr>
        <a:xfrm>
          <a:off x="7654290" y="12840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43180</xdr:rowOff>
    </xdr:from>
    <xdr:ext cx="469900" cy="259080"/>
    <xdr:sp macro="" textlink="">
      <xdr:nvSpPr>
        <xdr:cNvPr id="439" name="テキスト ボックス 438"/>
        <xdr:cNvSpPr txBox="1"/>
      </xdr:nvSpPr>
      <xdr:spPr>
        <a:xfrm>
          <a:off x="7473950" y="12927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62230</xdr:rowOff>
    </xdr:from>
    <xdr:to xmlns:xdr="http://schemas.openxmlformats.org/drawingml/2006/spreadsheetDrawing">
      <xdr:col>36</xdr:col>
      <xdr:colOff>165100</xdr:colOff>
      <xdr:row>75</xdr:row>
      <xdr:rowOff>163830</xdr:rowOff>
    </xdr:to>
    <xdr:sp macro="" textlink="">
      <xdr:nvSpPr>
        <xdr:cNvPr id="440" name="楕円 439"/>
        <xdr:cNvSpPr/>
      </xdr:nvSpPr>
      <xdr:spPr>
        <a:xfrm>
          <a:off x="678434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8890</xdr:rowOff>
    </xdr:from>
    <xdr:ext cx="534035" cy="259080"/>
    <xdr:sp macro="" textlink="">
      <xdr:nvSpPr>
        <xdr:cNvPr id="441" name="テキスト ボックス 440"/>
        <xdr:cNvSpPr txBox="1"/>
      </xdr:nvSpPr>
      <xdr:spPr>
        <a:xfrm>
          <a:off x="6571615" y="12232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2" name="正方形/長方形 441"/>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3" name="正方形/長方形 442"/>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5" name="正方形/長方形 444"/>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7" name="正方形/長方形 446"/>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50" name="テキスト ボックス 449"/>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2" name="直線コネクタ 451"/>
        <xdr:cNvCxnSpPr/>
      </xdr:nvCxnSpPr>
      <xdr:spPr>
        <a:xfrm>
          <a:off x="6474460" y="165011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53" name="テキスト ボックス 452"/>
        <xdr:cNvSpPr txBox="1"/>
      </xdr:nvSpPr>
      <xdr:spPr>
        <a:xfrm>
          <a:off x="622935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4" name="直線コネクタ 453"/>
        <xdr:cNvCxnSpPr/>
      </xdr:nvCxnSpPr>
      <xdr:spPr>
        <a:xfrm>
          <a:off x="6474460" y="161740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860" cy="258445"/>
    <xdr:sp macro="" textlink="">
      <xdr:nvSpPr>
        <xdr:cNvPr id="455" name="テキスト ボックス 454"/>
        <xdr:cNvSpPr txBox="1"/>
      </xdr:nvSpPr>
      <xdr:spPr>
        <a:xfrm>
          <a:off x="5954395"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6" name="直線コネクタ 455"/>
        <xdr:cNvCxnSpPr/>
      </xdr:nvCxnSpPr>
      <xdr:spPr>
        <a:xfrm>
          <a:off x="6474460" y="158483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860" cy="259080"/>
    <xdr:sp macro="" textlink="">
      <xdr:nvSpPr>
        <xdr:cNvPr id="457" name="テキスト ボックス 456"/>
        <xdr:cNvSpPr txBox="1"/>
      </xdr:nvSpPr>
      <xdr:spPr>
        <a:xfrm>
          <a:off x="5954395"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8" name="直線コネクタ 457"/>
        <xdr:cNvCxnSpPr/>
      </xdr:nvCxnSpPr>
      <xdr:spPr>
        <a:xfrm>
          <a:off x="6474460" y="155213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860" cy="258445"/>
    <xdr:sp macro="" textlink="">
      <xdr:nvSpPr>
        <xdr:cNvPr id="459" name="テキスト ボックス 458"/>
        <xdr:cNvSpPr txBox="1"/>
      </xdr:nvSpPr>
      <xdr:spPr>
        <a:xfrm>
          <a:off x="5954395" y="15379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0" name="直線コネクタ 459"/>
        <xdr:cNvCxnSpPr/>
      </xdr:nvCxnSpPr>
      <xdr:spPr>
        <a:xfrm>
          <a:off x="6474460" y="15194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0860" cy="258445"/>
    <xdr:sp macro="" textlink="">
      <xdr:nvSpPr>
        <xdr:cNvPr id="461" name="テキスト ボックス 460"/>
        <xdr:cNvSpPr txBox="1"/>
      </xdr:nvSpPr>
      <xdr:spPr>
        <a:xfrm>
          <a:off x="5954395" y="150526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2" name="直線コネクタ 461"/>
        <xdr:cNvCxnSpPr/>
      </xdr:nvCxnSpPr>
      <xdr:spPr>
        <a:xfrm>
          <a:off x="6474460" y="14874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63" name="テキスト ボックス 462"/>
        <xdr:cNvSpPr txBox="1"/>
      </xdr:nvSpPr>
      <xdr:spPr>
        <a:xfrm>
          <a:off x="589026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4" name="直線コネクタ 463"/>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65" name="テキスト ボックス 464"/>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6"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151765</xdr:rowOff>
    </xdr:from>
    <xdr:to xmlns:xdr="http://schemas.openxmlformats.org/drawingml/2006/spreadsheetDrawing">
      <xdr:col>54</xdr:col>
      <xdr:colOff>186690</xdr:colOff>
      <xdr:row>98</xdr:row>
      <xdr:rowOff>112395</xdr:rowOff>
    </xdr:to>
    <xdr:cxnSp macro="">
      <xdr:nvCxnSpPr>
        <xdr:cNvPr id="467" name="直線コネクタ 466"/>
        <xdr:cNvCxnSpPr/>
      </xdr:nvCxnSpPr>
      <xdr:spPr>
        <a:xfrm flipV="1">
          <a:off x="10267950" y="15017115"/>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265" cy="259080"/>
    <xdr:sp macro="" textlink="">
      <xdr:nvSpPr>
        <xdr:cNvPr id="468" name="普通建設事業費 （ うち更新整備　）最小値テキスト"/>
        <xdr:cNvSpPr txBox="1"/>
      </xdr:nvSpPr>
      <xdr:spPr>
        <a:xfrm>
          <a:off x="10318750" y="16346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9" name="直線コネクタ 468"/>
        <xdr:cNvCxnSpPr/>
      </xdr:nvCxnSpPr>
      <xdr:spPr>
        <a:xfrm>
          <a:off x="10182860" y="163429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035" cy="258445"/>
    <xdr:sp macro="" textlink="">
      <xdr:nvSpPr>
        <xdr:cNvPr id="470" name="普通建設事業費 （ うち更新整備　）最大値テキスト"/>
        <xdr:cNvSpPr txBox="1"/>
      </xdr:nvSpPr>
      <xdr:spPr>
        <a:xfrm>
          <a:off x="10318750" y="14798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71" name="直線コネクタ 470"/>
        <xdr:cNvCxnSpPr/>
      </xdr:nvCxnSpPr>
      <xdr:spPr>
        <a:xfrm>
          <a:off x="10182860" y="150171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149860</xdr:rowOff>
    </xdr:from>
    <xdr:to xmlns:xdr="http://schemas.openxmlformats.org/drawingml/2006/spreadsheetDrawing">
      <xdr:col>55</xdr:col>
      <xdr:colOff>0</xdr:colOff>
      <xdr:row>96</xdr:row>
      <xdr:rowOff>60960</xdr:rowOff>
    </xdr:to>
    <xdr:cxnSp macro="">
      <xdr:nvCxnSpPr>
        <xdr:cNvPr id="472" name="直線コネクタ 471"/>
        <xdr:cNvCxnSpPr/>
      </xdr:nvCxnSpPr>
      <xdr:spPr>
        <a:xfrm flipV="1">
          <a:off x="9448800" y="15694660"/>
          <a:ext cx="81915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035" cy="258445"/>
    <xdr:sp macro="" textlink="">
      <xdr:nvSpPr>
        <xdr:cNvPr id="473" name="普通建設事業費 （ うち更新整備　）平均値テキスト"/>
        <xdr:cNvSpPr txBox="1"/>
      </xdr:nvSpPr>
      <xdr:spPr>
        <a:xfrm>
          <a:off x="10318750" y="157702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4" name="フローチャート: 判断 473"/>
        <xdr:cNvSpPr/>
      </xdr:nvSpPr>
      <xdr:spPr>
        <a:xfrm>
          <a:off x="10220960" y="1579181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27940</xdr:rowOff>
    </xdr:from>
    <xdr:to xmlns:xdr="http://schemas.openxmlformats.org/drawingml/2006/spreadsheetDrawing">
      <xdr:col>50</xdr:col>
      <xdr:colOff>114300</xdr:colOff>
      <xdr:row>96</xdr:row>
      <xdr:rowOff>60960</xdr:rowOff>
    </xdr:to>
    <xdr:cxnSp macro="">
      <xdr:nvCxnSpPr>
        <xdr:cNvPr id="475" name="直線コネクタ 474"/>
        <xdr:cNvCxnSpPr/>
      </xdr:nvCxnSpPr>
      <xdr:spPr>
        <a:xfrm>
          <a:off x="8578850" y="15915640"/>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6" name="フローチャート: 判断 475"/>
        <xdr:cNvSpPr/>
      </xdr:nvSpPr>
      <xdr:spPr>
        <a:xfrm>
          <a:off x="9398000" y="15894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123825</xdr:rowOff>
    </xdr:from>
    <xdr:ext cx="534035" cy="258445"/>
    <xdr:sp macro="" textlink="">
      <xdr:nvSpPr>
        <xdr:cNvPr id="477" name="テキスト ボックス 476"/>
        <xdr:cNvSpPr txBox="1"/>
      </xdr:nvSpPr>
      <xdr:spPr>
        <a:xfrm>
          <a:off x="9185275" y="15668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46355</xdr:rowOff>
    </xdr:from>
    <xdr:to xmlns:xdr="http://schemas.openxmlformats.org/drawingml/2006/spreadsheetDrawing">
      <xdr:col>45</xdr:col>
      <xdr:colOff>177800</xdr:colOff>
      <xdr:row>96</xdr:row>
      <xdr:rowOff>27940</xdr:rowOff>
    </xdr:to>
    <xdr:cxnSp macro="">
      <xdr:nvCxnSpPr>
        <xdr:cNvPr id="478" name="直線コネクタ 477"/>
        <xdr:cNvCxnSpPr/>
      </xdr:nvCxnSpPr>
      <xdr:spPr>
        <a:xfrm>
          <a:off x="7705090" y="15762605"/>
          <a:ext cx="87376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79" name="フローチャート: 判断 478"/>
        <xdr:cNvSpPr/>
      </xdr:nvSpPr>
      <xdr:spPr>
        <a:xfrm>
          <a:off x="8528050" y="159010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34035" cy="259080"/>
    <xdr:sp macro="" textlink="">
      <xdr:nvSpPr>
        <xdr:cNvPr id="480" name="テキスト ボックス 479"/>
        <xdr:cNvSpPr txBox="1"/>
      </xdr:nvSpPr>
      <xdr:spPr>
        <a:xfrm>
          <a:off x="8315325" y="15993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83185</xdr:rowOff>
    </xdr:from>
    <xdr:to xmlns:xdr="http://schemas.openxmlformats.org/drawingml/2006/spreadsheetDrawing">
      <xdr:col>41</xdr:col>
      <xdr:colOff>50800</xdr:colOff>
      <xdr:row>95</xdr:row>
      <xdr:rowOff>46355</xdr:rowOff>
    </xdr:to>
    <xdr:cxnSp macro="">
      <xdr:nvCxnSpPr>
        <xdr:cNvPr id="481" name="直線コネクタ 480"/>
        <xdr:cNvCxnSpPr/>
      </xdr:nvCxnSpPr>
      <xdr:spPr>
        <a:xfrm>
          <a:off x="6835140" y="15456535"/>
          <a:ext cx="86995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82" name="フローチャート: 判断 481"/>
        <xdr:cNvSpPr/>
      </xdr:nvSpPr>
      <xdr:spPr>
        <a:xfrm>
          <a:off x="7654290"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127635</xdr:rowOff>
    </xdr:from>
    <xdr:ext cx="534035" cy="259080"/>
    <xdr:sp macro="" textlink="">
      <xdr:nvSpPr>
        <xdr:cNvPr id="483" name="テキスト ボックス 482"/>
        <xdr:cNvSpPr txBox="1"/>
      </xdr:nvSpPr>
      <xdr:spPr>
        <a:xfrm>
          <a:off x="7445375" y="16015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4" name="フローチャート: 判断 483"/>
        <xdr:cNvSpPr/>
      </xdr:nvSpPr>
      <xdr:spPr>
        <a:xfrm>
          <a:off x="6784340" y="1585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57150</xdr:rowOff>
    </xdr:from>
    <xdr:ext cx="534035" cy="259080"/>
    <xdr:sp macro="" textlink="">
      <xdr:nvSpPr>
        <xdr:cNvPr id="485" name="テキスト ボックス 484"/>
        <xdr:cNvSpPr txBox="1"/>
      </xdr:nvSpPr>
      <xdr:spPr>
        <a:xfrm>
          <a:off x="6571615" y="15944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6" name="テキスト ボックス 485"/>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87" name="テキスト ボックス 486"/>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88" name="テキスト ボックス 487"/>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9" name="テキスト ボックス 488"/>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90" name="テキスト ボックス 489"/>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99060</xdr:rowOff>
    </xdr:from>
    <xdr:to xmlns:xdr="http://schemas.openxmlformats.org/drawingml/2006/spreadsheetDrawing">
      <xdr:col>55</xdr:col>
      <xdr:colOff>50800</xdr:colOff>
      <xdr:row>95</xdr:row>
      <xdr:rowOff>29210</xdr:rowOff>
    </xdr:to>
    <xdr:sp macro="" textlink="">
      <xdr:nvSpPr>
        <xdr:cNvPr id="491" name="楕円 490"/>
        <xdr:cNvSpPr/>
      </xdr:nvSpPr>
      <xdr:spPr>
        <a:xfrm>
          <a:off x="10220960" y="156438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121920</xdr:rowOff>
    </xdr:from>
    <xdr:ext cx="534035" cy="258445"/>
    <xdr:sp macro="" textlink="">
      <xdr:nvSpPr>
        <xdr:cNvPr id="492" name="普通建設事業費 （ うち更新整備　）該当値テキスト"/>
        <xdr:cNvSpPr txBox="1"/>
      </xdr:nvSpPr>
      <xdr:spPr>
        <a:xfrm>
          <a:off x="10318750" y="15495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10160</xdr:rowOff>
    </xdr:from>
    <xdr:to xmlns:xdr="http://schemas.openxmlformats.org/drawingml/2006/spreadsheetDrawing">
      <xdr:col>50</xdr:col>
      <xdr:colOff>165100</xdr:colOff>
      <xdr:row>96</xdr:row>
      <xdr:rowOff>111760</xdr:rowOff>
    </xdr:to>
    <xdr:sp macro="" textlink="">
      <xdr:nvSpPr>
        <xdr:cNvPr id="493" name="楕円 492"/>
        <xdr:cNvSpPr/>
      </xdr:nvSpPr>
      <xdr:spPr>
        <a:xfrm>
          <a:off x="9398000" y="158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102870</xdr:rowOff>
    </xdr:from>
    <xdr:ext cx="534035" cy="259080"/>
    <xdr:sp macro="" textlink="">
      <xdr:nvSpPr>
        <xdr:cNvPr id="494" name="テキスト ボックス 493"/>
        <xdr:cNvSpPr txBox="1"/>
      </xdr:nvSpPr>
      <xdr:spPr>
        <a:xfrm>
          <a:off x="9185275" y="15990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148590</xdr:rowOff>
    </xdr:from>
    <xdr:to xmlns:xdr="http://schemas.openxmlformats.org/drawingml/2006/spreadsheetDrawing">
      <xdr:col>46</xdr:col>
      <xdr:colOff>38100</xdr:colOff>
      <xdr:row>96</xdr:row>
      <xdr:rowOff>78740</xdr:rowOff>
    </xdr:to>
    <xdr:sp macro="" textlink="">
      <xdr:nvSpPr>
        <xdr:cNvPr id="495" name="楕円 494"/>
        <xdr:cNvSpPr/>
      </xdr:nvSpPr>
      <xdr:spPr>
        <a:xfrm>
          <a:off x="8528050" y="15864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95250</xdr:rowOff>
    </xdr:from>
    <xdr:ext cx="534035" cy="259080"/>
    <xdr:sp macro="" textlink="">
      <xdr:nvSpPr>
        <xdr:cNvPr id="496" name="テキスト ボックス 495"/>
        <xdr:cNvSpPr txBox="1"/>
      </xdr:nvSpPr>
      <xdr:spPr>
        <a:xfrm>
          <a:off x="8315325" y="1564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167005</xdr:rowOff>
    </xdr:from>
    <xdr:to xmlns:xdr="http://schemas.openxmlformats.org/drawingml/2006/spreadsheetDrawing">
      <xdr:col>41</xdr:col>
      <xdr:colOff>101600</xdr:colOff>
      <xdr:row>95</xdr:row>
      <xdr:rowOff>97790</xdr:rowOff>
    </xdr:to>
    <xdr:sp macro="" textlink="">
      <xdr:nvSpPr>
        <xdr:cNvPr id="497" name="楕円 496"/>
        <xdr:cNvSpPr/>
      </xdr:nvSpPr>
      <xdr:spPr>
        <a:xfrm>
          <a:off x="7654290" y="15711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113665</xdr:rowOff>
    </xdr:from>
    <xdr:ext cx="534035" cy="258445"/>
    <xdr:sp macro="" textlink="">
      <xdr:nvSpPr>
        <xdr:cNvPr id="498" name="テキスト ボックス 497"/>
        <xdr:cNvSpPr txBox="1"/>
      </xdr:nvSpPr>
      <xdr:spPr>
        <a:xfrm>
          <a:off x="7445375" y="15487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32385</xdr:rowOff>
    </xdr:from>
    <xdr:to xmlns:xdr="http://schemas.openxmlformats.org/drawingml/2006/spreadsheetDrawing">
      <xdr:col>36</xdr:col>
      <xdr:colOff>165100</xdr:colOff>
      <xdr:row>93</xdr:row>
      <xdr:rowOff>133985</xdr:rowOff>
    </xdr:to>
    <xdr:sp macro="" textlink="">
      <xdr:nvSpPr>
        <xdr:cNvPr id="499" name="楕円 498"/>
        <xdr:cNvSpPr/>
      </xdr:nvSpPr>
      <xdr:spPr>
        <a:xfrm>
          <a:off x="6784340" y="154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91</xdr:row>
      <xdr:rowOff>150495</xdr:rowOff>
    </xdr:from>
    <xdr:ext cx="534035" cy="259080"/>
    <xdr:sp macro="" textlink="">
      <xdr:nvSpPr>
        <xdr:cNvPr id="500" name="テキスト ボックス 499"/>
        <xdr:cNvSpPr txBox="1"/>
      </xdr:nvSpPr>
      <xdr:spPr>
        <a:xfrm>
          <a:off x="6571615" y="15180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1" name="正方形/長方形 500"/>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2" name="正方形/長方形 501"/>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3" name="正方形/長方形 502"/>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4" name="正方形/長方形 503"/>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5" name="正方形/長方形 504"/>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6" name="正方形/長方形 505"/>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7" name="正方形/長方形 506"/>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08" name="正方形/長方形 507"/>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9" name="テキスト ボックス 508"/>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510" name="直線コネクタ 509"/>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1" name="直線コネクタ 510"/>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8920" cy="259080"/>
    <xdr:sp macro="" textlink="">
      <xdr:nvSpPr>
        <xdr:cNvPr id="512" name="テキスト ボックス 511"/>
        <xdr:cNvSpPr txBox="1"/>
      </xdr:nvSpPr>
      <xdr:spPr>
        <a:xfrm>
          <a:off x="119532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3" name="直線コネクタ 512"/>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514" name="テキスト ボックス 513"/>
        <xdr:cNvSpPr txBox="1"/>
      </xdr:nvSpPr>
      <xdr:spPr>
        <a:xfrm>
          <a:off x="1167828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515" name="直線コネクタ 514"/>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9080"/>
    <xdr:sp macro="" textlink="">
      <xdr:nvSpPr>
        <xdr:cNvPr id="516" name="テキスト ボックス 515"/>
        <xdr:cNvSpPr txBox="1"/>
      </xdr:nvSpPr>
      <xdr:spPr>
        <a:xfrm>
          <a:off x="1167828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7" name="直線コネクタ 516"/>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860" cy="259080"/>
    <xdr:sp macro="" textlink="">
      <xdr:nvSpPr>
        <xdr:cNvPr id="518" name="テキスト ボックス 517"/>
        <xdr:cNvSpPr txBox="1"/>
      </xdr:nvSpPr>
      <xdr:spPr>
        <a:xfrm>
          <a:off x="1167828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20" name="テキスト ボックス 519"/>
        <xdr:cNvSpPr txBox="1"/>
      </xdr:nvSpPr>
      <xdr:spPr>
        <a:xfrm>
          <a:off x="1167828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21"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31115</xdr:rowOff>
    </xdr:from>
    <xdr:to xmlns:xdr="http://schemas.openxmlformats.org/drawingml/2006/spreadsheetDrawing">
      <xdr:col>85</xdr:col>
      <xdr:colOff>126365</xdr:colOff>
      <xdr:row>38</xdr:row>
      <xdr:rowOff>139700</xdr:rowOff>
    </xdr:to>
    <xdr:cxnSp macro="">
      <xdr:nvCxnSpPr>
        <xdr:cNvPr id="522" name="直線コネクタ 521"/>
        <xdr:cNvCxnSpPr/>
      </xdr:nvCxnSpPr>
      <xdr:spPr>
        <a:xfrm flipV="1">
          <a:off x="15993745" y="5320665"/>
          <a:ext cx="1270" cy="1099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8920" cy="259080"/>
    <xdr:sp macro="" textlink="">
      <xdr:nvSpPr>
        <xdr:cNvPr id="523" name="災害復旧事業費最小値テキスト"/>
        <xdr:cNvSpPr txBox="1"/>
      </xdr:nvSpPr>
      <xdr:spPr>
        <a:xfrm>
          <a:off x="1604645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4" name="直線コネクタ 523"/>
        <xdr:cNvCxnSpPr/>
      </xdr:nvCxnSpPr>
      <xdr:spPr>
        <a:xfrm>
          <a:off x="159067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149225</xdr:rowOff>
    </xdr:from>
    <xdr:ext cx="534035" cy="258445"/>
    <xdr:sp macro="" textlink="">
      <xdr:nvSpPr>
        <xdr:cNvPr id="525" name="災害復旧事業費最大値テキスト"/>
        <xdr:cNvSpPr txBox="1"/>
      </xdr:nvSpPr>
      <xdr:spPr>
        <a:xfrm>
          <a:off x="16046450" y="5108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31115</xdr:rowOff>
    </xdr:from>
    <xdr:to xmlns:xdr="http://schemas.openxmlformats.org/drawingml/2006/spreadsheetDrawing">
      <xdr:col>86</xdr:col>
      <xdr:colOff>25400</xdr:colOff>
      <xdr:row>32</xdr:row>
      <xdr:rowOff>31115</xdr:rowOff>
    </xdr:to>
    <xdr:cxnSp macro="">
      <xdr:nvCxnSpPr>
        <xdr:cNvPr id="526" name="直線コネクタ 525"/>
        <xdr:cNvCxnSpPr/>
      </xdr:nvCxnSpPr>
      <xdr:spPr>
        <a:xfrm>
          <a:off x="15906750" y="53206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136525</xdr:rowOff>
    </xdr:from>
    <xdr:to xmlns:xdr="http://schemas.openxmlformats.org/drawingml/2006/spreadsheetDrawing">
      <xdr:col>85</xdr:col>
      <xdr:colOff>127000</xdr:colOff>
      <xdr:row>38</xdr:row>
      <xdr:rowOff>54610</xdr:rowOff>
    </xdr:to>
    <xdr:cxnSp macro="">
      <xdr:nvCxnSpPr>
        <xdr:cNvPr id="527" name="直線コネクタ 526"/>
        <xdr:cNvCxnSpPr/>
      </xdr:nvCxnSpPr>
      <xdr:spPr>
        <a:xfrm>
          <a:off x="15172690" y="6251575"/>
          <a:ext cx="8229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21590</xdr:rowOff>
    </xdr:from>
    <xdr:ext cx="469265" cy="258445"/>
    <xdr:sp macro="" textlink="">
      <xdr:nvSpPr>
        <xdr:cNvPr id="528" name="災害復旧事業費平均値テキスト"/>
        <xdr:cNvSpPr txBox="1"/>
      </xdr:nvSpPr>
      <xdr:spPr>
        <a:xfrm>
          <a:off x="16046450" y="613664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165100</xdr:rowOff>
    </xdr:from>
    <xdr:to xmlns:xdr="http://schemas.openxmlformats.org/drawingml/2006/spreadsheetDrawing">
      <xdr:col>85</xdr:col>
      <xdr:colOff>177800</xdr:colOff>
      <xdr:row>38</xdr:row>
      <xdr:rowOff>100330</xdr:rowOff>
    </xdr:to>
    <xdr:sp macro="" textlink="">
      <xdr:nvSpPr>
        <xdr:cNvPr id="529" name="フローチャート: 判断 528"/>
        <xdr:cNvSpPr/>
      </xdr:nvSpPr>
      <xdr:spPr>
        <a:xfrm>
          <a:off x="15944850" y="62801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136525</xdr:rowOff>
    </xdr:from>
    <xdr:to xmlns:xdr="http://schemas.openxmlformats.org/drawingml/2006/spreadsheetDrawing">
      <xdr:col>81</xdr:col>
      <xdr:colOff>50800</xdr:colOff>
      <xdr:row>38</xdr:row>
      <xdr:rowOff>66675</xdr:rowOff>
    </xdr:to>
    <xdr:cxnSp macro="">
      <xdr:nvCxnSpPr>
        <xdr:cNvPr id="530" name="直線コネクタ 529"/>
        <xdr:cNvCxnSpPr/>
      </xdr:nvCxnSpPr>
      <xdr:spPr>
        <a:xfrm flipV="1">
          <a:off x="14302740" y="6251575"/>
          <a:ext cx="8699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74295</xdr:rowOff>
    </xdr:to>
    <xdr:sp macro="" textlink="">
      <xdr:nvSpPr>
        <xdr:cNvPr id="531" name="フローチャート: 判断 530"/>
        <xdr:cNvSpPr/>
      </xdr:nvSpPr>
      <xdr:spPr>
        <a:xfrm>
          <a:off x="15121890" y="6259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66040</xdr:rowOff>
    </xdr:from>
    <xdr:ext cx="469900" cy="259080"/>
    <xdr:sp macro="" textlink="">
      <xdr:nvSpPr>
        <xdr:cNvPr id="532" name="テキスト ボックス 531"/>
        <xdr:cNvSpPr txBox="1"/>
      </xdr:nvSpPr>
      <xdr:spPr>
        <a:xfrm>
          <a:off x="14941550" y="634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163195</xdr:rowOff>
    </xdr:from>
    <xdr:to xmlns:xdr="http://schemas.openxmlformats.org/drawingml/2006/spreadsheetDrawing">
      <xdr:col>76</xdr:col>
      <xdr:colOff>114300</xdr:colOff>
      <xdr:row>38</xdr:row>
      <xdr:rowOff>66675</xdr:rowOff>
    </xdr:to>
    <xdr:cxnSp macro="">
      <xdr:nvCxnSpPr>
        <xdr:cNvPr id="533" name="直線コネクタ 532"/>
        <xdr:cNvCxnSpPr/>
      </xdr:nvCxnSpPr>
      <xdr:spPr>
        <a:xfrm>
          <a:off x="13432790" y="6278245"/>
          <a:ext cx="8699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34" name="フローチャート: 判断 533"/>
        <xdr:cNvSpPr/>
      </xdr:nvSpPr>
      <xdr:spPr>
        <a:xfrm>
          <a:off x="14251940" y="626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92710</xdr:rowOff>
    </xdr:from>
    <xdr:ext cx="469900" cy="258445"/>
    <xdr:sp macro="" textlink="">
      <xdr:nvSpPr>
        <xdr:cNvPr id="535" name="テキスト ボックス 534"/>
        <xdr:cNvSpPr txBox="1"/>
      </xdr:nvSpPr>
      <xdr:spPr>
        <a:xfrm>
          <a:off x="14071600" y="60426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163195</xdr:rowOff>
    </xdr:from>
    <xdr:to xmlns:xdr="http://schemas.openxmlformats.org/drawingml/2006/spreadsheetDrawing">
      <xdr:col>71</xdr:col>
      <xdr:colOff>177800</xdr:colOff>
      <xdr:row>38</xdr:row>
      <xdr:rowOff>81280</xdr:rowOff>
    </xdr:to>
    <xdr:cxnSp macro="">
      <xdr:nvCxnSpPr>
        <xdr:cNvPr id="536" name="直線コネクタ 535"/>
        <xdr:cNvCxnSpPr/>
      </xdr:nvCxnSpPr>
      <xdr:spPr>
        <a:xfrm flipV="1">
          <a:off x="12559030" y="6278245"/>
          <a:ext cx="8737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150495</xdr:rowOff>
    </xdr:from>
    <xdr:to xmlns:xdr="http://schemas.openxmlformats.org/drawingml/2006/spreadsheetDrawing">
      <xdr:col>72</xdr:col>
      <xdr:colOff>38100</xdr:colOff>
      <xdr:row>38</xdr:row>
      <xdr:rowOff>80645</xdr:rowOff>
    </xdr:to>
    <xdr:sp macro="" textlink="">
      <xdr:nvSpPr>
        <xdr:cNvPr id="537" name="フローチャート: 判断 536"/>
        <xdr:cNvSpPr/>
      </xdr:nvSpPr>
      <xdr:spPr>
        <a:xfrm>
          <a:off x="13381990" y="62655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72390</xdr:rowOff>
    </xdr:from>
    <xdr:ext cx="469900" cy="259080"/>
    <xdr:sp macro="" textlink="">
      <xdr:nvSpPr>
        <xdr:cNvPr id="538" name="テキスト ボックス 537"/>
        <xdr:cNvSpPr txBox="1"/>
      </xdr:nvSpPr>
      <xdr:spPr>
        <a:xfrm>
          <a:off x="13201650" y="6352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63500</xdr:rowOff>
    </xdr:from>
    <xdr:to xmlns:xdr="http://schemas.openxmlformats.org/drawingml/2006/spreadsheetDrawing">
      <xdr:col>67</xdr:col>
      <xdr:colOff>101600</xdr:colOff>
      <xdr:row>37</xdr:row>
      <xdr:rowOff>165100</xdr:rowOff>
    </xdr:to>
    <xdr:sp macro="" textlink="">
      <xdr:nvSpPr>
        <xdr:cNvPr id="539" name="フローチャート: 判断 538"/>
        <xdr:cNvSpPr/>
      </xdr:nvSpPr>
      <xdr:spPr>
        <a:xfrm>
          <a:off x="1250823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10160</xdr:rowOff>
    </xdr:from>
    <xdr:ext cx="469900" cy="259080"/>
    <xdr:sp macro="" textlink="">
      <xdr:nvSpPr>
        <xdr:cNvPr id="540" name="テキスト ボックス 539"/>
        <xdr:cNvSpPr txBox="1"/>
      </xdr:nvSpPr>
      <xdr:spPr>
        <a:xfrm>
          <a:off x="12327890" y="5960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42" name="テキスト ボックス 541"/>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43" name="テキスト ボックス 542"/>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44" name="テキスト ボックス 543"/>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5" name="テキスト ボックス 544"/>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3810</xdr:rowOff>
    </xdr:from>
    <xdr:to xmlns:xdr="http://schemas.openxmlformats.org/drawingml/2006/spreadsheetDrawing">
      <xdr:col>85</xdr:col>
      <xdr:colOff>177800</xdr:colOff>
      <xdr:row>38</xdr:row>
      <xdr:rowOff>105410</xdr:rowOff>
    </xdr:to>
    <xdr:sp macro="" textlink="">
      <xdr:nvSpPr>
        <xdr:cNvPr id="546" name="楕円 545"/>
        <xdr:cNvSpPr/>
      </xdr:nvSpPr>
      <xdr:spPr>
        <a:xfrm>
          <a:off x="1594485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149225</xdr:rowOff>
    </xdr:from>
    <xdr:ext cx="469265" cy="258445"/>
    <xdr:sp macro="" textlink="">
      <xdr:nvSpPr>
        <xdr:cNvPr id="547" name="災害復旧事業費該当値テキスト"/>
        <xdr:cNvSpPr txBox="1"/>
      </xdr:nvSpPr>
      <xdr:spPr>
        <a:xfrm>
          <a:off x="16046450" y="6264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85725</xdr:rowOff>
    </xdr:from>
    <xdr:to xmlns:xdr="http://schemas.openxmlformats.org/drawingml/2006/spreadsheetDrawing">
      <xdr:col>81</xdr:col>
      <xdr:colOff>101600</xdr:colOff>
      <xdr:row>38</xdr:row>
      <xdr:rowOff>15875</xdr:rowOff>
    </xdr:to>
    <xdr:sp macro="" textlink="">
      <xdr:nvSpPr>
        <xdr:cNvPr id="548" name="楕円 547"/>
        <xdr:cNvSpPr/>
      </xdr:nvSpPr>
      <xdr:spPr>
        <a:xfrm>
          <a:off x="15121890" y="6200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32385</xdr:rowOff>
    </xdr:from>
    <xdr:ext cx="469900" cy="258445"/>
    <xdr:sp macro="" textlink="">
      <xdr:nvSpPr>
        <xdr:cNvPr id="549" name="テキスト ボックス 548"/>
        <xdr:cNvSpPr txBox="1"/>
      </xdr:nvSpPr>
      <xdr:spPr>
        <a:xfrm>
          <a:off x="14941550" y="5982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15875</xdr:rowOff>
    </xdr:from>
    <xdr:to xmlns:xdr="http://schemas.openxmlformats.org/drawingml/2006/spreadsheetDrawing">
      <xdr:col>76</xdr:col>
      <xdr:colOff>165100</xdr:colOff>
      <xdr:row>38</xdr:row>
      <xdr:rowOff>117475</xdr:rowOff>
    </xdr:to>
    <xdr:sp macro="" textlink="">
      <xdr:nvSpPr>
        <xdr:cNvPr id="550" name="楕円 549"/>
        <xdr:cNvSpPr/>
      </xdr:nvSpPr>
      <xdr:spPr>
        <a:xfrm>
          <a:off x="1425194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108585</xdr:rowOff>
    </xdr:from>
    <xdr:ext cx="469900" cy="259080"/>
    <xdr:sp macro="" textlink="">
      <xdr:nvSpPr>
        <xdr:cNvPr id="551" name="テキスト ボックス 550"/>
        <xdr:cNvSpPr txBox="1"/>
      </xdr:nvSpPr>
      <xdr:spPr>
        <a:xfrm>
          <a:off x="14071600" y="6388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112395</xdr:rowOff>
    </xdr:from>
    <xdr:to xmlns:xdr="http://schemas.openxmlformats.org/drawingml/2006/spreadsheetDrawing">
      <xdr:col>72</xdr:col>
      <xdr:colOff>38100</xdr:colOff>
      <xdr:row>38</xdr:row>
      <xdr:rowOff>42545</xdr:rowOff>
    </xdr:to>
    <xdr:sp macro="" textlink="">
      <xdr:nvSpPr>
        <xdr:cNvPr id="552" name="楕円 551"/>
        <xdr:cNvSpPr/>
      </xdr:nvSpPr>
      <xdr:spPr>
        <a:xfrm>
          <a:off x="13381990" y="62274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59055</xdr:rowOff>
    </xdr:from>
    <xdr:ext cx="469900" cy="258445"/>
    <xdr:sp macro="" textlink="">
      <xdr:nvSpPr>
        <xdr:cNvPr id="553" name="テキスト ボックス 552"/>
        <xdr:cNvSpPr txBox="1"/>
      </xdr:nvSpPr>
      <xdr:spPr>
        <a:xfrm>
          <a:off x="13201650" y="6009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30480</xdr:rowOff>
    </xdr:from>
    <xdr:to xmlns:xdr="http://schemas.openxmlformats.org/drawingml/2006/spreadsheetDrawing">
      <xdr:col>67</xdr:col>
      <xdr:colOff>101600</xdr:colOff>
      <xdr:row>38</xdr:row>
      <xdr:rowOff>132080</xdr:rowOff>
    </xdr:to>
    <xdr:sp macro="" textlink="">
      <xdr:nvSpPr>
        <xdr:cNvPr id="554" name="楕円 553"/>
        <xdr:cNvSpPr/>
      </xdr:nvSpPr>
      <xdr:spPr>
        <a:xfrm>
          <a:off x="1250823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123190</xdr:rowOff>
    </xdr:from>
    <xdr:ext cx="469900" cy="258445"/>
    <xdr:sp macro="" textlink="">
      <xdr:nvSpPr>
        <xdr:cNvPr id="555" name="テキスト ボックス 554"/>
        <xdr:cNvSpPr txBox="1"/>
      </xdr:nvSpPr>
      <xdr:spPr>
        <a:xfrm>
          <a:off x="12327890" y="6403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63" name="正方形/長方形 562"/>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4" name="テキスト ボックス 563"/>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65" name="直線コネクタ 564"/>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8920" cy="259080"/>
    <xdr:sp macro="" textlink="">
      <xdr:nvSpPr>
        <xdr:cNvPr id="567" name="テキスト ボックス 566"/>
        <xdr:cNvSpPr txBox="1"/>
      </xdr:nvSpPr>
      <xdr:spPr>
        <a:xfrm>
          <a:off x="119532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920" cy="258445"/>
    <xdr:sp macro="" textlink="">
      <xdr:nvSpPr>
        <xdr:cNvPr id="569" name="テキスト ボックス 568"/>
        <xdr:cNvSpPr txBox="1"/>
      </xdr:nvSpPr>
      <xdr:spPr>
        <a:xfrm>
          <a:off x="119532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70"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1" name="直線コネクタ 570"/>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8920" cy="259080"/>
    <xdr:sp macro="" textlink="">
      <xdr:nvSpPr>
        <xdr:cNvPr id="572" name="失業対策事業費最小値テキスト"/>
        <xdr:cNvSpPr txBox="1"/>
      </xdr:nvSpPr>
      <xdr:spPr>
        <a:xfrm>
          <a:off x="1604645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8920" cy="259080"/>
    <xdr:sp macro="" textlink="">
      <xdr:nvSpPr>
        <xdr:cNvPr id="574" name="失業対策事業費最大値テキスト"/>
        <xdr:cNvSpPr txBox="1"/>
      </xdr:nvSpPr>
      <xdr:spPr>
        <a:xfrm>
          <a:off x="1604645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5" name="直線コネクタ 574"/>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6" name="直線コネクタ 575"/>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8920" cy="259080"/>
    <xdr:sp macro="" textlink="">
      <xdr:nvSpPr>
        <xdr:cNvPr id="577" name="失業対策事業費平均値テキスト"/>
        <xdr:cNvSpPr txBox="1"/>
      </xdr:nvSpPr>
      <xdr:spPr>
        <a:xfrm>
          <a:off x="1604645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8" name="フローチャート: 判断 577"/>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9" name="直線コネクタ 578"/>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フローチャート: 判断 579"/>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81" name="テキスト ボックス 580"/>
        <xdr:cNvSpPr txBox="1"/>
      </xdr:nvSpPr>
      <xdr:spPr>
        <a:xfrm>
          <a:off x="150520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2" name="直線コネクタ 581"/>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フローチャート: 判断 582"/>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84" name="テキスト ボックス 583"/>
        <xdr:cNvSpPr txBox="1"/>
      </xdr:nvSpPr>
      <xdr:spPr>
        <a:xfrm>
          <a:off x="1418209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5" name="直線コネクタ 584"/>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6" name="フローチャート: 判断 585"/>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7" name="テキスト ボックス 586"/>
        <xdr:cNvSpPr txBox="1"/>
      </xdr:nvSpPr>
      <xdr:spPr>
        <a:xfrm>
          <a:off x="133083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8" name="フローチャート: 判断 587"/>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9" name="テキスト ボックス 588"/>
        <xdr:cNvSpPr txBox="1"/>
      </xdr:nvSpPr>
      <xdr:spPr>
        <a:xfrm>
          <a:off x="124383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1" name="テキスト ボックス 590"/>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2" name="テキスト ボックス 591"/>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93" name="テキスト ボックス 592"/>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4" name="テキスト ボックス 593"/>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5" name="楕円 594"/>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8920" cy="258445"/>
    <xdr:sp macro="" textlink="">
      <xdr:nvSpPr>
        <xdr:cNvPr id="596" name="失業対策事業費該当値テキスト"/>
        <xdr:cNvSpPr txBox="1"/>
      </xdr:nvSpPr>
      <xdr:spPr>
        <a:xfrm>
          <a:off x="1604645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7" name="楕円 596"/>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8" name="テキスト ボックス 597"/>
        <xdr:cNvSpPr txBox="1"/>
      </xdr:nvSpPr>
      <xdr:spPr>
        <a:xfrm>
          <a:off x="1505204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9" name="楕円 598"/>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600" name="テキスト ボックス 599"/>
        <xdr:cNvSpPr txBox="1"/>
      </xdr:nvSpPr>
      <xdr:spPr>
        <a:xfrm>
          <a:off x="1418209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1" name="楕円 600"/>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2" name="テキスト ボックス 601"/>
        <xdr:cNvSpPr txBox="1"/>
      </xdr:nvSpPr>
      <xdr:spPr>
        <a:xfrm>
          <a:off x="133083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3" name="楕円 602"/>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4" name="テキスト ボックス 603"/>
        <xdr:cNvSpPr txBox="1"/>
      </xdr:nvSpPr>
      <xdr:spPr>
        <a:xfrm>
          <a:off x="124383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2" name="正方形/長方形 611"/>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3" name="テキスト ボックス 612"/>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4" name="直線コネクタ 613"/>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5" name="直線コネクタ 614"/>
        <xdr:cNvCxnSpPr/>
      </xdr:nvCxnSpPr>
      <xdr:spPr>
        <a:xfrm>
          <a:off x="1219835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920" cy="258445"/>
    <xdr:sp macro="" textlink="">
      <xdr:nvSpPr>
        <xdr:cNvPr id="616" name="テキスト ボックス 615"/>
        <xdr:cNvSpPr txBox="1"/>
      </xdr:nvSpPr>
      <xdr:spPr>
        <a:xfrm>
          <a:off x="11953240" y="13012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7" name="直線コネクタ 616"/>
        <xdr:cNvCxnSpPr/>
      </xdr:nvCxnSpPr>
      <xdr:spPr>
        <a:xfrm>
          <a:off x="1219835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860" cy="259080"/>
    <xdr:sp macro="" textlink="">
      <xdr:nvSpPr>
        <xdr:cNvPr id="618" name="テキスト ボックス 617"/>
        <xdr:cNvSpPr txBox="1"/>
      </xdr:nvSpPr>
      <xdr:spPr>
        <a:xfrm>
          <a:off x="11678285" y="12698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177800</xdr:colOff>
      <xdr:row>75</xdr:row>
      <xdr:rowOff>131445</xdr:rowOff>
    </xdr:to>
    <xdr:cxnSp macro="">
      <xdr:nvCxnSpPr>
        <xdr:cNvPr id="619" name="直線コネクタ 618"/>
        <xdr:cNvCxnSpPr/>
      </xdr:nvCxnSpPr>
      <xdr:spPr>
        <a:xfrm>
          <a:off x="12198350" y="12520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860" cy="258445"/>
    <xdr:sp macro="" textlink="">
      <xdr:nvSpPr>
        <xdr:cNvPr id="620" name="テキスト ボックス 619"/>
        <xdr:cNvSpPr txBox="1"/>
      </xdr:nvSpPr>
      <xdr:spPr>
        <a:xfrm>
          <a:off x="11678285" y="1238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1" name="直線コネクタ 620"/>
        <xdr:cNvCxnSpPr/>
      </xdr:nvCxnSpPr>
      <xdr:spPr>
        <a:xfrm>
          <a:off x="1219835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0860" cy="259080"/>
    <xdr:sp macro="" textlink="">
      <xdr:nvSpPr>
        <xdr:cNvPr id="622" name="テキスト ボックス 621"/>
        <xdr:cNvSpPr txBox="1"/>
      </xdr:nvSpPr>
      <xdr:spPr>
        <a:xfrm>
          <a:off x="11678285" y="12064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3" name="直線コネクタ 622"/>
        <xdr:cNvCxnSpPr/>
      </xdr:nvCxnSpPr>
      <xdr:spPr>
        <a:xfrm>
          <a:off x="1219835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0860" cy="259080"/>
    <xdr:sp macro="" textlink="">
      <xdr:nvSpPr>
        <xdr:cNvPr id="624" name="テキスト ボックス 623"/>
        <xdr:cNvSpPr txBox="1"/>
      </xdr:nvSpPr>
      <xdr:spPr>
        <a:xfrm>
          <a:off x="11678285" y="11750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5" name="直線コネクタ 624"/>
        <xdr:cNvCxnSpPr/>
      </xdr:nvCxnSpPr>
      <xdr:spPr>
        <a:xfrm>
          <a:off x="1219835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5630" cy="259080"/>
    <xdr:sp macro="" textlink="">
      <xdr:nvSpPr>
        <xdr:cNvPr id="626" name="テキスト ボックス 625"/>
        <xdr:cNvSpPr txBox="1"/>
      </xdr:nvSpPr>
      <xdr:spPr>
        <a:xfrm>
          <a:off x="1161415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28" name="テキスト ボックス 627"/>
        <xdr:cNvSpPr txBox="1"/>
      </xdr:nvSpPr>
      <xdr:spPr>
        <a:xfrm>
          <a:off x="1161415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9"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79375</xdr:rowOff>
    </xdr:to>
    <xdr:cxnSp macro="">
      <xdr:nvCxnSpPr>
        <xdr:cNvPr id="630" name="直線コネクタ 629"/>
        <xdr:cNvCxnSpPr/>
      </xdr:nvCxnSpPr>
      <xdr:spPr>
        <a:xfrm flipV="1">
          <a:off x="15993745" y="11595100"/>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534035" cy="258445"/>
    <xdr:sp macro="" textlink="">
      <xdr:nvSpPr>
        <xdr:cNvPr id="631" name="公債費最小値テキスト"/>
        <xdr:cNvSpPr txBox="1"/>
      </xdr:nvSpPr>
      <xdr:spPr>
        <a:xfrm>
          <a:off x="16046450" y="12967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79375</xdr:rowOff>
    </xdr:from>
    <xdr:to xmlns:xdr="http://schemas.openxmlformats.org/drawingml/2006/spreadsheetDrawing">
      <xdr:col>86</xdr:col>
      <xdr:colOff>25400</xdr:colOff>
      <xdr:row>78</xdr:row>
      <xdr:rowOff>79375</xdr:rowOff>
    </xdr:to>
    <xdr:cxnSp macro="">
      <xdr:nvCxnSpPr>
        <xdr:cNvPr id="632" name="直線コネクタ 631"/>
        <xdr:cNvCxnSpPr/>
      </xdr:nvCxnSpPr>
      <xdr:spPr>
        <a:xfrm>
          <a:off x="15906750" y="129635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149860</xdr:rowOff>
    </xdr:from>
    <xdr:ext cx="534035" cy="258445"/>
    <xdr:sp macro="" textlink="">
      <xdr:nvSpPr>
        <xdr:cNvPr id="633" name="公債費最大値テキスト"/>
        <xdr:cNvSpPr txBox="1"/>
      </xdr:nvSpPr>
      <xdr:spPr>
        <a:xfrm>
          <a:off x="16046450" y="11383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34" name="直線コネクタ 633"/>
        <xdr:cNvCxnSpPr/>
      </xdr:nvCxnSpPr>
      <xdr:spPr>
        <a:xfrm>
          <a:off x="15906750" y="115951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165100</xdr:rowOff>
    </xdr:from>
    <xdr:to xmlns:xdr="http://schemas.openxmlformats.org/drawingml/2006/spreadsheetDrawing">
      <xdr:col>85</xdr:col>
      <xdr:colOff>127000</xdr:colOff>
      <xdr:row>75</xdr:row>
      <xdr:rowOff>10795</xdr:rowOff>
    </xdr:to>
    <xdr:cxnSp macro="">
      <xdr:nvCxnSpPr>
        <xdr:cNvPr id="635" name="直線コネクタ 634"/>
        <xdr:cNvCxnSpPr/>
      </xdr:nvCxnSpPr>
      <xdr:spPr>
        <a:xfrm>
          <a:off x="15172690" y="12388850"/>
          <a:ext cx="8229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26035</xdr:rowOff>
    </xdr:from>
    <xdr:ext cx="534035" cy="258445"/>
    <xdr:sp macro="" textlink="">
      <xdr:nvSpPr>
        <xdr:cNvPr id="636" name="公債費平均値テキスト"/>
        <xdr:cNvSpPr txBox="1"/>
      </xdr:nvSpPr>
      <xdr:spPr>
        <a:xfrm>
          <a:off x="16046450" y="124148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47625</xdr:rowOff>
    </xdr:from>
    <xdr:to xmlns:xdr="http://schemas.openxmlformats.org/drawingml/2006/spreadsheetDrawing">
      <xdr:col>85</xdr:col>
      <xdr:colOff>177800</xdr:colOff>
      <xdr:row>75</xdr:row>
      <xdr:rowOff>149225</xdr:rowOff>
    </xdr:to>
    <xdr:sp macro="" textlink="">
      <xdr:nvSpPr>
        <xdr:cNvPr id="637" name="フローチャート: 判断 636"/>
        <xdr:cNvSpPr/>
      </xdr:nvSpPr>
      <xdr:spPr>
        <a:xfrm>
          <a:off x="15944850" y="1243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165100</xdr:rowOff>
    </xdr:from>
    <xdr:to xmlns:xdr="http://schemas.openxmlformats.org/drawingml/2006/spreadsheetDrawing">
      <xdr:col>81</xdr:col>
      <xdr:colOff>50800</xdr:colOff>
      <xdr:row>75</xdr:row>
      <xdr:rowOff>6350</xdr:rowOff>
    </xdr:to>
    <xdr:cxnSp macro="">
      <xdr:nvCxnSpPr>
        <xdr:cNvPr id="638" name="直線コネクタ 637"/>
        <xdr:cNvCxnSpPr/>
      </xdr:nvCxnSpPr>
      <xdr:spPr>
        <a:xfrm flipV="1">
          <a:off x="14302740" y="12388850"/>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5715</xdr:rowOff>
    </xdr:from>
    <xdr:to xmlns:xdr="http://schemas.openxmlformats.org/drawingml/2006/spreadsheetDrawing">
      <xdr:col>81</xdr:col>
      <xdr:colOff>101600</xdr:colOff>
      <xdr:row>75</xdr:row>
      <xdr:rowOff>107315</xdr:rowOff>
    </xdr:to>
    <xdr:sp macro="" textlink="">
      <xdr:nvSpPr>
        <xdr:cNvPr id="639" name="フローチャート: 判断 638"/>
        <xdr:cNvSpPr/>
      </xdr:nvSpPr>
      <xdr:spPr>
        <a:xfrm>
          <a:off x="15121890" y="1239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98425</xdr:rowOff>
    </xdr:from>
    <xdr:ext cx="534035" cy="258445"/>
    <xdr:sp macro="" textlink="">
      <xdr:nvSpPr>
        <xdr:cNvPr id="640" name="テキスト ボックス 639"/>
        <xdr:cNvSpPr txBox="1"/>
      </xdr:nvSpPr>
      <xdr:spPr>
        <a:xfrm>
          <a:off x="14912975" y="12487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158750</xdr:rowOff>
    </xdr:from>
    <xdr:to xmlns:xdr="http://schemas.openxmlformats.org/drawingml/2006/spreadsheetDrawing">
      <xdr:col>76</xdr:col>
      <xdr:colOff>114300</xdr:colOff>
      <xdr:row>75</xdr:row>
      <xdr:rowOff>6350</xdr:rowOff>
    </xdr:to>
    <xdr:cxnSp macro="">
      <xdr:nvCxnSpPr>
        <xdr:cNvPr id="641" name="直線コネクタ 640"/>
        <xdr:cNvCxnSpPr/>
      </xdr:nvCxnSpPr>
      <xdr:spPr>
        <a:xfrm>
          <a:off x="13432790" y="12382500"/>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28575</xdr:rowOff>
    </xdr:from>
    <xdr:to xmlns:xdr="http://schemas.openxmlformats.org/drawingml/2006/spreadsheetDrawing">
      <xdr:col>76</xdr:col>
      <xdr:colOff>165100</xdr:colOff>
      <xdr:row>75</xdr:row>
      <xdr:rowOff>130175</xdr:rowOff>
    </xdr:to>
    <xdr:sp macro="" textlink="">
      <xdr:nvSpPr>
        <xdr:cNvPr id="642" name="フローチャート: 判断 641"/>
        <xdr:cNvSpPr/>
      </xdr:nvSpPr>
      <xdr:spPr>
        <a:xfrm>
          <a:off x="14251940" y="124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121285</xdr:rowOff>
    </xdr:from>
    <xdr:ext cx="534035" cy="259080"/>
    <xdr:sp macro="" textlink="">
      <xdr:nvSpPr>
        <xdr:cNvPr id="643" name="テキスト ボックス 642"/>
        <xdr:cNvSpPr txBox="1"/>
      </xdr:nvSpPr>
      <xdr:spPr>
        <a:xfrm>
          <a:off x="14039215" y="12510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158750</xdr:rowOff>
    </xdr:from>
    <xdr:to xmlns:xdr="http://schemas.openxmlformats.org/drawingml/2006/spreadsheetDrawing">
      <xdr:col>71</xdr:col>
      <xdr:colOff>177800</xdr:colOff>
      <xdr:row>75</xdr:row>
      <xdr:rowOff>67310</xdr:rowOff>
    </xdr:to>
    <xdr:cxnSp macro="">
      <xdr:nvCxnSpPr>
        <xdr:cNvPr id="644" name="直線コネクタ 643"/>
        <xdr:cNvCxnSpPr/>
      </xdr:nvCxnSpPr>
      <xdr:spPr>
        <a:xfrm flipV="1">
          <a:off x="12559030" y="12382500"/>
          <a:ext cx="87376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24130</xdr:rowOff>
    </xdr:from>
    <xdr:to xmlns:xdr="http://schemas.openxmlformats.org/drawingml/2006/spreadsheetDrawing">
      <xdr:col>72</xdr:col>
      <xdr:colOff>38100</xdr:colOff>
      <xdr:row>75</xdr:row>
      <xdr:rowOff>125730</xdr:rowOff>
    </xdr:to>
    <xdr:sp macro="" textlink="">
      <xdr:nvSpPr>
        <xdr:cNvPr id="645" name="フローチャート: 判断 644"/>
        <xdr:cNvSpPr/>
      </xdr:nvSpPr>
      <xdr:spPr>
        <a:xfrm>
          <a:off x="13381990" y="124129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116840</xdr:rowOff>
    </xdr:from>
    <xdr:ext cx="534035" cy="258445"/>
    <xdr:sp macro="" textlink="">
      <xdr:nvSpPr>
        <xdr:cNvPr id="646" name="テキスト ボックス 645"/>
        <xdr:cNvSpPr txBox="1"/>
      </xdr:nvSpPr>
      <xdr:spPr>
        <a:xfrm>
          <a:off x="13169265" y="12505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85725</xdr:rowOff>
    </xdr:from>
    <xdr:to xmlns:xdr="http://schemas.openxmlformats.org/drawingml/2006/spreadsheetDrawing">
      <xdr:col>67</xdr:col>
      <xdr:colOff>101600</xdr:colOff>
      <xdr:row>76</xdr:row>
      <xdr:rowOff>15875</xdr:rowOff>
    </xdr:to>
    <xdr:sp macro="" textlink="">
      <xdr:nvSpPr>
        <xdr:cNvPr id="647" name="フローチャート: 判断 646"/>
        <xdr:cNvSpPr/>
      </xdr:nvSpPr>
      <xdr:spPr>
        <a:xfrm>
          <a:off x="12508230" y="12474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6985</xdr:rowOff>
    </xdr:from>
    <xdr:ext cx="534035" cy="259080"/>
    <xdr:sp macro="" textlink="">
      <xdr:nvSpPr>
        <xdr:cNvPr id="648" name="テキスト ボックス 647"/>
        <xdr:cNvSpPr txBox="1"/>
      </xdr:nvSpPr>
      <xdr:spPr>
        <a:xfrm>
          <a:off x="12299315" y="12560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50" name="テキスト ボックス 649"/>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51" name="テキスト ボックス 650"/>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52" name="テキスト ボックス 651"/>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3" name="テキスト ボックス 652"/>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131445</xdr:rowOff>
    </xdr:from>
    <xdr:to xmlns:xdr="http://schemas.openxmlformats.org/drawingml/2006/spreadsheetDrawing">
      <xdr:col>85</xdr:col>
      <xdr:colOff>177800</xdr:colOff>
      <xdr:row>75</xdr:row>
      <xdr:rowOff>61595</xdr:rowOff>
    </xdr:to>
    <xdr:sp macro="" textlink="">
      <xdr:nvSpPr>
        <xdr:cNvPr id="654" name="楕円 653"/>
        <xdr:cNvSpPr/>
      </xdr:nvSpPr>
      <xdr:spPr>
        <a:xfrm>
          <a:off x="15944850" y="12355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154305</xdr:rowOff>
    </xdr:from>
    <xdr:ext cx="534035" cy="259080"/>
    <xdr:sp macro="" textlink="">
      <xdr:nvSpPr>
        <xdr:cNvPr id="655" name="公債費該当値テキスト"/>
        <xdr:cNvSpPr txBox="1"/>
      </xdr:nvSpPr>
      <xdr:spPr>
        <a:xfrm>
          <a:off x="16046450" y="12212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114935</xdr:rowOff>
    </xdr:from>
    <xdr:to xmlns:xdr="http://schemas.openxmlformats.org/drawingml/2006/spreadsheetDrawing">
      <xdr:col>81</xdr:col>
      <xdr:colOff>101600</xdr:colOff>
      <xdr:row>75</xdr:row>
      <xdr:rowOff>45085</xdr:rowOff>
    </xdr:to>
    <xdr:sp macro="" textlink="">
      <xdr:nvSpPr>
        <xdr:cNvPr id="656" name="楕円 655"/>
        <xdr:cNvSpPr/>
      </xdr:nvSpPr>
      <xdr:spPr>
        <a:xfrm>
          <a:off x="15121890" y="12338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61595</xdr:rowOff>
    </xdr:from>
    <xdr:ext cx="534035" cy="258445"/>
    <xdr:sp macro="" textlink="">
      <xdr:nvSpPr>
        <xdr:cNvPr id="657" name="テキスト ボックス 656"/>
        <xdr:cNvSpPr txBox="1"/>
      </xdr:nvSpPr>
      <xdr:spPr>
        <a:xfrm>
          <a:off x="14912975" y="12120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127000</xdr:rowOff>
    </xdr:from>
    <xdr:to xmlns:xdr="http://schemas.openxmlformats.org/drawingml/2006/spreadsheetDrawing">
      <xdr:col>76</xdr:col>
      <xdr:colOff>165100</xdr:colOff>
      <xdr:row>75</xdr:row>
      <xdr:rowOff>57150</xdr:rowOff>
    </xdr:to>
    <xdr:sp macro="" textlink="">
      <xdr:nvSpPr>
        <xdr:cNvPr id="658" name="楕円 657"/>
        <xdr:cNvSpPr/>
      </xdr:nvSpPr>
      <xdr:spPr>
        <a:xfrm>
          <a:off x="14251940" y="1235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73660</xdr:rowOff>
    </xdr:from>
    <xdr:ext cx="534035" cy="259080"/>
    <xdr:sp macro="" textlink="">
      <xdr:nvSpPr>
        <xdr:cNvPr id="659" name="テキスト ボックス 658"/>
        <xdr:cNvSpPr txBox="1"/>
      </xdr:nvSpPr>
      <xdr:spPr>
        <a:xfrm>
          <a:off x="14039215" y="12132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107950</xdr:rowOff>
    </xdr:from>
    <xdr:to xmlns:xdr="http://schemas.openxmlformats.org/drawingml/2006/spreadsheetDrawing">
      <xdr:col>72</xdr:col>
      <xdr:colOff>38100</xdr:colOff>
      <xdr:row>75</xdr:row>
      <xdr:rowOff>38100</xdr:rowOff>
    </xdr:to>
    <xdr:sp macro="" textlink="">
      <xdr:nvSpPr>
        <xdr:cNvPr id="660" name="楕円 659"/>
        <xdr:cNvSpPr/>
      </xdr:nvSpPr>
      <xdr:spPr>
        <a:xfrm>
          <a:off x="13381990" y="123317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54610</xdr:rowOff>
    </xdr:from>
    <xdr:ext cx="534035" cy="258445"/>
    <xdr:sp macro="" textlink="">
      <xdr:nvSpPr>
        <xdr:cNvPr id="661" name="テキスト ボックス 660"/>
        <xdr:cNvSpPr txBox="1"/>
      </xdr:nvSpPr>
      <xdr:spPr>
        <a:xfrm>
          <a:off x="13169265" y="12113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17145</xdr:rowOff>
    </xdr:from>
    <xdr:to xmlns:xdr="http://schemas.openxmlformats.org/drawingml/2006/spreadsheetDrawing">
      <xdr:col>67</xdr:col>
      <xdr:colOff>101600</xdr:colOff>
      <xdr:row>75</xdr:row>
      <xdr:rowOff>118110</xdr:rowOff>
    </xdr:to>
    <xdr:sp macro="" textlink="">
      <xdr:nvSpPr>
        <xdr:cNvPr id="662" name="楕円 661"/>
        <xdr:cNvSpPr/>
      </xdr:nvSpPr>
      <xdr:spPr>
        <a:xfrm>
          <a:off x="12508230" y="124059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134620</xdr:rowOff>
    </xdr:from>
    <xdr:ext cx="534035" cy="259080"/>
    <xdr:sp macro="" textlink="">
      <xdr:nvSpPr>
        <xdr:cNvPr id="663" name="テキスト ボックス 662"/>
        <xdr:cNvSpPr txBox="1"/>
      </xdr:nvSpPr>
      <xdr:spPr>
        <a:xfrm>
          <a:off x="12299315" y="12193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2" name="テキスト ボックス 671"/>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5" name="テキスト ボックス 674"/>
        <xdr:cNvSpPr txBox="1"/>
      </xdr:nvSpPr>
      <xdr:spPr>
        <a:xfrm>
          <a:off x="1195324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77" name="テキスト ボックス 676"/>
        <xdr:cNvSpPr txBox="1"/>
      </xdr:nvSpPr>
      <xdr:spPr>
        <a:xfrm>
          <a:off x="1167828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79" name="テキスト ボックス 678"/>
        <xdr:cNvSpPr txBox="1"/>
      </xdr:nvSpPr>
      <xdr:spPr>
        <a:xfrm>
          <a:off x="1167828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81" name="テキスト ボックス 680"/>
        <xdr:cNvSpPr txBox="1"/>
      </xdr:nvSpPr>
      <xdr:spPr>
        <a:xfrm>
          <a:off x="1167828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8445"/>
    <xdr:sp macro="" textlink="">
      <xdr:nvSpPr>
        <xdr:cNvPr id="683" name="テキスト ボックス 682"/>
        <xdr:cNvSpPr txBox="1"/>
      </xdr:nvSpPr>
      <xdr:spPr>
        <a:xfrm>
          <a:off x="1161415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85" name="テキスト ボックス 684"/>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7" name="直線コネクタ 686"/>
        <xdr:cNvCxnSpPr/>
      </xdr:nvCxnSpPr>
      <xdr:spPr>
        <a:xfrm flipV="1">
          <a:off x="15993745" y="151091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41910</xdr:rowOff>
    </xdr:from>
    <xdr:ext cx="377825" cy="258445"/>
    <xdr:sp macro="" textlink="">
      <xdr:nvSpPr>
        <xdr:cNvPr id="688" name="積立金最小値テキスト"/>
        <xdr:cNvSpPr txBox="1"/>
      </xdr:nvSpPr>
      <xdr:spPr>
        <a:xfrm>
          <a:off x="16046450" y="1644396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89" name="直線コネクタ 688"/>
        <xdr:cNvCxnSpPr/>
      </xdr:nvCxnSpPr>
      <xdr:spPr>
        <a:xfrm>
          <a:off x="15906750" y="164401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25400</xdr:rowOff>
    </xdr:from>
    <xdr:ext cx="598170" cy="258445"/>
    <xdr:sp macro="" textlink="">
      <xdr:nvSpPr>
        <xdr:cNvPr id="690" name="積立金最大値テキスト"/>
        <xdr:cNvSpPr txBox="1"/>
      </xdr:nvSpPr>
      <xdr:spPr>
        <a:xfrm>
          <a:off x="16046450" y="14890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91" name="直線コネクタ 690"/>
        <xdr:cNvCxnSpPr/>
      </xdr:nvCxnSpPr>
      <xdr:spPr>
        <a:xfrm>
          <a:off x="15906750" y="151091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97790</xdr:rowOff>
    </xdr:from>
    <xdr:to xmlns:xdr="http://schemas.openxmlformats.org/drawingml/2006/spreadsheetDrawing">
      <xdr:col>85</xdr:col>
      <xdr:colOff>127000</xdr:colOff>
      <xdr:row>95</xdr:row>
      <xdr:rowOff>118110</xdr:rowOff>
    </xdr:to>
    <xdr:cxnSp macro="">
      <xdr:nvCxnSpPr>
        <xdr:cNvPr id="692" name="直線コネクタ 691"/>
        <xdr:cNvCxnSpPr/>
      </xdr:nvCxnSpPr>
      <xdr:spPr>
        <a:xfrm flipV="1">
          <a:off x="15172690" y="15814040"/>
          <a:ext cx="8229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10795</xdr:rowOff>
    </xdr:from>
    <xdr:ext cx="534035" cy="258445"/>
    <xdr:sp macro="" textlink="">
      <xdr:nvSpPr>
        <xdr:cNvPr id="693" name="積立金平均値テキスト"/>
        <xdr:cNvSpPr txBox="1"/>
      </xdr:nvSpPr>
      <xdr:spPr>
        <a:xfrm>
          <a:off x="16046450" y="1606994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177800</xdr:colOff>
      <xdr:row>97</xdr:row>
      <xdr:rowOff>133985</xdr:rowOff>
    </xdr:to>
    <xdr:sp macro="" textlink="">
      <xdr:nvSpPr>
        <xdr:cNvPr id="694" name="フローチャート: 判断 693"/>
        <xdr:cNvSpPr/>
      </xdr:nvSpPr>
      <xdr:spPr>
        <a:xfrm>
          <a:off x="15944850" y="1609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118110</xdr:rowOff>
    </xdr:from>
    <xdr:to xmlns:xdr="http://schemas.openxmlformats.org/drawingml/2006/spreadsheetDrawing">
      <xdr:col>81</xdr:col>
      <xdr:colOff>50800</xdr:colOff>
      <xdr:row>96</xdr:row>
      <xdr:rowOff>62230</xdr:rowOff>
    </xdr:to>
    <xdr:cxnSp macro="">
      <xdr:nvCxnSpPr>
        <xdr:cNvPr id="695" name="直線コネクタ 694"/>
        <xdr:cNvCxnSpPr/>
      </xdr:nvCxnSpPr>
      <xdr:spPr>
        <a:xfrm flipV="1">
          <a:off x="14302740" y="15834360"/>
          <a:ext cx="86995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6" name="フローチャート: 判断 695"/>
        <xdr:cNvSpPr/>
      </xdr:nvSpPr>
      <xdr:spPr>
        <a:xfrm>
          <a:off x="15121890" y="16088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122555</xdr:rowOff>
    </xdr:from>
    <xdr:ext cx="534035" cy="258445"/>
    <xdr:sp macro="" textlink="">
      <xdr:nvSpPr>
        <xdr:cNvPr id="697" name="テキスト ボックス 696"/>
        <xdr:cNvSpPr txBox="1"/>
      </xdr:nvSpPr>
      <xdr:spPr>
        <a:xfrm>
          <a:off x="14912975" y="16181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62230</xdr:rowOff>
    </xdr:from>
    <xdr:to xmlns:xdr="http://schemas.openxmlformats.org/drawingml/2006/spreadsheetDrawing">
      <xdr:col>76</xdr:col>
      <xdr:colOff>114300</xdr:colOff>
      <xdr:row>96</xdr:row>
      <xdr:rowOff>132080</xdr:rowOff>
    </xdr:to>
    <xdr:cxnSp macro="">
      <xdr:nvCxnSpPr>
        <xdr:cNvPr id="698" name="直線コネクタ 697"/>
        <xdr:cNvCxnSpPr/>
      </xdr:nvCxnSpPr>
      <xdr:spPr>
        <a:xfrm flipV="1">
          <a:off x="13432790" y="15949930"/>
          <a:ext cx="8699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699" name="フローチャート: 判断 698"/>
        <xdr:cNvSpPr/>
      </xdr:nvSpPr>
      <xdr:spPr>
        <a:xfrm>
          <a:off x="14251940" y="1607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105410</xdr:rowOff>
    </xdr:from>
    <xdr:ext cx="534035" cy="259080"/>
    <xdr:sp macro="" textlink="">
      <xdr:nvSpPr>
        <xdr:cNvPr id="700" name="テキスト ボックス 699"/>
        <xdr:cNvSpPr txBox="1"/>
      </xdr:nvSpPr>
      <xdr:spPr>
        <a:xfrm>
          <a:off x="14039215" y="16164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132080</xdr:rowOff>
    </xdr:from>
    <xdr:to xmlns:xdr="http://schemas.openxmlformats.org/drawingml/2006/spreadsheetDrawing">
      <xdr:col>71</xdr:col>
      <xdr:colOff>177800</xdr:colOff>
      <xdr:row>99</xdr:row>
      <xdr:rowOff>20320</xdr:rowOff>
    </xdr:to>
    <xdr:cxnSp macro="">
      <xdr:nvCxnSpPr>
        <xdr:cNvPr id="701" name="直線コネクタ 700"/>
        <xdr:cNvCxnSpPr/>
      </xdr:nvCxnSpPr>
      <xdr:spPr>
        <a:xfrm flipV="1">
          <a:off x="12559030" y="16019780"/>
          <a:ext cx="87376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702" name="フローチャート: 判断 701"/>
        <xdr:cNvSpPr/>
      </xdr:nvSpPr>
      <xdr:spPr>
        <a:xfrm>
          <a:off x="13381990" y="160604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93980</xdr:rowOff>
    </xdr:from>
    <xdr:ext cx="534035" cy="259080"/>
    <xdr:sp macro="" textlink="">
      <xdr:nvSpPr>
        <xdr:cNvPr id="703" name="テキスト ボックス 702"/>
        <xdr:cNvSpPr txBox="1"/>
      </xdr:nvSpPr>
      <xdr:spPr>
        <a:xfrm>
          <a:off x="13169265" y="16153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04" name="フローチャート: 判断 703"/>
        <xdr:cNvSpPr/>
      </xdr:nvSpPr>
      <xdr:spPr>
        <a:xfrm>
          <a:off x="12508230" y="161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69850</xdr:rowOff>
    </xdr:from>
    <xdr:ext cx="534035" cy="259080"/>
    <xdr:sp macro="" textlink="">
      <xdr:nvSpPr>
        <xdr:cNvPr id="705" name="テキスト ボックス 704"/>
        <xdr:cNvSpPr txBox="1"/>
      </xdr:nvSpPr>
      <xdr:spPr>
        <a:xfrm>
          <a:off x="12299315" y="15957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7" name="テキスト ボックス 706"/>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8" name="テキスト ボックス 707"/>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9" name="テキスト ボックス 708"/>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0" name="テキスト ボックス 709"/>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46990</xdr:rowOff>
    </xdr:from>
    <xdr:to xmlns:xdr="http://schemas.openxmlformats.org/drawingml/2006/spreadsheetDrawing">
      <xdr:col>85</xdr:col>
      <xdr:colOff>177800</xdr:colOff>
      <xdr:row>95</xdr:row>
      <xdr:rowOff>148590</xdr:rowOff>
    </xdr:to>
    <xdr:sp macro="" textlink="">
      <xdr:nvSpPr>
        <xdr:cNvPr id="711" name="楕円 710"/>
        <xdr:cNvSpPr/>
      </xdr:nvSpPr>
      <xdr:spPr>
        <a:xfrm>
          <a:off x="15944850" y="157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69850</xdr:rowOff>
    </xdr:from>
    <xdr:ext cx="534035" cy="259080"/>
    <xdr:sp macro="" textlink="">
      <xdr:nvSpPr>
        <xdr:cNvPr id="712" name="積立金該当値テキスト"/>
        <xdr:cNvSpPr txBox="1"/>
      </xdr:nvSpPr>
      <xdr:spPr>
        <a:xfrm>
          <a:off x="16046450" y="15614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67310</xdr:rowOff>
    </xdr:from>
    <xdr:to xmlns:xdr="http://schemas.openxmlformats.org/drawingml/2006/spreadsheetDrawing">
      <xdr:col>81</xdr:col>
      <xdr:colOff>101600</xdr:colOff>
      <xdr:row>95</xdr:row>
      <xdr:rowOff>168910</xdr:rowOff>
    </xdr:to>
    <xdr:sp macro="" textlink="">
      <xdr:nvSpPr>
        <xdr:cNvPr id="713" name="楕円 712"/>
        <xdr:cNvSpPr/>
      </xdr:nvSpPr>
      <xdr:spPr>
        <a:xfrm>
          <a:off x="15121890" y="1578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13970</xdr:rowOff>
    </xdr:from>
    <xdr:ext cx="534035" cy="259080"/>
    <xdr:sp macro="" textlink="">
      <xdr:nvSpPr>
        <xdr:cNvPr id="714" name="テキスト ボックス 713"/>
        <xdr:cNvSpPr txBox="1"/>
      </xdr:nvSpPr>
      <xdr:spPr>
        <a:xfrm>
          <a:off x="14912975" y="1555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11430</xdr:rowOff>
    </xdr:from>
    <xdr:to xmlns:xdr="http://schemas.openxmlformats.org/drawingml/2006/spreadsheetDrawing">
      <xdr:col>76</xdr:col>
      <xdr:colOff>165100</xdr:colOff>
      <xdr:row>96</xdr:row>
      <xdr:rowOff>113030</xdr:rowOff>
    </xdr:to>
    <xdr:sp macro="" textlink="">
      <xdr:nvSpPr>
        <xdr:cNvPr id="715" name="楕円 714"/>
        <xdr:cNvSpPr/>
      </xdr:nvSpPr>
      <xdr:spPr>
        <a:xfrm>
          <a:off x="14251940" y="158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129540</xdr:rowOff>
    </xdr:from>
    <xdr:ext cx="534035" cy="259080"/>
    <xdr:sp macro="" textlink="">
      <xdr:nvSpPr>
        <xdr:cNvPr id="716" name="テキスト ボックス 715"/>
        <xdr:cNvSpPr txBox="1"/>
      </xdr:nvSpPr>
      <xdr:spPr>
        <a:xfrm>
          <a:off x="14039215" y="15674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80645</xdr:rowOff>
    </xdr:from>
    <xdr:to xmlns:xdr="http://schemas.openxmlformats.org/drawingml/2006/spreadsheetDrawing">
      <xdr:col>72</xdr:col>
      <xdr:colOff>38100</xdr:colOff>
      <xdr:row>97</xdr:row>
      <xdr:rowOff>10795</xdr:rowOff>
    </xdr:to>
    <xdr:sp macro="" textlink="">
      <xdr:nvSpPr>
        <xdr:cNvPr id="717" name="楕円 716"/>
        <xdr:cNvSpPr/>
      </xdr:nvSpPr>
      <xdr:spPr>
        <a:xfrm>
          <a:off x="13381990" y="159683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27305</xdr:rowOff>
    </xdr:from>
    <xdr:ext cx="534035" cy="259080"/>
    <xdr:sp macro="" textlink="">
      <xdr:nvSpPr>
        <xdr:cNvPr id="718" name="テキスト ボックス 717"/>
        <xdr:cNvSpPr txBox="1"/>
      </xdr:nvSpPr>
      <xdr:spPr>
        <a:xfrm>
          <a:off x="13169265" y="15743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140970</xdr:rowOff>
    </xdr:from>
    <xdr:to xmlns:xdr="http://schemas.openxmlformats.org/drawingml/2006/spreadsheetDrawing">
      <xdr:col>67</xdr:col>
      <xdr:colOff>101600</xdr:colOff>
      <xdr:row>99</xdr:row>
      <xdr:rowOff>71120</xdr:rowOff>
    </xdr:to>
    <xdr:sp macro="" textlink="">
      <xdr:nvSpPr>
        <xdr:cNvPr id="719" name="楕円 718"/>
        <xdr:cNvSpPr/>
      </xdr:nvSpPr>
      <xdr:spPr>
        <a:xfrm>
          <a:off x="1250823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62230</xdr:rowOff>
    </xdr:from>
    <xdr:ext cx="469900" cy="259080"/>
    <xdr:sp macro="" textlink="">
      <xdr:nvSpPr>
        <xdr:cNvPr id="720" name="テキスト ボックス 719"/>
        <xdr:cNvSpPr txBox="1"/>
      </xdr:nvSpPr>
      <xdr:spPr>
        <a:xfrm>
          <a:off x="12327890" y="16464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8" name="正方形/長方形 727"/>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29" name="テキスト ボックス 728"/>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30" name="直線コネクタ 729"/>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1" name="直線コネクタ 730"/>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9080"/>
    <xdr:sp macro="" textlink="">
      <xdr:nvSpPr>
        <xdr:cNvPr id="732" name="テキスト ボックス 731"/>
        <xdr:cNvSpPr txBox="1"/>
      </xdr:nvSpPr>
      <xdr:spPr>
        <a:xfrm>
          <a:off x="176809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3" name="直線コネクタ 732"/>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0860" cy="258445"/>
    <xdr:sp macro="" textlink="">
      <xdr:nvSpPr>
        <xdr:cNvPr id="734" name="テキスト ボックス 733"/>
        <xdr:cNvSpPr txBox="1"/>
      </xdr:nvSpPr>
      <xdr:spPr>
        <a:xfrm>
          <a:off x="1740217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35" name="直線コネクタ 734"/>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860" cy="259080"/>
    <xdr:sp macro="" textlink="">
      <xdr:nvSpPr>
        <xdr:cNvPr id="736" name="テキスト ボックス 735"/>
        <xdr:cNvSpPr txBox="1"/>
      </xdr:nvSpPr>
      <xdr:spPr>
        <a:xfrm>
          <a:off x="1740217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7" name="直線コネクタ 736"/>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0860" cy="259080"/>
    <xdr:sp macro="" textlink="">
      <xdr:nvSpPr>
        <xdr:cNvPr id="738" name="テキスト ボックス 737"/>
        <xdr:cNvSpPr txBox="1"/>
      </xdr:nvSpPr>
      <xdr:spPr>
        <a:xfrm>
          <a:off x="1740217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40" name="テキスト ボックス 739"/>
        <xdr:cNvSpPr txBox="1"/>
      </xdr:nvSpPr>
      <xdr:spPr>
        <a:xfrm>
          <a:off x="1740217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41"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99060</xdr:rowOff>
    </xdr:from>
    <xdr:to xmlns:xdr="http://schemas.openxmlformats.org/drawingml/2006/spreadsheetDrawing">
      <xdr:col>116</xdr:col>
      <xdr:colOff>62865</xdr:colOff>
      <xdr:row>38</xdr:row>
      <xdr:rowOff>139700</xdr:rowOff>
    </xdr:to>
    <xdr:cxnSp macro="">
      <xdr:nvCxnSpPr>
        <xdr:cNvPr id="742" name="直線コネクタ 741"/>
        <xdr:cNvCxnSpPr/>
      </xdr:nvCxnSpPr>
      <xdr:spPr>
        <a:xfrm flipV="1">
          <a:off x="21717635" y="5388610"/>
          <a:ext cx="1270" cy="1031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8920" cy="259080"/>
    <xdr:sp macro="" textlink="">
      <xdr:nvSpPr>
        <xdr:cNvPr id="743" name="投資及び出資金最小値テキスト"/>
        <xdr:cNvSpPr txBox="1"/>
      </xdr:nvSpPr>
      <xdr:spPr>
        <a:xfrm>
          <a:off x="2177034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4" name="直線コネクタ 743"/>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45720</xdr:rowOff>
    </xdr:from>
    <xdr:ext cx="534035" cy="259080"/>
    <xdr:sp macro="" textlink="">
      <xdr:nvSpPr>
        <xdr:cNvPr id="745" name="投資及び出資金最大値テキスト"/>
        <xdr:cNvSpPr txBox="1"/>
      </xdr:nvSpPr>
      <xdr:spPr>
        <a:xfrm>
          <a:off x="21770340" y="5170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99060</xdr:rowOff>
    </xdr:from>
    <xdr:to xmlns:xdr="http://schemas.openxmlformats.org/drawingml/2006/spreadsheetDrawing">
      <xdr:col>116</xdr:col>
      <xdr:colOff>152400</xdr:colOff>
      <xdr:row>32</xdr:row>
      <xdr:rowOff>99060</xdr:rowOff>
    </xdr:to>
    <xdr:cxnSp macro="">
      <xdr:nvCxnSpPr>
        <xdr:cNvPr id="746" name="直線コネクタ 745"/>
        <xdr:cNvCxnSpPr/>
      </xdr:nvCxnSpPr>
      <xdr:spPr>
        <a:xfrm>
          <a:off x="21634450" y="5388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132715</xdr:rowOff>
    </xdr:from>
    <xdr:to xmlns:xdr="http://schemas.openxmlformats.org/drawingml/2006/spreadsheetDrawing">
      <xdr:col>116</xdr:col>
      <xdr:colOff>63500</xdr:colOff>
      <xdr:row>37</xdr:row>
      <xdr:rowOff>151765</xdr:rowOff>
    </xdr:to>
    <xdr:cxnSp macro="">
      <xdr:nvCxnSpPr>
        <xdr:cNvPr id="747" name="直線コネクタ 746"/>
        <xdr:cNvCxnSpPr/>
      </xdr:nvCxnSpPr>
      <xdr:spPr>
        <a:xfrm>
          <a:off x="20900390" y="6247765"/>
          <a:ext cx="8191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469265" cy="258445"/>
    <xdr:sp macro="" textlink="">
      <xdr:nvSpPr>
        <xdr:cNvPr id="748" name="投資及び出資金平均値テキスト"/>
        <xdr:cNvSpPr txBox="1"/>
      </xdr:nvSpPr>
      <xdr:spPr>
        <a:xfrm>
          <a:off x="21770340" y="620014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106680</xdr:rowOff>
    </xdr:from>
    <xdr:to xmlns:xdr="http://schemas.openxmlformats.org/drawingml/2006/spreadsheetDrawing">
      <xdr:col>116</xdr:col>
      <xdr:colOff>114300</xdr:colOff>
      <xdr:row>38</xdr:row>
      <xdr:rowOff>36830</xdr:rowOff>
    </xdr:to>
    <xdr:sp macro="" textlink="">
      <xdr:nvSpPr>
        <xdr:cNvPr id="749" name="フローチャート: 判断 748"/>
        <xdr:cNvSpPr/>
      </xdr:nvSpPr>
      <xdr:spPr>
        <a:xfrm>
          <a:off x="21668740" y="6221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106045</xdr:rowOff>
    </xdr:from>
    <xdr:to xmlns:xdr="http://schemas.openxmlformats.org/drawingml/2006/spreadsheetDrawing">
      <xdr:col>111</xdr:col>
      <xdr:colOff>177800</xdr:colOff>
      <xdr:row>37</xdr:row>
      <xdr:rowOff>132715</xdr:rowOff>
    </xdr:to>
    <xdr:cxnSp macro="">
      <xdr:nvCxnSpPr>
        <xdr:cNvPr id="750" name="直線コネクタ 749"/>
        <xdr:cNvCxnSpPr/>
      </xdr:nvCxnSpPr>
      <xdr:spPr>
        <a:xfrm>
          <a:off x="20026630" y="6221095"/>
          <a:ext cx="8737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99060</xdr:rowOff>
    </xdr:from>
    <xdr:to xmlns:xdr="http://schemas.openxmlformats.org/drawingml/2006/spreadsheetDrawing">
      <xdr:col>112</xdr:col>
      <xdr:colOff>38100</xdr:colOff>
      <xdr:row>38</xdr:row>
      <xdr:rowOff>29210</xdr:rowOff>
    </xdr:to>
    <xdr:sp macro="" textlink="">
      <xdr:nvSpPr>
        <xdr:cNvPr id="751" name="フローチャート: 判断 750"/>
        <xdr:cNvSpPr/>
      </xdr:nvSpPr>
      <xdr:spPr>
        <a:xfrm>
          <a:off x="20849590" y="62141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20320</xdr:rowOff>
    </xdr:from>
    <xdr:ext cx="469900" cy="258445"/>
    <xdr:sp macro="" textlink="">
      <xdr:nvSpPr>
        <xdr:cNvPr id="752" name="テキスト ボックス 751"/>
        <xdr:cNvSpPr txBox="1"/>
      </xdr:nvSpPr>
      <xdr:spPr>
        <a:xfrm>
          <a:off x="20669250" y="6300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81280</xdr:rowOff>
    </xdr:from>
    <xdr:to xmlns:xdr="http://schemas.openxmlformats.org/drawingml/2006/spreadsheetDrawing">
      <xdr:col>107</xdr:col>
      <xdr:colOff>50800</xdr:colOff>
      <xdr:row>37</xdr:row>
      <xdr:rowOff>106045</xdr:rowOff>
    </xdr:to>
    <xdr:cxnSp macro="">
      <xdr:nvCxnSpPr>
        <xdr:cNvPr id="753" name="直線コネクタ 752"/>
        <xdr:cNvCxnSpPr/>
      </xdr:nvCxnSpPr>
      <xdr:spPr>
        <a:xfrm>
          <a:off x="19156680" y="6196330"/>
          <a:ext cx="8699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100965</xdr:rowOff>
    </xdr:from>
    <xdr:to xmlns:xdr="http://schemas.openxmlformats.org/drawingml/2006/spreadsheetDrawing">
      <xdr:col>107</xdr:col>
      <xdr:colOff>101600</xdr:colOff>
      <xdr:row>38</xdr:row>
      <xdr:rowOff>31115</xdr:rowOff>
    </xdr:to>
    <xdr:sp macro="" textlink="">
      <xdr:nvSpPr>
        <xdr:cNvPr id="754" name="フローチャート: 判断 753"/>
        <xdr:cNvSpPr/>
      </xdr:nvSpPr>
      <xdr:spPr>
        <a:xfrm>
          <a:off x="19975830" y="6216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22225</xdr:rowOff>
    </xdr:from>
    <xdr:ext cx="469900" cy="259080"/>
    <xdr:sp macro="" textlink="">
      <xdr:nvSpPr>
        <xdr:cNvPr id="755" name="テキスト ボックス 754"/>
        <xdr:cNvSpPr txBox="1"/>
      </xdr:nvSpPr>
      <xdr:spPr>
        <a:xfrm>
          <a:off x="19795490" y="6302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81280</xdr:rowOff>
    </xdr:from>
    <xdr:to xmlns:xdr="http://schemas.openxmlformats.org/drawingml/2006/spreadsheetDrawing">
      <xdr:col>102</xdr:col>
      <xdr:colOff>114300</xdr:colOff>
      <xdr:row>37</xdr:row>
      <xdr:rowOff>95885</xdr:rowOff>
    </xdr:to>
    <xdr:cxnSp macro="">
      <xdr:nvCxnSpPr>
        <xdr:cNvPr id="756" name="直線コネクタ 755"/>
        <xdr:cNvCxnSpPr/>
      </xdr:nvCxnSpPr>
      <xdr:spPr>
        <a:xfrm flipV="1">
          <a:off x="18286730" y="6196330"/>
          <a:ext cx="869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97155</xdr:rowOff>
    </xdr:from>
    <xdr:to xmlns:xdr="http://schemas.openxmlformats.org/drawingml/2006/spreadsheetDrawing">
      <xdr:col>102</xdr:col>
      <xdr:colOff>165100</xdr:colOff>
      <xdr:row>38</xdr:row>
      <xdr:rowOff>27305</xdr:rowOff>
    </xdr:to>
    <xdr:sp macro="" textlink="">
      <xdr:nvSpPr>
        <xdr:cNvPr id="757" name="フローチャート: 判断 756"/>
        <xdr:cNvSpPr/>
      </xdr:nvSpPr>
      <xdr:spPr>
        <a:xfrm>
          <a:off x="19105880" y="6212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18415</xdr:rowOff>
    </xdr:from>
    <xdr:ext cx="469900" cy="258445"/>
    <xdr:sp macro="" textlink="">
      <xdr:nvSpPr>
        <xdr:cNvPr id="758" name="テキスト ボックス 757"/>
        <xdr:cNvSpPr txBox="1"/>
      </xdr:nvSpPr>
      <xdr:spPr>
        <a:xfrm>
          <a:off x="18925540" y="6298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92710</xdr:rowOff>
    </xdr:from>
    <xdr:to xmlns:xdr="http://schemas.openxmlformats.org/drawingml/2006/spreadsheetDrawing">
      <xdr:col>98</xdr:col>
      <xdr:colOff>38100</xdr:colOff>
      <xdr:row>38</xdr:row>
      <xdr:rowOff>22860</xdr:rowOff>
    </xdr:to>
    <xdr:sp macro="" textlink="">
      <xdr:nvSpPr>
        <xdr:cNvPr id="759" name="フローチャート: 判断 758"/>
        <xdr:cNvSpPr/>
      </xdr:nvSpPr>
      <xdr:spPr>
        <a:xfrm>
          <a:off x="18235930" y="62077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13970</xdr:rowOff>
    </xdr:from>
    <xdr:ext cx="469900" cy="259080"/>
    <xdr:sp macro="" textlink="">
      <xdr:nvSpPr>
        <xdr:cNvPr id="760" name="テキスト ボックス 759"/>
        <xdr:cNvSpPr txBox="1"/>
      </xdr:nvSpPr>
      <xdr:spPr>
        <a:xfrm>
          <a:off x="18055590" y="6294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62" name="テキスト ボックス 761"/>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3" name="テキスト ボックス 762"/>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64" name="テキスト ボックス 763"/>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5" name="テキスト ボックス 764"/>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100965</xdr:rowOff>
    </xdr:from>
    <xdr:to xmlns:xdr="http://schemas.openxmlformats.org/drawingml/2006/spreadsheetDrawing">
      <xdr:col>116</xdr:col>
      <xdr:colOff>114300</xdr:colOff>
      <xdr:row>38</xdr:row>
      <xdr:rowOff>31115</xdr:rowOff>
    </xdr:to>
    <xdr:sp macro="" textlink="">
      <xdr:nvSpPr>
        <xdr:cNvPr id="766" name="楕円 765"/>
        <xdr:cNvSpPr/>
      </xdr:nvSpPr>
      <xdr:spPr>
        <a:xfrm>
          <a:off x="21668740" y="6216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123825</xdr:rowOff>
    </xdr:from>
    <xdr:ext cx="469265" cy="258445"/>
    <xdr:sp macro="" textlink="">
      <xdr:nvSpPr>
        <xdr:cNvPr id="767" name="投資及び出資金該当値テキスト"/>
        <xdr:cNvSpPr txBox="1"/>
      </xdr:nvSpPr>
      <xdr:spPr>
        <a:xfrm>
          <a:off x="21770340" y="6073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81915</xdr:rowOff>
    </xdr:from>
    <xdr:to xmlns:xdr="http://schemas.openxmlformats.org/drawingml/2006/spreadsheetDrawing">
      <xdr:col>112</xdr:col>
      <xdr:colOff>38100</xdr:colOff>
      <xdr:row>38</xdr:row>
      <xdr:rowOff>12065</xdr:rowOff>
    </xdr:to>
    <xdr:sp macro="" textlink="">
      <xdr:nvSpPr>
        <xdr:cNvPr id="768" name="楕円 767"/>
        <xdr:cNvSpPr/>
      </xdr:nvSpPr>
      <xdr:spPr>
        <a:xfrm>
          <a:off x="20849590" y="61969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28575</xdr:rowOff>
    </xdr:from>
    <xdr:ext cx="469900" cy="258445"/>
    <xdr:sp macro="" textlink="">
      <xdr:nvSpPr>
        <xdr:cNvPr id="769" name="テキスト ボックス 768"/>
        <xdr:cNvSpPr txBox="1"/>
      </xdr:nvSpPr>
      <xdr:spPr>
        <a:xfrm>
          <a:off x="20669250" y="5978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55245</xdr:rowOff>
    </xdr:from>
    <xdr:to xmlns:xdr="http://schemas.openxmlformats.org/drawingml/2006/spreadsheetDrawing">
      <xdr:col>107</xdr:col>
      <xdr:colOff>101600</xdr:colOff>
      <xdr:row>37</xdr:row>
      <xdr:rowOff>156845</xdr:rowOff>
    </xdr:to>
    <xdr:sp macro="" textlink="">
      <xdr:nvSpPr>
        <xdr:cNvPr id="770" name="楕円 769"/>
        <xdr:cNvSpPr/>
      </xdr:nvSpPr>
      <xdr:spPr>
        <a:xfrm>
          <a:off x="1997583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1905</xdr:rowOff>
    </xdr:from>
    <xdr:ext cx="469900" cy="259080"/>
    <xdr:sp macro="" textlink="">
      <xdr:nvSpPr>
        <xdr:cNvPr id="771" name="テキスト ボックス 770"/>
        <xdr:cNvSpPr txBox="1"/>
      </xdr:nvSpPr>
      <xdr:spPr>
        <a:xfrm>
          <a:off x="19795490" y="5951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30480</xdr:rowOff>
    </xdr:from>
    <xdr:to xmlns:xdr="http://schemas.openxmlformats.org/drawingml/2006/spreadsheetDrawing">
      <xdr:col>102</xdr:col>
      <xdr:colOff>165100</xdr:colOff>
      <xdr:row>37</xdr:row>
      <xdr:rowOff>132080</xdr:rowOff>
    </xdr:to>
    <xdr:sp macro="" textlink="">
      <xdr:nvSpPr>
        <xdr:cNvPr id="772" name="楕円 771"/>
        <xdr:cNvSpPr/>
      </xdr:nvSpPr>
      <xdr:spPr>
        <a:xfrm>
          <a:off x="1910588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149225</xdr:rowOff>
    </xdr:from>
    <xdr:ext cx="469900" cy="258445"/>
    <xdr:sp macro="" textlink="">
      <xdr:nvSpPr>
        <xdr:cNvPr id="773" name="テキスト ボックス 772"/>
        <xdr:cNvSpPr txBox="1"/>
      </xdr:nvSpPr>
      <xdr:spPr>
        <a:xfrm>
          <a:off x="18925540" y="5934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45085</xdr:rowOff>
    </xdr:from>
    <xdr:to xmlns:xdr="http://schemas.openxmlformats.org/drawingml/2006/spreadsheetDrawing">
      <xdr:col>98</xdr:col>
      <xdr:colOff>38100</xdr:colOff>
      <xdr:row>37</xdr:row>
      <xdr:rowOff>146685</xdr:rowOff>
    </xdr:to>
    <xdr:sp macro="" textlink="">
      <xdr:nvSpPr>
        <xdr:cNvPr id="774" name="楕円 773"/>
        <xdr:cNvSpPr/>
      </xdr:nvSpPr>
      <xdr:spPr>
        <a:xfrm>
          <a:off x="18235930" y="61601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163195</xdr:rowOff>
    </xdr:from>
    <xdr:ext cx="469900" cy="258445"/>
    <xdr:sp macro="" textlink="">
      <xdr:nvSpPr>
        <xdr:cNvPr id="775" name="テキスト ボックス 774"/>
        <xdr:cNvSpPr txBox="1"/>
      </xdr:nvSpPr>
      <xdr:spPr>
        <a:xfrm>
          <a:off x="18055590" y="5948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3" name="正方形/長方形 782"/>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84" name="テキスト ボックス 783"/>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5" name="直線コネクタ 784"/>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6" name="直線コネクタ 785"/>
        <xdr:cNvCxnSpPr/>
      </xdr:nvCxnSpPr>
      <xdr:spPr>
        <a:xfrm>
          <a:off x="1792224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8920" cy="259080"/>
    <xdr:sp macro="" textlink="">
      <xdr:nvSpPr>
        <xdr:cNvPr id="787" name="テキスト ボックス 786"/>
        <xdr:cNvSpPr txBox="1"/>
      </xdr:nvSpPr>
      <xdr:spPr>
        <a:xfrm>
          <a:off x="17680940" y="9582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8" name="直線コネクタ 787"/>
        <xdr:cNvCxnSpPr/>
      </xdr:nvCxnSpPr>
      <xdr:spPr>
        <a:xfrm>
          <a:off x="1792224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0860" cy="258445"/>
    <xdr:sp macro="" textlink="">
      <xdr:nvSpPr>
        <xdr:cNvPr id="789" name="テキスト ボックス 788"/>
        <xdr:cNvSpPr txBox="1"/>
      </xdr:nvSpPr>
      <xdr:spPr>
        <a:xfrm>
          <a:off x="17402175" y="9141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83185</xdr:rowOff>
    </xdr:from>
    <xdr:to xmlns:xdr="http://schemas.openxmlformats.org/drawingml/2006/spreadsheetDrawing">
      <xdr:col>120</xdr:col>
      <xdr:colOff>114300</xdr:colOff>
      <xdr:row>53</xdr:row>
      <xdr:rowOff>83185</xdr:rowOff>
    </xdr:to>
    <xdr:cxnSp macro="">
      <xdr:nvCxnSpPr>
        <xdr:cNvPr id="790" name="直線コネクタ 789"/>
        <xdr:cNvCxnSpPr/>
      </xdr:nvCxnSpPr>
      <xdr:spPr>
        <a:xfrm>
          <a:off x="1792224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0860" cy="259080"/>
    <xdr:sp macro="" textlink="">
      <xdr:nvSpPr>
        <xdr:cNvPr id="791" name="テキスト ボックス 790"/>
        <xdr:cNvSpPr txBox="1"/>
      </xdr:nvSpPr>
      <xdr:spPr>
        <a:xfrm>
          <a:off x="17402175" y="8703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2" name="直線コネクタ 791"/>
        <xdr:cNvCxnSpPr/>
      </xdr:nvCxnSpPr>
      <xdr:spPr>
        <a:xfrm>
          <a:off x="1792224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0860" cy="259080"/>
    <xdr:sp macro="" textlink="">
      <xdr:nvSpPr>
        <xdr:cNvPr id="793" name="テキスト ボックス 792"/>
        <xdr:cNvSpPr txBox="1"/>
      </xdr:nvSpPr>
      <xdr:spPr>
        <a:xfrm>
          <a:off x="17402175" y="8261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8445"/>
    <xdr:sp macro="" textlink="">
      <xdr:nvSpPr>
        <xdr:cNvPr id="795" name="テキスト ボックス 794"/>
        <xdr:cNvSpPr txBox="1"/>
      </xdr:nvSpPr>
      <xdr:spPr>
        <a:xfrm>
          <a:off x="17402175" y="7820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6"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139700</xdr:rowOff>
    </xdr:to>
    <xdr:cxnSp macro="">
      <xdr:nvCxnSpPr>
        <xdr:cNvPr id="797" name="直線コネクタ 796"/>
        <xdr:cNvCxnSpPr/>
      </xdr:nvCxnSpPr>
      <xdr:spPr>
        <a:xfrm flipV="1">
          <a:off x="21717635" y="854138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8920" cy="259080"/>
    <xdr:sp macro="" textlink="">
      <xdr:nvSpPr>
        <xdr:cNvPr id="798" name="貸付金最小値テキスト"/>
        <xdr:cNvSpPr txBox="1"/>
      </xdr:nvSpPr>
      <xdr:spPr>
        <a:xfrm>
          <a:off x="21770340" y="9725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1634450" y="9721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035" cy="258445"/>
    <xdr:sp macro="" textlink="">
      <xdr:nvSpPr>
        <xdr:cNvPr id="800" name="貸付金最大値テキスト"/>
        <xdr:cNvSpPr txBox="1"/>
      </xdr:nvSpPr>
      <xdr:spPr>
        <a:xfrm>
          <a:off x="21770340" y="8322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801" name="直線コネクタ 800"/>
        <xdr:cNvCxnSpPr/>
      </xdr:nvCxnSpPr>
      <xdr:spPr>
        <a:xfrm>
          <a:off x="21634450" y="85413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1905</xdr:rowOff>
    </xdr:from>
    <xdr:to xmlns:xdr="http://schemas.openxmlformats.org/drawingml/2006/spreadsheetDrawing">
      <xdr:col>116</xdr:col>
      <xdr:colOff>63500</xdr:colOff>
      <xdr:row>58</xdr:row>
      <xdr:rowOff>62865</xdr:rowOff>
    </xdr:to>
    <xdr:cxnSp macro="">
      <xdr:nvCxnSpPr>
        <xdr:cNvPr id="802" name="直線コネクタ 801"/>
        <xdr:cNvCxnSpPr/>
      </xdr:nvCxnSpPr>
      <xdr:spPr>
        <a:xfrm>
          <a:off x="20900390" y="9584055"/>
          <a:ext cx="8191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99695</xdr:rowOff>
    </xdr:from>
    <xdr:ext cx="469265" cy="259080"/>
    <xdr:sp macro="" textlink="">
      <xdr:nvSpPr>
        <xdr:cNvPr id="803" name="貸付金平均値テキスト"/>
        <xdr:cNvSpPr txBox="1"/>
      </xdr:nvSpPr>
      <xdr:spPr>
        <a:xfrm>
          <a:off x="21770340" y="935164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76835</xdr:rowOff>
    </xdr:from>
    <xdr:to xmlns:xdr="http://schemas.openxmlformats.org/drawingml/2006/spreadsheetDrawing">
      <xdr:col>116</xdr:col>
      <xdr:colOff>114300</xdr:colOff>
      <xdr:row>58</xdr:row>
      <xdr:rowOff>6985</xdr:rowOff>
    </xdr:to>
    <xdr:sp macro="" textlink="">
      <xdr:nvSpPr>
        <xdr:cNvPr id="804" name="フローチャート: 判断 803"/>
        <xdr:cNvSpPr/>
      </xdr:nvSpPr>
      <xdr:spPr>
        <a:xfrm>
          <a:off x="21668740" y="9493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128905</xdr:rowOff>
    </xdr:from>
    <xdr:to xmlns:xdr="http://schemas.openxmlformats.org/drawingml/2006/spreadsheetDrawing">
      <xdr:col>111</xdr:col>
      <xdr:colOff>177800</xdr:colOff>
      <xdr:row>58</xdr:row>
      <xdr:rowOff>1905</xdr:rowOff>
    </xdr:to>
    <xdr:cxnSp macro="">
      <xdr:nvCxnSpPr>
        <xdr:cNvPr id="805" name="直線コネクタ 804"/>
        <xdr:cNvCxnSpPr/>
      </xdr:nvCxnSpPr>
      <xdr:spPr>
        <a:xfrm>
          <a:off x="20026630" y="9545955"/>
          <a:ext cx="8737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55245</xdr:rowOff>
    </xdr:from>
    <xdr:to xmlns:xdr="http://schemas.openxmlformats.org/drawingml/2006/spreadsheetDrawing">
      <xdr:col>112</xdr:col>
      <xdr:colOff>38100</xdr:colOff>
      <xdr:row>57</xdr:row>
      <xdr:rowOff>156845</xdr:rowOff>
    </xdr:to>
    <xdr:sp macro="" textlink="">
      <xdr:nvSpPr>
        <xdr:cNvPr id="806" name="フローチャート: 判断 805"/>
        <xdr:cNvSpPr/>
      </xdr:nvSpPr>
      <xdr:spPr>
        <a:xfrm>
          <a:off x="20849590" y="9472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1905</xdr:rowOff>
    </xdr:from>
    <xdr:ext cx="469900" cy="259080"/>
    <xdr:sp macro="" textlink="">
      <xdr:nvSpPr>
        <xdr:cNvPr id="807" name="テキスト ボックス 806"/>
        <xdr:cNvSpPr txBox="1"/>
      </xdr:nvSpPr>
      <xdr:spPr>
        <a:xfrm>
          <a:off x="20669250" y="9253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67945</xdr:rowOff>
    </xdr:from>
    <xdr:to xmlns:xdr="http://schemas.openxmlformats.org/drawingml/2006/spreadsheetDrawing">
      <xdr:col>107</xdr:col>
      <xdr:colOff>50800</xdr:colOff>
      <xdr:row>57</xdr:row>
      <xdr:rowOff>128905</xdr:rowOff>
    </xdr:to>
    <xdr:cxnSp macro="">
      <xdr:nvCxnSpPr>
        <xdr:cNvPr id="808" name="直線コネクタ 807"/>
        <xdr:cNvCxnSpPr/>
      </xdr:nvCxnSpPr>
      <xdr:spPr>
        <a:xfrm>
          <a:off x="19156680" y="9484995"/>
          <a:ext cx="8699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57785</xdr:rowOff>
    </xdr:from>
    <xdr:to xmlns:xdr="http://schemas.openxmlformats.org/drawingml/2006/spreadsheetDrawing">
      <xdr:col>107</xdr:col>
      <xdr:colOff>101600</xdr:colOff>
      <xdr:row>57</xdr:row>
      <xdr:rowOff>159385</xdr:rowOff>
    </xdr:to>
    <xdr:sp macro="" textlink="">
      <xdr:nvSpPr>
        <xdr:cNvPr id="809" name="フローチャート: 判断 808"/>
        <xdr:cNvSpPr/>
      </xdr:nvSpPr>
      <xdr:spPr>
        <a:xfrm>
          <a:off x="19975830" y="947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4445</xdr:rowOff>
    </xdr:from>
    <xdr:ext cx="469900" cy="259080"/>
    <xdr:sp macro="" textlink="">
      <xdr:nvSpPr>
        <xdr:cNvPr id="810" name="テキスト ボックス 809"/>
        <xdr:cNvSpPr txBox="1"/>
      </xdr:nvSpPr>
      <xdr:spPr>
        <a:xfrm>
          <a:off x="19795490" y="9256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8890</xdr:rowOff>
    </xdr:from>
    <xdr:to xmlns:xdr="http://schemas.openxmlformats.org/drawingml/2006/spreadsheetDrawing">
      <xdr:col>102</xdr:col>
      <xdr:colOff>114300</xdr:colOff>
      <xdr:row>57</xdr:row>
      <xdr:rowOff>67945</xdr:rowOff>
    </xdr:to>
    <xdr:cxnSp macro="">
      <xdr:nvCxnSpPr>
        <xdr:cNvPr id="811" name="直線コネクタ 810"/>
        <xdr:cNvCxnSpPr/>
      </xdr:nvCxnSpPr>
      <xdr:spPr>
        <a:xfrm>
          <a:off x="18286730" y="9425940"/>
          <a:ext cx="8699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12" name="フローチャート: 判断 811"/>
        <xdr:cNvSpPr/>
      </xdr:nvSpPr>
      <xdr:spPr>
        <a:xfrm>
          <a:off x="19105880" y="947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146685</xdr:rowOff>
    </xdr:from>
    <xdr:ext cx="469900" cy="259080"/>
    <xdr:sp macro="" textlink="">
      <xdr:nvSpPr>
        <xdr:cNvPr id="813" name="テキスト ボックス 812"/>
        <xdr:cNvSpPr txBox="1"/>
      </xdr:nvSpPr>
      <xdr:spPr>
        <a:xfrm>
          <a:off x="18925540" y="9563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27305</xdr:rowOff>
    </xdr:from>
    <xdr:to xmlns:xdr="http://schemas.openxmlformats.org/drawingml/2006/spreadsheetDrawing">
      <xdr:col>98</xdr:col>
      <xdr:colOff>38100</xdr:colOff>
      <xdr:row>57</xdr:row>
      <xdr:rowOff>128905</xdr:rowOff>
    </xdr:to>
    <xdr:sp macro="" textlink="">
      <xdr:nvSpPr>
        <xdr:cNvPr id="814" name="フローチャート: 判断 813"/>
        <xdr:cNvSpPr/>
      </xdr:nvSpPr>
      <xdr:spPr>
        <a:xfrm>
          <a:off x="18235930" y="94443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120015</xdr:rowOff>
    </xdr:from>
    <xdr:ext cx="469900" cy="258445"/>
    <xdr:sp macro="" textlink="">
      <xdr:nvSpPr>
        <xdr:cNvPr id="815" name="テキスト ボックス 814"/>
        <xdr:cNvSpPr txBox="1"/>
      </xdr:nvSpPr>
      <xdr:spPr>
        <a:xfrm>
          <a:off x="18055590" y="9537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17" name="テキスト ボックス 816"/>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8" name="テキスト ボックス 817"/>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19" name="テキスト ボックス 818"/>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20" name="テキスト ボックス 819"/>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12065</xdr:rowOff>
    </xdr:from>
    <xdr:to xmlns:xdr="http://schemas.openxmlformats.org/drawingml/2006/spreadsheetDrawing">
      <xdr:col>116</xdr:col>
      <xdr:colOff>114300</xdr:colOff>
      <xdr:row>58</xdr:row>
      <xdr:rowOff>113665</xdr:rowOff>
    </xdr:to>
    <xdr:sp macro="" textlink="">
      <xdr:nvSpPr>
        <xdr:cNvPr id="821" name="楕円 820"/>
        <xdr:cNvSpPr/>
      </xdr:nvSpPr>
      <xdr:spPr>
        <a:xfrm>
          <a:off x="2166874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98425</xdr:rowOff>
    </xdr:from>
    <xdr:ext cx="469265" cy="258445"/>
    <xdr:sp macro="" textlink="">
      <xdr:nvSpPr>
        <xdr:cNvPr id="822" name="貸付金該当値テキスト"/>
        <xdr:cNvSpPr txBox="1"/>
      </xdr:nvSpPr>
      <xdr:spPr>
        <a:xfrm>
          <a:off x="21770340" y="9515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122555</xdr:rowOff>
    </xdr:from>
    <xdr:to xmlns:xdr="http://schemas.openxmlformats.org/drawingml/2006/spreadsheetDrawing">
      <xdr:col>112</xdr:col>
      <xdr:colOff>38100</xdr:colOff>
      <xdr:row>58</xdr:row>
      <xdr:rowOff>52705</xdr:rowOff>
    </xdr:to>
    <xdr:sp macro="" textlink="">
      <xdr:nvSpPr>
        <xdr:cNvPr id="823" name="楕円 822"/>
        <xdr:cNvSpPr/>
      </xdr:nvSpPr>
      <xdr:spPr>
        <a:xfrm>
          <a:off x="20849590" y="953960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43815</xdr:rowOff>
    </xdr:from>
    <xdr:ext cx="469900" cy="259080"/>
    <xdr:sp macro="" textlink="">
      <xdr:nvSpPr>
        <xdr:cNvPr id="824" name="テキスト ボックス 823"/>
        <xdr:cNvSpPr txBox="1"/>
      </xdr:nvSpPr>
      <xdr:spPr>
        <a:xfrm>
          <a:off x="20669250" y="9625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78105</xdr:rowOff>
    </xdr:from>
    <xdr:to xmlns:xdr="http://schemas.openxmlformats.org/drawingml/2006/spreadsheetDrawing">
      <xdr:col>107</xdr:col>
      <xdr:colOff>101600</xdr:colOff>
      <xdr:row>58</xdr:row>
      <xdr:rowOff>8255</xdr:rowOff>
    </xdr:to>
    <xdr:sp macro="" textlink="">
      <xdr:nvSpPr>
        <xdr:cNvPr id="825" name="楕円 824"/>
        <xdr:cNvSpPr/>
      </xdr:nvSpPr>
      <xdr:spPr>
        <a:xfrm>
          <a:off x="19975830" y="9495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165100</xdr:rowOff>
    </xdr:from>
    <xdr:ext cx="469900" cy="259080"/>
    <xdr:sp macro="" textlink="">
      <xdr:nvSpPr>
        <xdr:cNvPr id="826" name="テキスト ボックス 825"/>
        <xdr:cNvSpPr txBox="1"/>
      </xdr:nvSpPr>
      <xdr:spPr>
        <a:xfrm>
          <a:off x="19795490" y="958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17145</xdr:rowOff>
    </xdr:from>
    <xdr:to xmlns:xdr="http://schemas.openxmlformats.org/drawingml/2006/spreadsheetDrawing">
      <xdr:col>102</xdr:col>
      <xdr:colOff>165100</xdr:colOff>
      <xdr:row>57</xdr:row>
      <xdr:rowOff>118745</xdr:rowOff>
    </xdr:to>
    <xdr:sp macro="" textlink="">
      <xdr:nvSpPr>
        <xdr:cNvPr id="827" name="楕円 826"/>
        <xdr:cNvSpPr/>
      </xdr:nvSpPr>
      <xdr:spPr>
        <a:xfrm>
          <a:off x="1910588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135255</xdr:rowOff>
    </xdr:from>
    <xdr:ext cx="469900" cy="259080"/>
    <xdr:sp macro="" textlink="">
      <xdr:nvSpPr>
        <xdr:cNvPr id="828" name="テキスト ボックス 827"/>
        <xdr:cNvSpPr txBox="1"/>
      </xdr:nvSpPr>
      <xdr:spPr>
        <a:xfrm>
          <a:off x="18925540" y="9222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129540</xdr:rowOff>
    </xdr:from>
    <xdr:to xmlns:xdr="http://schemas.openxmlformats.org/drawingml/2006/spreadsheetDrawing">
      <xdr:col>98</xdr:col>
      <xdr:colOff>38100</xdr:colOff>
      <xdr:row>57</xdr:row>
      <xdr:rowOff>59690</xdr:rowOff>
    </xdr:to>
    <xdr:sp macro="" textlink="">
      <xdr:nvSpPr>
        <xdr:cNvPr id="829" name="楕円 828"/>
        <xdr:cNvSpPr/>
      </xdr:nvSpPr>
      <xdr:spPr>
        <a:xfrm>
          <a:off x="18235930" y="93814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76200</xdr:rowOff>
    </xdr:from>
    <xdr:ext cx="469900" cy="259080"/>
    <xdr:sp macro="" textlink="">
      <xdr:nvSpPr>
        <xdr:cNvPr id="830" name="テキスト ボックス 829"/>
        <xdr:cNvSpPr txBox="1"/>
      </xdr:nvSpPr>
      <xdr:spPr>
        <a:xfrm>
          <a:off x="18055590" y="9163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38" name="正方形/長方形 837"/>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5425"/>
    <xdr:sp macro="" textlink="">
      <xdr:nvSpPr>
        <xdr:cNvPr id="839" name="テキスト ボックス 838"/>
        <xdr:cNvSpPr txBox="1"/>
      </xdr:nvSpPr>
      <xdr:spPr>
        <a:xfrm>
          <a:off x="178879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40" name="直線コネクタ 839"/>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920" cy="259080"/>
    <xdr:sp macro="" textlink="">
      <xdr:nvSpPr>
        <xdr:cNvPr id="841" name="テキスト ボックス 840"/>
        <xdr:cNvSpPr txBox="1"/>
      </xdr:nvSpPr>
      <xdr:spPr>
        <a:xfrm>
          <a:off x="17680940" y="13326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2" name="直線コネクタ 841"/>
        <xdr:cNvCxnSpPr/>
      </xdr:nvCxnSpPr>
      <xdr:spPr>
        <a:xfrm>
          <a:off x="1792224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0860" cy="259080"/>
    <xdr:sp macro="" textlink="">
      <xdr:nvSpPr>
        <xdr:cNvPr id="843" name="テキスト ボックス 842"/>
        <xdr:cNvSpPr txBox="1"/>
      </xdr:nvSpPr>
      <xdr:spPr>
        <a:xfrm>
          <a:off x="17402175" y="12884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4" name="直線コネクタ 843"/>
        <xdr:cNvCxnSpPr/>
      </xdr:nvCxnSpPr>
      <xdr:spPr>
        <a:xfrm>
          <a:off x="1792224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0860" cy="258445"/>
    <xdr:sp macro="" textlink="">
      <xdr:nvSpPr>
        <xdr:cNvPr id="845" name="テキスト ボックス 844"/>
        <xdr:cNvSpPr txBox="1"/>
      </xdr:nvSpPr>
      <xdr:spPr>
        <a:xfrm>
          <a:off x="1740217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83185</xdr:rowOff>
    </xdr:from>
    <xdr:to xmlns:xdr="http://schemas.openxmlformats.org/drawingml/2006/spreadsheetDrawing">
      <xdr:col>120</xdr:col>
      <xdr:colOff>114300</xdr:colOff>
      <xdr:row>73</xdr:row>
      <xdr:rowOff>83185</xdr:rowOff>
    </xdr:to>
    <xdr:cxnSp macro="">
      <xdr:nvCxnSpPr>
        <xdr:cNvPr id="846" name="直線コネクタ 845"/>
        <xdr:cNvCxnSpPr/>
      </xdr:nvCxnSpPr>
      <xdr:spPr>
        <a:xfrm>
          <a:off x="1792224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0860" cy="259080"/>
    <xdr:sp macro="" textlink="">
      <xdr:nvSpPr>
        <xdr:cNvPr id="847" name="テキスト ボックス 846"/>
        <xdr:cNvSpPr txBox="1"/>
      </xdr:nvSpPr>
      <xdr:spPr>
        <a:xfrm>
          <a:off x="1740217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8" name="直線コネクタ 847"/>
        <xdr:cNvCxnSpPr/>
      </xdr:nvCxnSpPr>
      <xdr:spPr>
        <a:xfrm>
          <a:off x="1792224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0860" cy="259080"/>
    <xdr:sp macro="" textlink="">
      <xdr:nvSpPr>
        <xdr:cNvPr id="849" name="テキスト ボックス 848"/>
        <xdr:cNvSpPr txBox="1"/>
      </xdr:nvSpPr>
      <xdr:spPr>
        <a:xfrm>
          <a:off x="1740217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51" name="テキスト ボックス 850"/>
        <xdr:cNvSpPr txBox="1"/>
      </xdr:nvSpPr>
      <xdr:spPr>
        <a:xfrm>
          <a:off x="1734185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52"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15875</xdr:rowOff>
    </xdr:to>
    <xdr:cxnSp macro="">
      <xdr:nvCxnSpPr>
        <xdr:cNvPr id="853" name="直線コネクタ 852"/>
        <xdr:cNvCxnSpPr/>
      </xdr:nvCxnSpPr>
      <xdr:spPr>
        <a:xfrm flipV="1">
          <a:off x="21717635" y="1173289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19685</xdr:rowOff>
    </xdr:from>
    <xdr:ext cx="534035" cy="258445"/>
    <xdr:sp macro="" textlink="">
      <xdr:nvSpPr>
        <xdr:cNvPr id="854" name="繰出金最小値テキスト"/>
        <xdr:cNvSpPr txBox="1"/>
      </xdr:nvSpPr>
      <xdr:spPr>
        <a:xfrm>
          <a:off x="21770340" y="13068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15875</xdr:rowOff>
    </xdr:from>
    <xdr:to xmlns:xdr="http://schemas.openxmlformats.org/drawingml/2006/spreadsheetDrawing">
      <xdr:col>116</xdr:col>
      <xdr:colOff>152400</xdr:colOff>
      <xdr:row>79</xdr:row>
      <xdr:rowOff>15875</xdr:rowOff>
    </xdr:to>
    <xdr:cxnSp macro="">
      <xdr:nvCxnSpPr>
        <xdr:cNvPr id="855" name="直線コネクタ 854"/>
        <xdr:cNvCxnSpPr/>
      </xdr:nvCxnSpPr>
      <xdr:spPr>
        <a:xfrm>
          <a:off x="21634450" y="130651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122555</xdr:rowOff>
    </xdr:from>
    <xdr:ext cx="534035" cy="258445"/>
    <xdr:sp macro="" textlink="">
      <xdr:nvSpPr>
        <xdr:cNvPr id="856" name="繰出金最大値テキスト"/>
        <xdr:cNvSpPr txBox="1"/>
      </xdr:nvSpPr>
      <xdr:spPr>
        <a:xfrm>
          <a:off x="21770340" y="11520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7" name="直線コネクタ 856"/>
        <xdr:cNvCxnSpPr/>
      </xdr:nvCxnSpPr>
      <xdr:spPr>
        <a:xfrm>
          <a:off x="21634450" y="117328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36830</xdr:rowOff>
    </xdr:from>
    <xdr:to xmlns:xdr="http://schemas.openxmlformats.org/drawingml/2006/spreadsheetDrawing">
      <xdr:col>116</xdr:col>
      <xdr:colOff>63500</xdr:colOff>
      <xdr:row>77</xdr:row>
      <xdr:rowOff>88900</xdr:rowOff>
    </xdr:to>
    <xdr:cxnSp macro="">
      <xdr:nvCxnSpPr>
        <xdr:cNvPr id="858" name="直線コネクタ 857"/>
        <xdr:cNvCxnSpPr/>
      </xdr:nvCxnSpPr>
      <xdr:spPr>
        <a:xfrm flipV="1">
          <a:off x="20900390" y="12755880"/>
          <a:ext cx="8191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17780</xdr:rowOff>
    </xdr:from>
    <xdr:ext cx="534035" cy="258445"/>
    <xdr:sp macro="" textlink="">
      <xdr:nvSpPr>
        <xdr:cNvPr id="859" name="繰出金平均値テキスト"/>
        <xdr:cNvSpPr txBox="1"/>
      </xdr:nvSpPr>
      <xdr:spPr>
        <a:xfrm>
          <a:off x="21770340" y="1240663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165100</xdr:rowOff>
    </xdr:from>
    <xdr:to xmlns:xdr="http://schemas.openxmlformats.org/drawingml/2006/spreadsheetDrawing">
      <xdr:col>116</xdr:col>
      <xdr:colOff>114300</xdr:colOff>
      <xdr:row>76</xdr:row>
      <xdr:rowOff>96520</xdr:rowOff>
    </xdr:to>
    <xdr:sp macro="" textlink="">
      <xdr:nvSpPr>
        <xdr:cNvPr id="860" name="フローチャート: 判断 859"/>
        <xdr:cNvSpPr/>
      </xdr:nvSpPr>
      <xdr:spPr>
        <a:xfrm>
          <a:off x="21668740" y="125539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88900</xdr:rowOff>
    </xdr:from>
    <xdr:to xmlns:xdr="http://schemas.openxmlformats.org/drawingml/2006/spreadsheetDrawing">
      <xdr:col>111</xdr:col>
      <xdr:colOff>177800</xdr:colOff>
      <xdr:row>77</xdr:row>
      <xdr:rowOff>112395</xdr:rowOff>
    </xdr:to>
    <xdr:cxnSp macro="">
      <xdr:nvCxnSpPr>
        <xdr:cNvPr id="861" name="直線コネクタ 860"/>
        <xdr:cNvCxnSpPr/>
      </xdr:nvCxnSpPr>
      <xdr:spPr>
        <a:xfrm flipV="1">
          <a:off x="20026630" y="12807950"/>
          <a:ext cx="8737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62" name="フローチャート: 判断 861"/>
        <xdr:cNvSpPr/>
      </xdr:nvSpPr>
      <xdr:spPr>
        <a:xfrm>
          <a:off x="20849590" y="125736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137795</xdr:rowOff>
    </xdr:from>
    <xdr:ext cx="534035" cy="259080"/>
    <xdr:sp macro="" textlink="">
      <xdr:nvSpPr>
        <xdr:cNvPr id="863" name="テキスト ボックス 862"/>
        <xdr:cNvSpPr txBox="1"/>
      </xdr:nvSpPr>
      <xdr:spPr>
        <a:xfrm>
          <a:off x="20636865" y="12361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112395</xdr:rowOff>
    </xdr:from>
    <xdr:to xmlns:xdr="http://schemas.openxmlformats.org/drawingml/2006/spreadsheetDrawing">
      <xdr:col>107</xdr:col>
      <xdr:colOff>50800</xdr:colOff>
      <xdr:row>77</xdr:row>
      <xdr:rowOff>130810</xdr:rowOff>
    </xdr:to>
    <xdr:cxnSp macro="">
      <xdr:nvCxnSpPr>
        <xdr:cNvPr id="864" name="直線コネクタ 863"/>
        <xdr:cNvCxnSpPr/>
      </xdr:nvCxnSpPr>
      <xdr:spPr>
        <a:xfrm flipV="1">
          <a:off x="19156680" y="12831445"/>
          <a:ext cx="8699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50800</xdr:rowOff>
    </xdr:from>
    <xdr:to xmlns:xdr="http://schemas.openxmlformats.org/drawingml/2006/spreadsheetDrawing">
      <xdr:col>107</xdr:col>
      <xdr:colOff>101600</xdr:colOff>
      <xdr:row>76</xdr:row>
      <xdr:rowOff>152400</xdr:rowOff>
    </xdr:to>
    <xdr:sp macro="" textlink="">
      <xdr:nvSpPr>
        <xdr:cNvPr id="865" name="フローチャート: 判断 864"/>
        <xdr:cNvSpPr/>
      </xdr:nvSpPr>
      <xdr:spPr>
        <a:xfrm>
          <a:off x="19975830" y="1260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165100</xdr:rowOff>
    </xdr:from>
    <xdr:ext cx="534035" cy="259080"/>
    <xdr:sp macro="" textlink="">
      <xdr:nvSpPr>
        <xdr:cNvPr id="866" name="テキスト ボックス 865"/>
        <xdr:cNvSpPr txBox="1"/>
      </xdr:nvSpPr>
      <xdr:spPr>
        <a:xfrm>
          <a:off x="19766915" y="12388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130810</xdr:rowOff>
    </xdr:from>
    <xdr:to xmlns:xdr="http://schemas.openxmlformats.org/drawingml/2006/spreadsheetDrawing">
      <xdr:col>102</xdr:col>
      <xdr:colOff>114300</xdr:colOff>
      <xdr:row>77</xdr:row>
      <xdr:rowOff>155575</xdr:rowOff>
    </xdr:to>
    <xdr:cxnSp macro="">
      <xdr:nvCxnSpPr>
        <xdr:cNvPr id="867" name="直線コネクタ 866"/>
        <xdr:cNvCxnSpPr/>
      </xdr:nvCxnSpPr>
      <xdr:spPr>
        <a:xfrm flipV="1">
          <a:off x="18286730" y="12849860"/>
          <a:ext cx="8699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68" name="フローチャート: 判断 867"/>
        <xdr:cNvSpPr/>
      </xdr:nvSpPr>
      <xdr:spPr>
        <a:xfrm>
          <a:off x="19105880" y="1261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8890</xdr:rowOff>
    </xdr:from>
    <xdr:ext cx="534035" cy="259080"/>
    <xdr:sp macro="" textlink="">
      <xdr:nvSpPr>
        <xdr:cNvPr id="869" name="テキスト ボックス 868"/>
        <xdr:cNvSpPr txBox="1"/>
      </xdr:nvSpPr>
      <xdr:spPr>
        <a:xfrm>
          <a:off x="18893155" y="12397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93345</xdr:rowOff>
    </xdr:from>
    <xdr:to xmlns:xdr="http://schemas.openxmlformats.org/drawingml/2006/spreadsheetDrawing">
      <xdr:col>98</xdr:col>
      <xdr:colOff>38100</xdr:colOff>
      <xdr:row>77</xdr:row>
      <xdr:rowOff>23495</xdr:rowOff>
    </xdr:to>
    <xdr:sp macro="" textlink="">
      <xdr:nvSpPr>
        <xdr:cNvPr id="870" name="フローチャート: 判断 869"/>
        <xdr:cNvSpPr/>
      </xdr:nvSpPr>
      <xdr:spPr>
        <a:xfrm>
          <a:off x="18235930" y="126472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40005</xdr:rowOff>
    </xdr:from>
    <xdr:ext cx="534035" cy="259080"/>
    <xdr:sp macro="" textlink="">
      <xdr:nvSpPr>
        <xdr:cNvPr id="871" name="テキスト ボックス 870"/>
        <xdr:cNvSpPr txBox="1"/>
      </xdr:nvSpPr>
      <xdr:spPr>
        <a:xfrm>
          <a:off x="18023205" y="12428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1365" cy="259080"/>
    <xdr:sp macro="" textlink="">
      <xdr:nvSpPr>
        <xdr:cNvPr id="873" name="テキスト ボックス 872"/>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74" name="テキスト ボックス 873"/>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75" name="テキスト ボックス 874"/>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1365" cy="259080"/>
    <xdr:sp macro="" textlink="">
      <xdr:nvSpPr>
        <xdr:cNvPr id="876" name="テキスト ボックス 875"/>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157480</xdr:rowOff>
    </xdr:from>
    <xdr:to xmlns:xdr="http://schemas.openxmlformats.org/drawingml/2006/spreadsheetDrawing">
      <xdr:col>116</xdr:col>
      <xdr:colOff>114300</xdr:colOff>
      <xdr:row>77</xdr:row>
      <xdr:rowOff>87630</xdr:rowOff>
    </xdr:to>
    <xdr:sp macro="" textlink="">
      <xdr:nvSpPr>
        <xdr:cNvPr id="877" name="楕円 876"/>
        <xdr:cNvSpPr/>
      </xdr:nvSpPr>
      <xdr:spPr>
        <a:xfrm>
          <a:off x="21668740" y="12711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135890</xdr:rowOff>
    </xdr:from>
    <xdr:ext cx="534035" cy="259080"/>
    <xdr:sp macro="" textlink="">
      <xdr:nvSpPr>
        <xdr:cNvPr id="878" name="繰出金該当値テキスト"/>
        <xdr:cNvSpPr txBox="1"/>
      </xdr:nvSpPr>
      <xdr:spPr>
        <a:xfrm>
          <a:off x="21770340" y="12689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38100</xdr:rowOff>
    </xdr:from>
    <xdr:to xmlns:xdr="http://schemas.openxmlformats.org/drawingml/2006/spreadsheetDrawing">
      <xdr:col>112</xdr:col>
      <xdr:colOff>38100</xdr:colOff>
      <xdr:row>77</xdr:row>
      <xdr:rowOff>139700</xdr:rowOff>
    </xdr:to>
    <xdr:sp macro="" textlink="">
      <xdr:nvSpPr>
        <xdr:cNvPr id="879" name="楕円 878"/>
        <xdr:cNvSpPr/>
      </xdr:nvSpPr>
      <xdr:spPr>
        <a:xfrm>
          <a:off x="20849590" y="127571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130810</xdr:rowOff>
    </xdr:from>
    <xdr:ext cx="534035" cy="258445"/>
    <xdr:sp macro="" textlink="">
      <xdr:nvSpPr>
        <xdr:cNvPr id="880" name="テキスト ボックス 879"/>
        <xdr:cNvSpPr txBox="1"/>
      </xdr:nvSpPr>
      <xdr:spPr>
        <a:xfrm>
          <a:off x="20636865" y="12849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61595</xdr:rowOff>
    </xdr:from>
    <xdr:to xmlns:xdr="http://schemas.openxmlformats.org/drawingml/2006/spreadsheetDrawing">
      <xdr:col>107</xdr:col>
      <xdr:colOff>101600</xdr:colOff>
      <xdr:row>77</xdr:row>
      <xdr:rowOff>163195</xdr:rowOff>
    </xdr:to>
    <xdr:sp macro="" textlink="">
      <xdr:nvSpPr>
        <xdr:cNvPr id="881" name="楕円 880"/>
        <xdr:cNvSpPr/>
      </xdr:nvSpPr>
      <xdr:spPr>
        <a:xfrm>
          <a:off x="1997583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154305</xdr:rowOff>
    </xdr:from>
    <xdr:ext cx="534035" cy="259080"/>
    <xdr:sp macro="" textlink="">
      <xdr:nvSpPr>
        <xdr:cNvPr id="882" name="テキスト ボックス 881"/>
        <xdr:cNvSpPr txBox="1"/>
      </xdr:nvSpPr>
      <xdr:spPr>
        <a:xfrm>
          <a:off x="19766915" y="12873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80010</xdr:rowOff>
    </xdr:from>
    <xdr:to xmlns:xdr="http://schemas.openxmlformats.org/drawingml/2006/spreadsheetDrawing">
      <xdr:col>102</xdr:col>
      <xdr:colOff>165100</xdr:colOff>
      <xdr:row>78</xdr:row>
      <xdr:rowOff>10160</xdr:rowOff>
    </xdr:to>
    <xdr:sp macro="" textlink="">
      <xdr:nvSpPr>
        <xdr:cNvPr id="883" name="楕円 882"/>
        <xdr:cNvSpPr/>
      </xdr:nvSpPr>
      <xdr:spPr>
        <a:xfrm>
          <a:off x="19105880" y="12799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1270</xdr:rowOff>
    </xdr:from>
    <xdr:ext cx="534035" cy="259080"/>
    <xdr:sp macro="" textlink="">
      <xdr:nvSpPr>
        <xdr:cNvPr id="884" name="テキスト ボックス 883"/>
        <xdr:cNvSpPr txBox="1"/>
      </xdr:nvSpPr>
      <xdr:spPr>
        <a:xfrm>
          <a:off x="18893155" y="12885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104775</xdr:rowOff>
    </xdr:from>
    <xdr:to xmlns:xdr="http://schemas.openxmlformats.org/drawingml/2006/spreadsheetDrawing">
      <xdr:col>98</xdr:col>
      <xdr:colOff>38100</xdr:colOff>
      <xdr:row>78</xdr:row>
      <xdr:rowOff>34925</xdr:rowOff>
    </xdr:to>
    <xdr:sp macro="" textlink="">
      <xdr:nvSpPr>
        <xdr:cNvPr id="885" name="楕円 884"/>
        <xdr:cNvSpPr/>
      </xdr:nvSpPr>
      <xdr:spPr>
        <a:xfrm>
          <a:off x="18235930" y="128238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26035</xdr:rowOff>
    </xdr:from>
    <xdr:ext cx="534035" cy="258445"/>
    <xdr:sp macro="" textlink="">
      <xdr:nvSpPr>
        <xdr:cNvPr id="886" name="テキスト ボックス 885"/>
        <xdr:cNvSpPr txBox="1"/>
      </xdr:nvSpPr>
      <xdr:spPr>
        <a:xfrm>
          <a:off x="18023205" y="12910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5425"/>
    <xdr:sp macro="" textlink="">
      <xdr:nvSpPr>
        <xdr:cNvPr id="895" name="テキスト ボックス 894"/>
        <xdr:cNvSpPr txBox="1"/>
      </xdr:nvSpPr>
      <xdr:spPr>
        <a:xfrm>
          <a:off x="178879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8" name="テキスト ボックス 897"/>
        <xdr:cNvSpPr txBox="1"/>
      </xdr:nvSpPr>
      <xdr:spPr>
        <a:xfrm>
          <a:off x="17680940" y="15542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900" name="テキスト ボックス 899"/>
        <xdr:cNvSpPr txBox="1"/>
      </xdr:nvSpPr>
      <xdr:spPr>
        <a:xfrm>
          <a:off x="17680940" y="14424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903" name="前年度繰上充用金最小値テキスト"/>
        <xdr:cNvSpPr txBox="1"/>
      </xdr:nvSpPr>
      <xdr:spPr>
        <a:xfrm>
          <a:off x="2177034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905" name="前年度繰上充用金最大値テキスト"/>
        <xdr:cNvSpPr txBox="1"/>
      </xdr:nvSpPr>
      <xdr:spPr>
        <a:xfrm>
          <a:off x="2177034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908" name="前年度繰上充用金平均値テキスト"/>
        <xdr:cNvSpPr txBox="1"/>
      </xdr:nvSpPr>
      <xdr:spPr>
        <a:xfrm>
          <a:off x="2177034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2" name="テキスト ボックス 911"/>
        <xdr:cNvSpPr txBox="1"/>
      </xdr:nvSpPr>
      <xdr:spPr>
        <a:xfrm>
          <a:off x="207759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5" name="テキスト ボックス 914"/>
        <xdr:cNvSpPr txBox="1"/>
      </xdr:nvSpPr>
      <xdr:spPr>
        <a:xfrm>
          <a:off x="199059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8" name="テキスト ボックス 917"/>
        <xdr:cNvSpPr txBox="1"/>
      </xdr:nvSpPr>
      <xdr:spPr>
        <a:xfrm>
          <a:off x="190360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0" name="テキスト ボックス 919"/>
        <xdr:cNvSpPr txBox="1"/>
      </xdr:nvSpPr>
      <xdr:spPr>
        <a:xfrm>
          <a:off x="1816227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1365" cy="259080"/>
    <xdr:sp macro="" textlink="">
      <xdr:nvSpPr>
        <xdr:cNvPr id="922" name="テキスト ボックス 921"/>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3" name="テキスト ボックス 922"/>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24" name="テキスト ボックス 923"/>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1365" cy="259080"/>
    <xdr:sp macro="" textlink="">
      <xdr:nvSpPr>
        <xdr:cNvPr id="925" name="テキスト ボックス 924"/>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27" name="前年度繰上充用金該当値テキスト"/>
        <xdr:cNvSpPr txBox="1"/>
      </xdr:nvSpPr>
      <xdr:spPr>
        <a:xfrm>
          <a:off x="2177034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9" name="テキスト ボックス 928"/>
        <xdr:cNvSpPr txBox="1"/>
      </xdr:nvSpPr>
      <xdr:spPr>
        <a:xfrm>
          <a:off x="207759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1" name="テキスト ボックス 930"/>
        <xdr:cNvSpPr txBox="1"/>
      </xdr:nvSpPr>
      <xdr:spPr>
        <a:xfrm>
          <a:off x="1990598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3" name="テキスト ボックス 932"/>
        <xdr:cNvSpPr txBox="1"/>
      </xdr:nvSpPr>
      <xdr:spPr>
        <a:xfrm>
          <a:off x="190360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5" name="テキスト ボックス 934"/>
        <xdr:cNvSpPr txBox="1"/>
      </xdr:nvSpPr>
      <xdr:spPr>
        <a:xfrm>
          <a:off x="1816227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Ｐゴシック"/>
              <a:ea typeface="ＭＳ Ｐゴシック"/>
              <a:cs typeface="+mn-cs"/>
            </a:rPr>
            <a:t>歳出総額の住民一人当たりの決算額は</a:t>
          </a:r>
          <a:r>
            <a:rPr kumimoji="1" lang="en-US" altLang="ja-JP" sz="1300" b="0" i="0" baseline="0">
              <a:solidFill>
                <a:schemeClr val="dk1"/>
              </a:solidFill>
              <a:effectLst/>
              <a:latin typeface="ＭＳ Ｐゴシック"/>
              <a:ea typeface="ＭＳ Ｐゴシック"/>
              <a:cs typeface="+mn-cs"/>
            </a:rPr>
            <a:t>539,218</a:t>
          </a:r>
          <a:r>
            <a:rPr kumimoji="1" lang="ja-JP" altLang="ja-JP" sz="1300" b="0" i="0" baseline="0">
              <a:solidFill>
                <a:schemeClr val="dk1"/>
              </a:solidFill>
              <a:effectLst/>
              <a:latin typeface="ＭＳ Ｐゴシック"/>
              <a:ea typeface="ＭＳ Ｐゴシック"/>
              <a:cs typeface="+mn-cs"/>
            </a:rPr>
            <a:t>円であり、令和</a:t>
          </a:r>
          <a:r>
            <a:rPr kumimoji="1" lang="en-US" altLang="ja-JP" sz="1300" b="0" i="0" baseline="0">
              <a:solidFill>
                <a:schemeClr val="dk1"/>
              </a:solidFill>
              <a:effectLst/>
              <a:latin typeface="ＭＳ Ｐゴシック"/>
              <a:ea typeface="ＭＳ Ｐゴシック"/>
              <a:cs typeface="+mn-cs"/>
            </a:rPr>
            <a:t>5</a:t>
          </a:r>
          <a:r>
            <a:rPr kumimoji="1" lang="ja-JP" altLang="ja-JP" sz="1300" b="0" i="0" baseline="0">
              <a:solidFill>
                <a:schemeClr val="dk1"/>
              </a:solidFill>
              <a:effectLst/>
              <a:latin typeface="ＭＳ Ｐゴシック"/>
              <a:ea typeface="ＭＳ Ｐゴシック"/>
              <a:cs typeface="+mn-cs"/>
            </a:rPr>
            <a:t>年度から</a:t>
          </a:r>
          <a:r>
            <a:rPr kumimoji="1" lang="en-US" altLang="ja-JP" sz="1300" b="0" i="0" baseline="0">
              <a:solidFill>
                <a:schemeClr val="dk1"/>
              </a:solidFill>
              <a:effectLst/>
              <a:latin typeface="ＭＳ Ｐゴシック"/>
              <a:ea typeface="ＭＳ Ｐゴシック"/>
              <a:cs typeface="+mn-cs"/>
            </a:rPr>
            <a:t>59,668</a:t>
          </a:r>
          <a:r>
            <a:rPr kumimoji="1" lang="ja-JP" altLang="ja-JP" sz="1300" b="0" i="0" baseline="0">
              <a:solidFill>
                <a:schemeClr val="dk1"/>
              </a:solidFill>
              <a:effectLst/>
              <a:latin typeface="ＭＳ Ｐゴシック"/>
              <a:ea typeface="ＭＳ Ｐゴシック"/>
              <a:cs typeface="+mn-cs"/>
            </a:rPr>
            <a:t>円増加している。主な要因としては、</a:t>
          </a:r>
          <a:r>
            <a:rPr kumimoji="1" lang="ja-JP" altLang="en-US" sz="1300" b="0" i="0" baseline="0">
              <a:solidFill>
                <a:schemeClr val="dk1"/>
              </a:solidFill>
              <a:effectLst/>
              <a:latin typeface="ＭＳ Ｐゴシック"/>
              <a:ea typeface="ＭＳ Ｐゴシック"/>
              <a:cs typeface="+mn-cs"/>
            </a:rPr>
            <a:t>前年度に比べ</a:t>
          </a:r>
          <a:r>
            <a:rPr kumimoji="1" lang="ja-JP" altLang="ja-JP" sz="1300" b="0" i="0" baseline="0">
              <a:solidFill>
                <a:schemeClr val="dk1"/>
              </a:solidFill>
              <a:effectLst/>
              <a:latin typeface="ＭＳ Ｐゴシック"/>
              <a:ea typeface="ＭＳ Ｐゴシック"/>
              <a:cs typeface="+mn-cs"/>
            </a:rPr>
            <a:t>普通建設事業費</a:t>
          </a:r>
          <a:r>
            <a:rPr kumimoji="1" lang="en-US" altLang="ja-JP" sz="1300" b="0" i="0" baseline="0">
              <a:solidFill>
                <a:schemeClr val="dk1"/>
              </a:solidFill>
              <a:effectLst/>
              <a:latin typeface="ＭＳ Ｐゴシック"/>
              <a:ea typeface="ＭＳ Ｐゴシック"/>
              <a:cs typeface="+mn-cs"/>
            </a:rPr>
            <a:t>27,318</a:t>
          </a:r>
          <a:r>
            <a:rPr kumimoji="1" lang="ja-JP" altLang="ja-JP" sz="1300" b="0" i="0" baseline="0">
              <a:solidFill>
                <a:schemeClr val="dk1"/>
              </a:solidFill>
              <a:effectLst/>
              <a:latin typeface="ＭＳ Ｐゴシック"/>
              <a:ea typeface="ＭＳ Ｐゴシック"/>
              <a:cs typeface="+mn-cs"/>
            </a:rPr>
            <a:t>円、</a:t>
          </a:r>
          <a:r>
            <a:rPr kumimoji="1" lang="ja-JP" altLang="en-US" sz="1300" b="0" i="0" baseline="0">
              <a:solidFill>
                <a:schemeClr val="dk1"/>
              </a:solidFill>
              <a:effectLst/>
              <a:latin typeface="ＭＳ Ｐゴシック"/>
              <a:ea typeface="ＭＳ Ｐゴシック"/>
              <a:cs typeface="+mn-cs"/>
            </a:rPr>
            <a:t>扶助費</a:t>
          </a:r>
          <a:r>
            <a:rPr kumimoji="1" lang="en-US" altLang="ja-JP" sz="1300" b="0" i="0" baseline="0">
              <a:solidFill>
                <a:schemeClr val="dk1"/>
              </a:solidFill>
              <a:effectLst/>
              <a:latin typeface="ＭＳ Ｐゴシック"/>
              <a:ea typeface="ＭＳ Ｐゴシック"/>
              <a:cs typeface="+mn-cs"/>
            </a:rPr>
            <a:t>11,862</a:t>
          </a:r>
          <a:r>
            <a:rPr kumimoji="1" lang="ja-JP" altLang="en-US" sz="1300" b="0" i="0" baseline="0">
              <a:solidFill>
                <a:schemeClr val="dk1"/>
              </a:solidFill>
              <a:effectLst/>
              <a:latin typeface="ＭＳ Ｐゴシック"/>
              <a:ea typeface="ＭＳ Ｐゴシック"/>
              <a:cs typeface="+mn-cs"/>
            </a:rPr>
            <a:t>円、人件費</a:t>
          </a:r>
          <a:r>
            <a:rPr kumimoji="1" lang="en-US" altLang="ja-JP" sz="1300" b="0" i="0" baseline="0">
              <a:solidFill>
                <a:schemeClr val="dk1"/>
              </a:solidFill>
              <a:effectLst/>
              <a:latin typeface="ＭＳ Ｐゴシック"/>
              <a:ea typeface="ＭＳ Ｐゴシック"/>
              <a:cs typeface="+mn-cs"/>
            </a:rPr>
            <a:t>8,619</a:t>
          </a:r>
          <a:r>
            <a:rPr kumimoji="1" lang="ja-JP" altLang="en-US" sz="1300" b="0" i="0" baseline="0">
              <a:solidFill>
                <a:schemeClr val="dk1"/>
              </a:solidFill>
              <a:effectLst/>
              <a:latin typeface="ＭＳ Ｐゴシック"/>
              <a:ea typeface="ＭＳ Ｐゴシック"/>
              <a:cs typeface="+mn-cs"/>
            </a:rPr>
            <a:t>円</a:t>
          </a:r>
          <a:r>
            <a:rPr kumimoji="1" lang="ja-JP" altLang="ja-JP" sz="1300" b="0" i="0" baseline="0">
              <a:solidFill>
                <a:schemeClr val="dk1"/>
              </a:solidFill>
              <a:effectLst/>
              <a:latin typeface="ＭＳ Ｐゴシック"/>
              <a:ea typeface="ＭＳ Ｐゴシック"/>
              <a:cs typeface="+mn-cs"/>
            </a:rPr>
            <a:t>の</a:t>
          </a:r>
          <a:r>
            <a:rPr kumimoji="1" lang="ja-JP" altLang="ja-JP" sz="1300" b="0" i="0" baseline="0">
              <a:solidFill>
                <a:schemeClr val="tx1"/>
              </a:solidFill>
              <a:effectLst/>
              <a:latin typeface="ＭＳ Ｐゴシック"/>
              <a:ea typeface="ＭＳ Ｐゴシック"/>
              <a:cs typeface="+mn-cs"/>
            </a:rPr>
            <a:t>上昇が挙げられる</a:t>
          </a:r>
          <a:r>
            <a:rPr kumimoji="1" lang="ja-JP" altLang="en-US" sz="1300" b="0" i="0" baseline="0">
              <a:solidFill>
                <a:schemeClr val="tx1"/>
              </a:solidFill>
              <a:effectLst/>
              <a:latin typeface="ＭＳ Ｐゴシック"/>
              <a:ea typeface="ＭＳ Ｐゴシック"/>
              <a:cs typeface="+mn-cs"/>
            </a:rPr>
            <a:t>。普通建設事業は、前年度に比べ駅西土地区画整理事業で</a:t>
          </a:r>
          <a:r>
            <a:rPr kumimoji="1" lang="en-US" altLang="ja-JP" sz="1300" b="0" i="0" baseline="0">
              <a:solidFill>
                <a:schemeClr val="tx1"/>
              </a:solidFill>
              <a:effectLst/>
              <a:latin typeface="ＭＳ Ｐゴシック"/>
              <a:ea typeface="ＭＳ Ｐゴシック"/>
              <a:cs typeface="+mn-cs"/>
            </a:rPr>
            <a:t>13,917</a:t>
          </a:r>
          <a:r>
            <a:rPr kumimoji="1" lang="ja-JP" altLang="en-US" sz="1300" b="0" i="0" baseline="0">
              <a:solidFill>
                <a:schemeClr val="tx1"/>
              </a:solidFill>
              <a:effectLst/>
              <a:latin typeface="ＭＳ Ｐゴシック"/>
              <a:ea typeface="ＭＳ Ｐゴシック"/>
              <a:cs typeface="+mn-cs"/>
            </a:rPr>
            <a:t>円、岩波駅周辺整備事業で</a:t>
          </a:r>
          <a:r>
            <a:rPr kumimoji="1" lang="en-US" altLang="ja-JP" sz="1300" b="0" i="0" baseline="0">
              <a:solidFill>
                <a:schemeClr val="tx1"/>
              </a:solidFill>
              <a:effectLst/>
              <a:latin typeface="ＭＳ Ｐゴシック"/>
              <a:ea typeface="ＭＳ Ｐゴシック"/>
              <a:cs typeface="+mn-cs"/>
            </a:rPr>
            <a:t>7,293</a:t>
          </a:r>
          <a:r>
            <a:rPr kumimoji="1" lang="ja-JP" altLang="en-US" sz="1300" b="0" i="0" baseline="0">
              <a:solidFill>
                <a:schemeClr val="tx1"/>
              </a:solidFill>
              <a:effectLst/>
              <a:latin typeface="ＭＳ Ｐゴシック"/>
              <a:ea typeface="ＭＳ Ｐゴシック"/>
              <a:cs typeface="+mn-cs"/>
            </a:rPr>
            <a:t>円の上昇があり、類似団体平均と比較しても</a:t>
          </a:r>
          <a:r>
            <a:rPr kumimoji="1" lang="en-US" altLang="ja-JP" sz="1300" b="0" i="0" baseline="0">
              <a:solidFill>
                <a:schemeClr val="tx1"/>
              </a:solidFill>
              <a:effectLst/>
              <a:latin typeface="ＭＳ Ｐゴシック"/>
              <a:ea typeface="ＭＳ Ｐゴシック"/>
              <a:cs typeface="+mn-cs"/>
            </a:rPr>
            <a:t>38,355</a:t>
          </a:r>
          <a:r>
            <a:rPr kumimoji="1" lang="ja-JP" altLang="en-US" sz="1300" b="0" i="0" baseline="0">
              <a:solidFill>
                <a:schemeClr val="tx1"/>
              </a:solidFill>
              <a:effectLst/>
              <a:latin typeface="ＭＳ Ｐゴシック"/>
              <a:ea typeface="ＭＳ Ｐゴシック"/>
              <a:cs typeface="+mn-cs"/>
            </a:rPr>
            <a:t>円上回っているが、いずれも恒常的なものではなく、整備計画内において想定し得る範囲内である。扶助費、人件費は類似団体平均の動向と一致しており、扶助費では、調整</a:t>
          </a:r>
          <a:r>
            <a:rPr kumimoji="1" lang="ja-JP" altLang="en-US" sz="1300" b="0" i="0" baseline="0">
              <a:solidFill>
                <a:schemeClr val="dk1"/>
              </a:solidFill>
              <a:effectLst/>
              <a:latin typeface="ＭＳ Ｐゴシック"/>
              <a:ea typeface="ＭＳ Ｐゴシック"/>
              <a:cs typeface="+mn-cs"/>
            </a:rPr>
            <a:t>給付金等の国庫事業が主たる増要因になっている。</a:t>
          </a:r>
          <a:r>
            <a:rPr kumimoji="1" lang="ja-JP" altLang="ja-JP" sz="1300" b="0" i="0" baseline="0">
              <a:solidFill>
                <a:schemeClr val="dk1"/>
              </a:solidFill>
              <a:effectLst/>
              <a:latin typeface="ＭＳ Ｐゴシック"/>
              <a:ea typeface="ＭＳ Ｐゴシック"/>
              <a:cs typeface="+mn-cs"/>
            </a:rPr>
            <a:t>人件費</a:t>
          </a:r>
          <a:r>
            <a:rPr kumimoji="1" lang="ja-JP" altLang="en-US" sz="1300" b="0" i="0" baseline="0">
              <a:solidFill>
                <a:schemeClr val="dk1"/>
              </a:solidFill>
              <a:effectLst/>
              <a:latin typeface="ＭＳ Ｐゴシック"/>
              <a:ea typeface="ＭＳ Ｐゴシック"/>
              <a:cs typeface="+mn-cs"/>
            </a:rPr>
            <a:t>は人事院勧告対応により職員給、会計年度任用職員の勤勉手当等の増により</a:t>
          </a:r>
          <a:r>
            <a:rPr kumimoji="1" lang="en-US" altLang="ja-JP" sz="1300" b="0" i="0" baseline="0">
              <a:solidFill>
                <a:schemeClr val="dk1"/>
              </a:solidFill>
              <a:effectLst/>
              <a:latin typeface="ＭＳ Ｐゴシック"/>
              <a:ea typeface="ＭＳ Ｐゴシック"/>
              <a:cs typeface="+mn-cs"/>
            </a:rPr>
            <a:t>8,619</a:t>
          </a:r>
          <a:r>
            <a:rPr kumimoji="1" lang="ja-JP" altLang="en-US" sz="1300" b="0" i="0" baseline="0">
              <a:solidFill>
                <a:schemeClr val="dk1"/>
              </a:solidFill>
              <a:effectLst/>
              <a:latin typeface="ＭＳ Ｐゴシック"/>
              <a:ea typeface="ＭＳ Ｐゴシック"/>
              <a:cs typeface="+mn-cs"/>
            </a:rPr>
            <a:t>円上昇している</a:t>
          </a:r>
          <a:r>
            <a:rPr kumimoji="1" lang="ja-JP" altLang="ja-JP" sz="1300" b="0" i="0" baseline="0">
              <a:solidFill>
                <a:schemeClr val="dk1"/>
              </a:solidFill>
              <a:effectLst/>
              <a:latin typeface="ＭＳ Ｐゴシック"/>
              <a:ea typeface="ＭＳ Ｐゴシック"/>
              <a:cs typeface="+mn-cs"/>
            </a:rPr>
            <a:t>。</a:t>
          </a:r>
          <a:r>
            <a:rPr kumimoji="1" lang="ja-JP" altLang="en-US" sz="1300" b="0" i="0" baseline="0">
              <a:solidFill>
                <a:schemeClr val="dk1"/>
              </a:solidFill>
              <a:effectLst/>
              <a:latin typeface="ＭＳ Ｐゴシック"/>
              <a:ea typeface="ＭＳ Ｐゴシック"/>
              <a:cs typeface="+mn-cs"/>
            </a:rPr>
            <a:t>その他</a:t>
          </a:r>
          <a:r>
            <a:rPr kumimoji="1" lang="ja-JP" altLang="en-US" sz="1300" b="0" i="0" baseline="0">
              <a:solidFill>
                <a:schemeClr val="tx1"/>
              </a:solidFill>
              <a:effectLst/>
              <a:latin typeface="ＭＳ Ｐゴシック"/>
              <a:ea typeface="ＭＳ Ｐゴシック"/>
              <a:cs typeface="+mn-cs"/>
            </a:rPr>
            <a:t>、</a:t>
          </a:r>
          <a:r>
            <a:rPr kumimoji="1" lang="ja-JP" altLang="ja-JP" sz="1300" b="0" i="0" baseline="0">
              <a:solidFill>
                <a:schemeClr val="tx1"/>
              </a:solidFill>
              <a:effectLst/>
              <a:latin typeface="ＭＳ Ｐゴシック"/>
              <a:ea typeface="ＭＳ Ｐゴシック"/>
              <a:cs typeface="+mn-cs"/>
            </a:rPr>
            <a:t>補助費等は</a:t>
          </a:r>
          <a:r>
            <a:rPr kumimoji="1" lang="ja-JP" altLang="en-US" sz="1300" b="0" i="0" baseline="0">
              <a:solidFill>
                <a:schemeClr val="tx1"/>
              </a:solidFill>
              <a:effectLst/>
              <a:latin typeface="ＭＳ Ｐゴシック"/>
              <a:ea typeface="ＭＳ Ｐゴシック"/>
              <a:cs typeface="+mn-cs"/>
            </a:rPr>
            <a:t>、企業誘致に伴う補助金の支出があったことから、当影響で前年度比</a:t>
          </a:r>
          <a:r>
            <a:rPr kumimoji="1" lang="en-US" altLang="ja-JP" sz="1300" b="0" i="0" baseline="0">
              <a:solidFill>
                <a:schemeClr val="tx1"/>
              </a:solidFill>
              <a:effectLst/>
              <a:latin typeface="ＭＳ Ｐゴシック"/>
              <a:ea typeface="ＭＳ Ｐゴシック"/>
              <a:cs typeface="+mn-cs"/>
            </a:rPr>
            <a:t>7,703</a:t>
          </a:r>
          <a:r>
            <a:rPr kumimoji="1" lang="ja-JP" altLang="en-US" sz="1300" b="0" i="0" baseline="0">
              <a:solidFill>
                <a:schemeClr val="tx1"/>
              </a:solidFill>
              <a:effectLst/>
              <a:latin typeface="ＭＳ Ｐゴシック"/>
              <a:ea typeface="ＭＳ Ｐゴシック"/>
              <a:cs typeface="+mn-cs"/>
            </a:rPr>
            <a:t>円上昇しているが、案件の有無により、年度間の変動及び類似団体平均との乖離は生じるものと思料する。</a:t>
          </a:r>
          <a:r>
            <a:rPr kumimoji="1" lang="ja-JP" altLang="ja-JP" sz="1300" b="0" i="0" baseline="0">
              <a:solidFill>
                <a:schemeClr val="tx1"/>
              </a:solidFill>
              <a:effectLst/>
              <a:latin typeface="ＭＳ Ｐゴシック"/>
              <a:ea typeface="ＭＳ Ｐゴシック"/>
              <a:cs typeface="+mn-cs"/>
            </a:rPr>
            <a:t>維持補修費は</a:t>
          </a:r>
          <a:r>
            <a:rPr kumimoji="1" lang="ja-JP" altLang="en-US" sz="1300" b="0" i="0" baseline="0">
              <a:solidFill>
                <a:schemeClr val="tx1"/>
              </a:solidFill>
              <a:effectLst/>
              <a:latin typeface="ＭＳ Ｐゴシック"/>
              <a:ea typeface="ＭＳ Ｐゴシック"/>
              <a:cs typeface="+mn-cs"/>
            </a:rPr>
            <a:t>類似団体平均との乖離があることに注視したいが、一部橋梁寿命化工事が普通建設事業に含まれていることから、数値ほどの乖離はない。</a:t>
          </a:r>
          <a:r>
            <a:rPr kumimoji="1" lang="ja-JP" altLang="ja-JP" sz="1300" b="0" i="0" baseline="0">
              <a:solidFill>
                <a:schemeClr val="tx1"/>
              </a:solidFill>
              <a:effectLst/>
              <a:latin typeface="ＭＳ Ｐゴシック"/>
              <a:ea typeface="ＭＳ Ｐゴシック"/>
              <a:cs typeface="+mn-cs"/>
            </a:rPr>
            <a:t>繰出金</a:t>
          </a:r>
          <a:r>
            <a:rPr kumimoji="1" lang="ja-JP" altLang="en-US" sz="1300" b="0" i="0" baseline="0">
              <a:solidFill>
                <a:schemeClr val="tx1"/>
              </a:solidFill>
              <a:effectLst/>
              <a:latin typeface="ＭＳ Ｐゴシック"/>
              <a:ea typeface="ＭＳ Ｐゴシック"/>
              <a:cs typeface="+mn-cs"/>
            </a:rPr>
            <a:t>は後期高齢者医療で</a:t>
          </a:r>
          <a:r>
            <a:rPr kumimoji="1" lang="en-US" altLang="ja-JP" sz="1300" b="0" i="0" baseline="0">
              <a:solidFill>
                <a:schemeClr val="tx1"/>
              </a:solidFill>
              <a:effectLst/>
              <a:latin typeface="ＭＳ Ｐゴシック"/>
              <a:ea typeface="ＭＳ Ｐゴシック"/>
              <a:cs typeface="+mn-cs"/>
            </a:rPr>
            <a:t>1,388</a:t>
          </a:r>
          <a:r>
            <a:rPr kumimoji="1" lang="ja-JP" altLang="en-US" sz="1300" b="0" i="0" baseline="0">
              <a:solidFill>
                <a:schemeClr val="tx1"/>
              </a:solidFill>
              <a:effectLst/>
              <a:latin typeface="ＭＳ Ｐゴシック"/>
              <a:ea typeface="ＭＳ Ｐゴシック"/>
              <a:cs typeface="+mn-cs"/>
            </a:rPr>
            <a:t>円の上昇があるが、類似団体平均の動きと近似している</a:t>
          </a:r>
          <a:r>
            <a:rPr kumimoji="1" lang="ja-JP" altLang="ja-JP" sz="1300" b="0" i="0" baseline="0">
              <a:solidFill>
                <a:schemeClr val="tx1"/>
              </a:solidFill>
              <a:effectLst/>
              <a:latin typeface="ＭＳ Ｐゴシック"/>
              <a:ea typeface="ＭＳ Ｐゴシック"/>
              <a:cs typeface="+mn-cs"/>
            </a:rPr>
            <a:t>。公債費</a:t>
          </a:r>
          <a:r>
            <a:rPr kumimoji="1" lang="ja-JP" altLang="en-US" sz="1300" b="0" i="0" baseline="0">
              <a:solidFill>
                <a:schemeClr val="tx1"/>
              </a:solidFill>
              <a:effectLst/>
              <a:latin typeface="ＭＳ Ｐゴシック"/>
              <a:ea typeface="ＭＳ Ｐゴシック"/>
              <a:cs typeface="+mn-cs"/>
            </a:rPr>
            <a:t>は令和</a:t>
          </a:r>
          <a:r>
            <a:rPr kumimoji="1" lang="en-US" altLang="ja-JP" sz="1300" b="0" i="0" baseline="0">
              <a:solidFill>
                <a:schemeClr val="tx1"/>
              </a:solidFill>
              <a:effectLst/>
              <a:latin typeface="ＭＳ Ｐゴシック"/>
              <a:ea typeface="ＭＳ Ｐゴシック"/>
              <a:cs typeface="+mn-cs"/>
            </a:rPr>
            <a:t>11</a:t>
          </a:r>
          <a:r>
            <a:rPr kumimoji="1" lang="ja-JP" altLang="en-US" sz="1300" b="0" i="0" baseline="0">
              <a:solidFill>
                <a:schemeClr val="tx1"/>
              </a:solidFill>
              <a:effectLst/>
              <a:latin typeface="ＭＳ Ｐゴシック"/>
              <a:ea typeface="ＭＳ Ｐゴシック"/>
              <a:cs typeface="+mn-cs"/>
            </a:rPr>
            <a:t>年までは高止まりで推移する推計であるが、以降は類似団体平均と近似していくと見込む</a:t>
          </a:r>
          <a:r>
            <a:rPr kumimoji="1" lang="ja-JP" altLang="ja-JP" sz="1300" b="0" i="0" baseline="0">
              <a:solidFill>
                <a:schemeClr val="tx1"/>
              </a:solidFill>
              <a:effectLst/>
              <a:latin typeface="ＭＳ Ｐゴシック"/>
              <a:ea typeface="ＭＳ Ｐゴシック"/>
              <a:cs typeface="+mn-cs"/>
            </a:rPr>
            <a:t>。</a:t>
          </a:r>
          <a:r>
            <a:rPr kumimoji="1" lang="ja-JP" altLang="en-US" sz="1300" b="0" i="0" baseline="0">
              <a:solidFill>
                <a:schemeClr val="tx1"/>
              </a:solidFill>
              <a:effectLst/>
              <a:latin typeface="ＭＳ Ｐゴシック"/>
              <a:ea typeface="ＭＳ Ｐゴシック"/>
              <a:cs typeface="+mn-cs"/>
            </a:rPr>
            <a:t>積立金は類似団体平均と大きく乖離しているが、</a:t>
          </a:r>
          <a:r>
            <a:rPr kumimoji="1" lang="ja-JP" altLang="ja-JP" sz="1300" b="0" i="0" baseline="0">
              <a:solidFill>
                <a:schemeClr val="tx1"/>
              </a:solidFill>
              <a:effectLst/>
              <a:latin typeface="ＭＳ Ｐゴシック"/>
              <a:ea typeface="ＭＳ Ｐゴシック"/>
              <a:cs typeface="+mn-cs"/>
            </a:rPr>
            <a:t>特定財源による</a:t>
          </a:r>
          <a:r>
            <a:rPr kumimoji="1" lang="ja-JP" altLang="en-US" sz="1300" b="0" i="0" baseline="0">
              <a:solidFill>
                <a:schemeClr val="tx1"/>
              </a:solidFill>
              <a:effectLst/>
              <a:latin typeface="ＭＳ Ｐゴシック"/>
              <a:ea typeface="ＭＳ Ｐゴシック"/>
              <a:cs typeface="+mn-cs"/>
            </a:rPr>
            <a:t>岩波駅周辺整備事業によるものであり、その影響を控除すると類似団体平均と近似する。</a:t>
          </a:r>
          <a:r>
            <a:rPr kumimoji="1" lang="ja-JP" altLang="ja-JP" sz="1300" b="0" i="0" baseline="0">
              <a:solidFill>
                <a:schemeClr val="tx1"/>
              </a:solidFill>
              <a:effectLst/>
              <a:latin typeface="ＭＳ Ｐゴシック"/>
              <a:ea typeface="ＭＳ Ｐゴシック"/>
              <a:cs typeface="+mn-cs"/>
            </a:rPr>
            <a:t>物件費については</a:t>
          </a:r>
          <a:r>
            <a:rPr kumimoji="1" lang="ja-JP" altLang="en-US" sz="1300" b="0" i="0" baseline="0">
              <a:solidFill>
                <a:schemeClr val="tx1"/>
              </a:solidFill>
              <a:effectLst/>
              <a:latin typeface="ＭＳ Ｐゴシック"/>
              <a:ea typeface="ＭＳ Ｐゴシック"/>
              <a:cs typeface="+mn-cs"/>
            </a:rPr>
            <a:t>土地借地料の</a:t>
          </a:r>
          <a:r>
            <a:rPr kumimoji="1" lang="ja-JP" altLang="ja-JP" sz="1300" b="0" i="0" baseline="0">
              <a:solidFill>
                <a:schemeClr val="tx1"/>
              </a:solidFill>
              <a:effectLst/>
              <a:latin typeface="ＭＳ Ｐゴシック"/>
              <a:ea typeface="ＭＳ Ｐゴシック"/>
              <a:cs typeface="+mn-cs"/>
            </a:rPr>
            <a:t>見直し、公債費については地方債</a:t>
          </a:r>
          <a:r>
            <a:rPr kumimoji="1" lang="ja-JP" altLang="en-US" sz="1300" b="0" i="0" baseline="0">
              <a:solidFill>
                <a:schemeClr val="tx1"/>
              </a:solidFill>
              <a:effectLst/>
              <a:latin typeface="ＭＳ Ｐゴシック"/>
              <a:ea typeface="ＭＳ Ｐゴシック"/>
              <a:cs typeface="+mn-cs"/>
            </a:rPr>
            <a:t>償還の平準化を図り</a:t>
          </a:r>
          <a:r>
            <a:rPr kumimoji="1" lang="ja-JP" altLang="ja-JP" sz="1300" b="0" i="0" baseline="0">
              <a:solidFill>
                <a:schemeClr val="tx1"/>
              </a:solidFill>
              <a:effectLst/>
              <a:latin typeface="ＭＳ Ｐゴシック"/>
              <a:ea typeface="ＭＳ Ｐゴシック"/>
              <a:cs typeface="+mn-cs"/>
            </a:rPr>
            <a:t>、財政運営の適正化に努める。</a:t>
          </a:r>
          <a:endParaRPr lang="ja-JP" altLang="ja-JP" sz="1300">
            <a:solidFill>
              <a:schemeClr val="tx1"/>
            </a:solidFill>
            <a:effectLst/>
            <a:latin typeface="ＭＳ Ｐゴシック"/>
            <a:ea typeface="ＭＳ Ｐゴシック"/>
          </a:endParaRPr>
        </a:p>
        <a:p>
          <a:pPr eaLnBrk="1" fontAlgn="auto" latinLnBrk="0" hangingPunct="1"/>
          <a:endParaRPr kumimoji="1" lang="en-US" altLang="ja-JP" sz="1100" b="0" i="0" baseline="0">
            <a:solidFill>
              <a:schemeClr val="tx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静岡県裾野市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48,688
47,800
138.12
28,261,683
26,253,468
867,699
12,381,388
14,860,475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20.7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9080"/>
    <xdr:sp macro="" textlink="">
      <xdr:nvSpPr>
        <xdr:cNvPr id="42" name="テキスト ボックス 41"/>
        <xdr:cNvSpPr txBox="1"/>
      </xdr:nvSpPr>
      <xdr:spPr>
        <a:xfrm>
          <a:off x="290830" y="6722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4676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67360" cy="259080"/>
    <xdr:sp macro="" textlink="">
      <xdr:nvSpPr>
        <xdr:cNvPr id="44" name="テキスト ボックス 43"/>
        <xdr:cNvSpPr txBox="1"/>
      </xdr:nvSpPr>
      <xdr:spPr>
        <a:xfrm>
          <a:off x="290830" y="6280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4676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7360" cy="258445"/>
    <xdr:sp macro="" textlink="">
      <xdr:nvSpPr>
        <xdr:cNvPr id="46" name="テキスト ボックス 45"/>
        <xdr:cNvSpPr txBox="1"/>
      </xdr:nvSpPr>
      <xdr:spPr>
        <a:xfrm>
          <a:off x="29083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83185</xdr:rowOff>
    </xdr:from>
    <xdr:to xmlns:xdr="http://schemas.openxmlformats.org/drawingml/2006/spreadsheetDrawing">
      <xdr:col>28</xdr:col>
      <xdr:colOff>114300</xdr:colOff>
      <xdr:row>33</xdr:row>
      <xdr:rowOff>83185</xdr:rowOff>
    </xdr:to>
    <xdr:cxnSp macro="">
      <xdr:nvCxnSpPr>
        <xdr:cNvPr id="47" name="直線コネクタ 46"/>
        <xdr:cNvCxnSpPr/>
      </xdr:nvCxnSpPr>
      <xdr:spPr>
        <a:xfrm>
          <a:off x="74676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7360" cy="259080"/>
    <xdr:sp macro="" textlink="">
      <xdr:nvSpPr>
        <xdr:cNvPr id="48" name="テキスト ボックス 47"/>
        <xdr:cNvSpPr txBox="1"/>
      </xdr:nvSpPr>
      <xdr:spPr>
        <a:xfrm>
          <a:off x="290830" y="5401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4676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67360" cy="259080"/>
    <xdr:sp macro="" textlink="">
      <xdr:nvSpPr>
        <xdr:cNvPr id="50" name="テキスト ボックス 49"/>
        <xdr:cNvSpPr txBox="1"/>
      </xdr:nvSpPr>
      <xdr:spPr>
        <a:xfrm>
          <a:off x="290830" y="4959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7360" cy="258445"/>
    <xdr:sp macro="" textlink="">
      <xdr:nvSpPr>
        <xdr:cNvPr id="52" name="テキスト ボックス 51"/>
        <xdr:cNvSpPr txBox="1"/>
      </xdr:nvSpPr>
      <xdr:spPr>
        <a:xfrm>
          <a:off x="29083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3"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37465</xdr:rowOff>
    </xdr:from>
    <xdr:to xmlns:xdr="http://schemas.openxmlformats.org/drawingml/2006/spreadsheetDrawing">
      <xdr:col>24</xdr:col>
      <xdr:colOff>62865</xdr:colOff>
      <xdr:row>38</xdr:row>
      <xdr:rowOff>15875</xdr:rowOff>
    </xdr:to>
    <xdr:cxnSp macro="">
      <xdr:nvCxnSpPr>
        <xdr:cNvPr id="54" name="直線コネクタ 53"/>
        <xdr:cNvCxnSpPr/>
      </xdr:nvCxnSpPr>
      <xdr:spPr>
        <a:xfrm flipV="1">
          <a:off x="4542155" y="5161915"/>
          <a:ext cx="1270" cy="1134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265" cy="258445"/>
    <xdr:sp macro="" textlink="">
      <xdr:nvSpPr>
        <xdr:cNvPr id="55" name="議会費最小値テキスト"/>
        <xdr:cNvSpPr txBox="1"/>
      </xdr:nvSpPr>
      <xdr:spPr>
        <a:xfrm>
          <a:off x="4594860" y="6299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xdr:rowOff>
    </xdr:from>
    <xdr:to xmlns:xdr="http://schemas.openxmlformats.org/drawingml/2006/spreadsheetDrawing">
      <xdr:col>24</xdr:col>
      <xdr:colOff>152400</xdr:colOff>
      <xdr:row>38</xdr:row>
      <xdr:rowOff>15875</xdr:rowOff>
    </xdr:to>
    <xdr:cxnSp macro="">
      <xdr:nvCxnSpPr>
        <xdr:cNvPr id="56" name="直線コネクタ 55"/>
        <xdr:cNvCxnSpPr/>
      </xdr:nvCxnSpPr>
      <xdr:spPr>
        <a:xfrm>
          <a:off x="4458970" y="62960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155575</xdr:rowOff>
    </xdr:from>
    <xdr:ext cx="469265" cy="258445"/>
    <xdr:sp macro="" textlink="">
      <xdr:nvSpPr>
        <xdr:cNvPr id="57" name="議会費最大値テキスト"/>
        <xdr:cNvSpPr txBox="1"/>
      </xdr:nvSpPr>
      <xdr:spPr>
        <a:xfrm>
          <a:off x="4594860" y="4949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37465</xdr:rowOff>
    </xdr:from>
    <xdr:to xmlns:xdr="http://schemas.openxmlformats.org/drawingml/2006/spreadsheetDrawing">
      <xdr:col>24</xdr:col>
      <xdr:colOff>152400</xdr:colOff>
      <xdr:row>31</xdr:row>
      <xdr:rowOff>37465</xdr:rowOff>
    </xdr:to>
    <xdr:cxnSp macro="">
      <xdr:nvCxnSpPr>
        <xdr:cNvPr id="58" name="直線コネクタ 57"/>
        <xdr:cNvCxnSpPr/>
      </xdr:nvCxnSpPr>
      <xdr:spPr>
        <a:xfrm>
          <a:off x="4458970" y="5161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96520</xdr:rowOff>
    </xdr:from>
    <xdr:to xmlns:xdr="http://schemas.openxmlformats.org/drawingml/2006/spreadsheetDrawing">
      <xdr:col>24</xdr:col>
      <xdr:colOff>63500</xdr:colOff>
      <xdr:row>34</xdr:row>
      <xdr:rowOff>101600</xdr:rowOff>
    </xdr:to>
    <xdr:cxnSp macro="">
      <xdr:nvCxnSpPr>
        <xdr:cNvPr id="59" name="直線コネクタ 58"/>
        <xdr:cNvCxnSpPr/>
      </xdr:nvCxnSpPr>
      <xdr:spPr>
        <a:xfrm flipV="1">
          <a:off x="3724910" y="5716270"/>
          <a:ext cx="8191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146685</xdr:rowOff>
    </xdr:from>
    <xdr:ext cx="469265" cy="259080"/>
    <xdr:sp macro="" textlink="">
      <xdr:nvSpPr>
        <xdr:cNvPr id="60" name="議会費平均値テキスト"/>
        <xdr:cNvSpPr txBox="1"/>
      </xdr:nvSpPr>
      <xdr:spPr>
        <a:xfrm>
          <a:off x="4594860" y="576643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165100</xdr:rowOff>
    </xdr:from>
    <xdr:to xmlns:xdr="http://schemas.openxmlformats.org/drawingml/2006/spreadsheetDrawing">
      <xdr:col>24</xdr:col>
      <xdr:colOff>114300</xdr:colOff>
      <xdr:row>35</xdr:row>
      <xdr:rowOff>98425</xdr:rowOff>
    </xdr:to>
    <xdr:sp macro="" textlink="">
      <xdr:nvSpPr>
        <xdr:cNvPr id="61" name="フローチャート: 判断 60"/>
        <xdr:cNvSpPr/>
      </xdr:nvSpPr>
      <xdr:spPr>
        <a:xfrm>
          <a:off x="4493260" y="5784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83820</xdr:rowOff>
    </xdr:from>
    <xdr:to xmlns:xdr="http://schemas.openxmlformats.org/drawingml/2006/spreadsheetDrawing">
      <xdr:col>19</xdr:col>
      <xdr:colOff>177800</xdr:colOff>
      <xdr:row>34</xdr:row>
      <xdr:rowOff>101600</xdr:rowOff>
    </xdr:to>
    <xdr:cxnSp macro="">
      <xdr:nvCxnSpPr>
        <xdr:cNvPr id="62" name="直線コネクタ 61"/>
        <xdr:cNvCxnSpPr/>
      </xdr:nvCxnSpPr>
      <xdr:spPr>
        <a:xfrm>
          <a:off x="2851150" y="5538470"/>
          <a:ext cx="87376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47625</xdr:rowOff>
    </xdr:from>
    <xdr:to xmlns:xdr="http://schemas.openxmlformats.org/drawingml/2006/spreadsheetDrawing">
      <xdr:col>20</xdr:col>
      <xdr:colOff>38100</xdr:colOff>
      <xdr:row>35</xdr:row>
      <xdr:rowOff>149225</xdr:rowOff>
    </xdr:to>
    <xdr:sp macro="" textlink="">
      <xdr:nvSpPr>
        <xdr:cNvPr id="63" name="フローチャート: 判断 62"/>
        <xdr:cNvSpPr/>
      </xdr:nvSpPr>
      <xdr:spPr>
        <a:xfrm>
          <a:off x="3674110" y="5832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140335</xdr:rowOff>
    </xdr:from>
    <xdr:ext cx="469900" cy="259080"/>
    <xdr:sp macro="" textlink="">
      <xdr:nvSpPr>
        <xdr:cNvPr id="64" name="テキスト ボックス 63"/>
        <xdr:cNvSpPr txBox="1"/>
      </xdr:nvSpPr>
      <xdr:spPr>
        <a:xfrm>
          <a:off x="3493770" y="5925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83820</xdr:rowOff>
    </xdr:from>
    <xdr:to xmlns:xdr="http://schemas.openxmlformats.org/drawingml/2006/spreadsheetDrawing">
      <xdr:col>15</xdr:col>
      <xdr:colOff>50800</xdr:colOff>
      <xdr:row>34</xdr:row>
      <xdr:rowOff>159385</xdr:rowOff>
    </xdr:to>
    <xdr:cxnSp macro="">
      <xdr:nvCxnSpPr>
        <xdr:cNvPr id="65" name="直線コネクタ 64"/>
        <xdr:cNvCxnSpPr/>
      </xdr:nvCxnSpPr>
      <xdr:spPr>
        <a:xfrm flipV="1">
          <a:off x="1981200" y="5538470"/>
          <a:ext cx="86995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58420</xdr:rowOff>
    </xdr:from>
    <xdr:to xmlns:xdr="http://schemas.openxmlformats.org/drawingml/2006/spreadsheetDrawing">
      <xdr:col>15</xdr:col>
      <xdr:colOff>101600</xdr:colOff>
      <xdr:row>35</xdr:row>
      <xdr:rowOff>160020</xdr:rowOff>
    </xdr:to>
    <xdr:sp macro="" textlink="">
      <xdr:nvSpPr>
        <xdr:cNvPr id="66" name="フローチャート: 判断 65"/>
        <xdr:cNvSpPr/>
      </xdr:nvSpPr>
      <xdr:spPr>
        <a:xfrm>
          <a:off x="2800350" y="584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151765</xdr:rowOff>
    </xdr:from>
    <xdr:ext cx="469900" cy="258445"/>
    <xdr:sp macro="" textlink="">
      <xdr:nvSpPr>
        <xdr:cNvPr id="67" name="テキスト ボックス 66"/>
        <xdr:cNvSpPr txBox="1"/>
      </xdr:nvSpPr>
      <xdr:spPr>
        <a:xfrm>
          <a:off x="2620010" y="5936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159385</xdr:rowOff>
    </xdr:from>
    <xdr:to xmlns:xdr="http://schemas.openxmlformats.org/drawingml/2006/spreadsheetDrawing">
      <xdr:col>10</xdr:col>
      <xdr:colOff>114300</xdr:colOff>
      <xdr:row>34</xdr:row>
      <xdr:rowOff>161925</xdr:rowOff>
    </xdr:to>
    <xdr:cxnSp macro="">
      <xdr:nvCxnSpPr>
        <xdr:cNvPr id="68" name="直線コネクタ 67"/>
        <xdr:cNvCxnSpPr/>
      </xdr:nvCxnSpPr>
      <xdr:spPr>
        <a:xfrm flipV="1">
          <a:off x="1111250" y="5779135"/>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67945</xdr:rowOff>
    </xdr:from>
    <xdr:to xmlns:xdr="http://schemas.openxmlformats.org/drawingml/2006/spreadsheetDrawing">
      <xdr:col>10</xdr:col>
      <xdr:colOff>165100</xdr:colOff>
      <xdr:row>35</xdr:row>
      <xdr:rowOff>165100</xdr:rowOff>
    </xdr:to>
    <xdr:sp macro="" textlink="">
      <xdr:nvSpPr>
        <xdr:cNvPr id="69" name="フローチャート: 判断 68"/>
        <xdr:cNvSpPr/>
      </xdr:nvSpPr>
      <xdr:spPr>
        <a:xfrm>
          <a:off x="1930400" y="58527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160655</xdr:rowOff>
    </xdr:from>
    <xdr:ext cx="469900" cy="258445"/>
    <xdr:sp macro="" textlink="">
      <xdr:nvSpPr>
        <xdr:cNvPr id="70" name="テキスト ボックス 69"/>
        <xdr:cNvSpPr txBox="1"/>
      </xdr:nvSpPr>
      <xdr:spPr>
        <a:xfrm>
          <a:off x="1750060" y="5945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75565</xdr:rowOff>
    </xdr:from>
    <xdr:to xmlns:xdr="http://schemas.openxmlformats.org/drawingml/2006/spreadsheetDrawing">
      <xdr:col>6</xdr:col>
      <xdr:colOff>38100</xdr:colOff>
      <xdr:row>36</xdr:row>
      <xdr:rowOff>5715</xdr:rowOff>
    </xdr:to>
    <xdr:sp macro="" textlink="">
      <xdr:nvSpPr>
        <xdr:cNvPr id="71" name="フローチャート: 判断 70"/>
        <xdr:cNvSpPr/>
      </xdr:nvSpPr>
      <xdr:spPr>
        <a:xfrm>
          <a:off x="1060450" y="58604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165100</xdr:rowOff>
    </xdr:from>
    <xdr:ext cx="469900" cy="259080"/>
    <xdr:sp macro="" textlink="">
      <xdr:nvSpPr>
        <xdr:cNvPr id="72" name="テキスト ボックス 71"/>
        <xdr:cNvSpPr txBox="1"/>
      </xdr:nvSpPr>
      <xdr:spPr>
        <a:xfrm>
          <a:off x="880110" y="594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4" name="テキスト ボックス 73"/>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5" name="テキスト ボックス 74"/>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6" name="テキスト ボックス 75"/>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7" name="テキスト ボックス 76"/>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45720</xdr:rowOff>
    </xdr:from>
    <xdr:to xmlns:xdr="http://schemas.openxmlformats.org/drawingml/2006/spreadsheetDrawing">
      <xdr:col>24</xdr:col>
      <xdr:colOff>114300</xdr:colOff>
      <xdr:row>34</xdr:row>
      <xdr:rowOff>147320</xdr:rowOff>
    </xdr:to>
    <xdr:sp macro="" textlink="">
      <xdr:nvSpPr>
        <xdr:cNvPr id="78" name="楕円 77"/>
        <xdr:cNvSpPr/>
      </xdr:nvSpPr>
      <xdr:spPr>
        <a:xfrm>
          <a:off x="449326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68580</xdr:rowOff>
    </xdr:from>
    <xdr:ext cx="469265" cy="259080"/>
    <xdr:sp macro="" textlink="">
      <xdr:nvSpPr>
        <xdr:cNvPr id="79" name="議会費該当値テキスト"/>
        <xdr:cNvSpPr txBox="1"/>
      </xdr:nvSpPr>
      <xdr:spPr>
        <a:xfrm>
          <a:off x="4594860" y="5523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50800</xdr:rowOff>
    </xdr:from>
    <xdr:to xmlns:xdr="http://schemas.openxmlformats.org/drawingml/2006/spreadsheetDrawing">
      <xdr:col>20</xdr:col>
      <xdr:colOff>38100</xdr:colOff>
      <xdr:row>34</xdr:row>
      <xdr:rowOff>152400</xdr:rowOff>
    </xdr:to>
    <xdr:sp macro="" textlink="">
      <xdr:nvSpPr>
        <xdr:cNvPr id="80" name="楕円 79"/>
        <xdr:cNvSpPr/>
      </xdr:nvSpPr>
      <xdr:spPr>
        <a:xfrm>
          <a:off x="3674110" y="56705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165100</xdr:rowOff>
    </xdr:from>
    <xdr:ext cx="469900" cy="259080"/>
    <xdr:sp macro="" textlink="">
      <xdr:nvSpPr>
        <xdr:cNvPr id="81" name="テキスト ボックス 80"/>
        <xdr:cNvSpPr txBox="1"/>
      </xdr:nvSpPr>
      <xdr:spPr>
        <a:xfrm>
          <a:off x="3493770" y="54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33020</xdr:rowOff>
    </xdr:from>
    <xdr:to xmlns:xdr="http://schemas.openxmlformats.org/drawingml/2006/spreadsheetDrawing">
      <xdr:col>15</xdr:col>
      <xdr:colOff>101600</xdr:colOff>
      <xdr:row>33</xdr:row>
      <xdr:rowOff>134620</xdr:rowOff>
    </xdr:to>
    <xdr:sp macro="" textlink="">
      <xdr:nvSpPr>
        <xdr:cNvPr id="82" name="楕円 81"/>
        <xdr:cNvSpPr/>
      </xdr:nvSpPr>
      <xdr:spPr>
        <a:xfrm>
          <a:off x="2800350" y="54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151130</xdr:rowOff>
    </xdr:from>
    <xdr:ext cx="469900" cy="258445"/>
    <xdr:sp macro="" textlink="">
      <xdr:nvSpPr>
        <xdr:cNvPr id="83" name="テキスト ボックス 82"/>
        <xdr:cNvSpPr txBox="1"/>
      </xdr:nvSpPr>
      <xdr:spPr>
        <a:xfrm>
          <a:off x="2620010" y="5275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108585</xdr:rowOff>
    </xdr:from>
    <xdr:to xmlns:xdr="http://schemas.openxmlformats.org/drawingml/2006/spreadsheetDrawing">
      <xdr:col>10</xdr:col>
      <xdr:colOff>165100</xdr:colOff>
      <xdr:row>35</xdr:row>
      <xdr:rowOff>38735</xdr:rowOff>
    </xdr:to>
    <xdr:sp macro="" textlink="">
      <xdr:nvSpPr>
        <xdr:cNvPr id="84" name="楕円 83"/>
        <xdr:cNvSpPr/>
      </xdr:nvSpPr>
      <xdr:spPr>
        <a:xfrm>
          <a:off x="1930400" y="5728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55245</xdr:rowOff>
    </xdr:from>
    <xdr:ext cx="469900" cy="259080"/>
    <xdr:sp macro="" textlink="">
      <xdr:nvSpPr>
        <xdr:cNvPr id="85" name="テキスト ボックス 84"/>
        <xdr:cNvSpPr txBox="1"/>
      </xdr:nvSpPr>
      <xdr:spPr>
        <a:xfrm>
          <a:off x="1750060" y="550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111125</xdr:rowOff>
    </xdr:from>
    <xdr:to xmlns:xdr="http://schemas.openxmlformats.org/drawingml/2006/spreadsheetDrawing">
      <xdr:col>6</xdr:col>
      <xdr:colOff>38100</xdr:colOff>
      <xdr:row>35</xdr:row>
      <xdr:rowOff>41275</xdr:rowOff>
    </xdr:to>
    <xdr:sp macro="" textlink="">
      <xdr:nvSpPr>
        <xdr:cNvPr id="86" name="楕円 85"/>
        <xdr:cNvSpPr/>
      </xdr:nvSpPr>
      <xdr:spPr>
        <a:xfrm>
          <a:off x="1060450" y="57308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57785</xdr:rowOff>
    </xdr:from>
    <xdr:ext cx="469900" cy="258445"/>
    <xdr:sp macro="" textlink="">
      <xdr:nvSpPr>
        <xdr:cNvPr id="87" name="テキスト ボックス 86"/>
        <xdr:cNvSpPr txBox="1"/>
      </xdr:nvSpPr>
      <xdr:spPr>
        <a:xfrm>
          <a:off x="880110" y="5512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5" name="正方形/長方形 94"/>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6" name="テキスト ボックス 95"/>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7" name="直線コネクタ 96"/>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920" cy="259080"/>
    <xdr:sp macro="" textlink="">
      <xdr:nvSpPr>
        <xdr:cNvPr id="99" name="テキスト ボックス 98"/>
        <xdr:cNvSpPr txBox="1"/>
      </xdr:nvSpPr>
      <xdr:spPr>
        <a:xfrm>
          <a:off x="50546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0860" cy="259080"/>
    <xdr:sp macro="" textlink="">
      <xdr:nvSpPr>
        <xdr:cNvPr id="101" name="テキスト ボックス 100"/>
        <xdr:cNvSpPr txBox="1"/>
      </xdr:nvSpPr>
      <xdr:spPr>
        <a:xfrm>
          <a:off x="2266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9080"/>
    <xdr:sp macro="" textlink="">
      <xdr:nvSpPr>
        <xdr:cNvPr id="103" name="テキスト ボックス 102"/>
        <xdr:cNvSpPr txBox="1"/>
      </xdr:nvSpPr>
      <xdr:spPr>
        <a:xfrm>
          <a:off x="166370" y="8921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8445"/>
    <xdr:sp macro="" textlink="">
      <xdr:nvSpPr>
        <xdr:cNvPr id="105" name="テキスト ボックス 104"/>
        <xdr:cNvSpPr txBox="1"/>
      </xdr:nvSpPr>
      <xdr:spPr>
        <a:xfrm>
          <a:off x="166370" y="8557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8445"/>
    <xdr:sp macro="" textlink="">
      <xdr:nvSpPr>
        <xdr:cNvPr id="107" name="テキスト ボックス 106"/>
        <xdr:cNvSpPr txBox="1"/>
      </xdr:nvSpPr>
      <xdr:spPr>
        <a:xfrm>
          <a:off x="16637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09" name="テキスト ボックス 108"/>
        <xdr:cNvSpPr txBox="1"/>
      </xdr:nvSpPr>
      <xdr:spPr>
        <a:xfrm>
          <a:off x="16637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0"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137795</xdr:rowOff>
    </xdr:from>
    <xdr:to xmlns:xdr="http://schemas.openxmlformats.org/drawingml/2006/spreadsheetDrawing">
      <xdr:col>24</xdr:col>
      <xdr:colOff>62865</xdr:colOff>
      <xdr:row>57</xdr:row>
      <xdr:rowOff>105410</xdr:rowOff>
    </xdr:to>
    <xdr:cxnSp macro="">
      <xdr:nvCxnSpPr>
        <xdr:cNvPr id="111" name="直線コネクタ 110"/>
        <xdr:cNvCxnSpPr/>
      </xdr:nvCxnSpPr>
      <xdr:spPr>
        <a:xfrm flipV="1">
          <a:off x="4542155" y="8399145"/>
          <a:ext cx="127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109220</xdr:rowOff>
    </xdr:from>
    <xdr:ext cx="534035" cy="259080"/>
    <xdr:sp macro="" textlink="">
      <xdr:nvSpPr>
        <xdr:cNvPr id="112" name="総務費最小値テキスト"/>
        <xdr:cNvSpPr txBox="1"/>
      </xdr:nvSpPr>
      <xdr:spPr>
        <a:xfrm>
          <a:off x="4594860" y="9526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105410</xdr:rowOff>
    </xdr:from>
    <xdr:to xmlns:xdr="http://schemas.openxmlformats.org/drawingml/2006/spreadsheetDrawing">
      <xdr:col>24</xdr:col>
      <xdr:colOff>152400</xdr:colOff>
      <xdr:row>57</xdr:row>
      <xdr:rowOff>105410</xdr:rowOff>
    </xdr:to>
    <xdr:cxnSp macro="">
      <xdr:nvCxnSpPr>
        <xdr:cNvPr id="113" name="直線コネクタ 112"/>
        <xdr:cNvCxnSpPr/>
      </xdr:nvCxnSpPr>
      <xdr:spPr>
        <a:xfrm>
          <a:off x="4458970" y="95224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84455</xdr:rowOff>
    </xdr:from>
    <xdr:ext cx="598170" cy="258445"/>
    <xdr:sp macro="" textlink="">
      <xdr:nvSpPr>
        <xdr:cNvPr id="114" name="総務費最大値テキスト"/>
        <xdr:cNvSpPr txBox="1"/>
      </xdr:nvSpPr>
      <xdr:spPr>
        <a:xfrm>
          <a:off x="4594860" y="8180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137795</xdr:rowOff>
    </xdr:from>
    <xdr:to xmlns:xdr="http://schemas.openxmlformats.org/drawingml/2006/spreadsheetDrawing">
      <xdr:col>24</xdr:col>
      <xdr:colOff>152400</xdr:colOff>
      <xdr:row>50</xdr:row>
      <xdr:rowOff>137795</xdr:rowOff>
    </xdr:to>
    <xdr:cxnSp macro="">
      <xdr:nvCxnSpPr>
        <xdr:cNvPr id="115" name="直線コネクタ 114"/>
        <xdr:cNvCxnSpPr/>
      </xdr:nvCxnSpPr>
      <xdr:spPr>
        <a:xfrm>
          <a:off x="4458970" y="83991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65405</xdr:rowOff>
    </xdr:from>
    <xdr:to xmlns:xdr="http://schemas.openxmlformats.org/drawingml/2006/spreadsheetDrawing">
      <xdr:col>24</xdr:col>
      <xdr:colOff>63500</xdr:colOff>
      <xdr:row>57</xdr:row>
      <xdr:rowOff>74295</xdr:rowOff>
    </xdr:to>
    <xdr:cxnSp macro="">
      <xdr:nvCxnSpPr>
        <xdr:cNvPr id="116" name="直線コネクタ 115"/>
        <xdr:cNvCxnSpPr/>
      </xdr:nvCxnSpPr>
      <xdr:spPr>
        <a:xfrm flipV="1">
          <a:off x="3724910" y="9317355"/>
          <a:ext cx="81915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91440</xdr:rowOff>
    </xdr:from>
    <xdr:ext cx="534035" cy="258445"/>
    <xdr:sp macro="" textlink="">
      <xdr:nvSpPr>
        <xdr:cNvPr id="117" name="総務費平均値テキスト"/>
        <xdr:cNvSpPr txBox="1"/>
      </xdr:nvSpPr>
      <xdr:spPr>
        <a:xfrm>
          <a:off x="4594860" y="901319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68580</xdr:rowOff>
    </xdr:from>
    <xdr:to xmlns:xdr="http://schemas.openxmlformats.org/drawingml/2006/spreadsheetDrawing">
      <xdr:col>24</xdr:col>
      <xdr:colOff>114300</xdr:colOff>
      <xdr:row>55</xdr:row>
      <xdr:rowOff>165100</xdr:rowOff>
    </xdr:to>
    <xdr:sp macro="" textlink="">
      <xdr:nvSpPr>
        <xdr:cNvPr id="118" name="フローチャート: 判断 117"/>
        <xdr:cNvSpPr/>
      </xdr:nvSpPr>
      <xdr:spPr>
        <a:xfrm>
          <a:off x="4493260" y="91554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55245</xdr:rowOff>
    </xdr:from>
    <xdr:to xmlns:xdr="http://schemas.openxmlformats.org/drawingml/2006/spreadsheetDrawing">
      <xdr:col>19</xdr:col>
      <xdr:colOff>177800</xdr:colOff>
      <xdr:row>57</xdr:row>
      <xdr:rowOff>74295</xdr:rowOff>
    </xdr:to>
    <xdr:cxnSp macro="">
      <xdr:nvCxnSpPr>
        <xdr:cNvPr id="119" name="直線コネクタ 118"/>
        <xdr:cNvCxnSpPr/>
      </xdr:nvCxnSpPr>
      <xdr:spPr>
        <a:xfrm>
          <a:off x="2851150" y="9472295"/>
          <a:ext cx="8737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120650</xdr:rowOff>
    </xdr:from>
    <xdr:to xmlns:xdr="http://schemas.openxmlformats.org/drawingml/2006/spreadsheetDrawing">
      <xdr:col>20</xdr:col>
      <xdr:colOff>38100</xdr:colOff>
      <xdr:row>56</xdr:row>
      <xdr:rowOff>50800</xdr:rowOff>
    </xdr:to>
    <xdr:sp macro="" textlink="">
      <xdr:nvSpPr>
        <xdr:cNvPr id="120" name="フローチャート: 判断 119"/>
        <xdr:cNvSpPr/>
      </xdr:nvSpPr>
      <xdr:spPr>
        <a:xfrm>
          <a:off x="3674110" y="92075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67310</xdr:rowOff>
    </xdr:from>
    <xdr:ext cx="534035" cy="259080"/>
    <xdr:sp macro="" textlink="">
      <xdr:nvSpPr>
        <xdr:cNvPr id="121" name="テキスト ボックス 120"/>
        <xdr:cNvSpPr txBox="1"/>
      </xdr:nvSpPr>
      <xdr:spPr>
        <a:xfrm>
          <a:off x="3461385" y="8989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143510</xdr:rowOff>
    </xdr:from>
    <xdr:to xmlns:xdr="http://schemas.openxmlformats.org/drawingml/2006/spreadsheetDrawing">
      <xdr:col>15</xdr:col>
      <xdr:colOff>50800</xdr:colOff>
      <xdr:row>57</xdr:row>
      <xdr:rowOff>55245</xdr:rowOff>
    </xdr:to>
    <xdr:cxnSp macro="">
      <xdr:nvCxnSpPr>
        <xdr:cNvPr id="122" name="直線コネクタ 121"/>
        <xdr:cNvCxnSpPr/>
      </xdr:nvCxnSpPr>
      <xdr:spPr>
        <a:xfrm>
          <a:off x="1981200" y="9395460"/>
          <a:ext cx="8699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113030</xdr:rowOff>
    </xdr:from>
    <xdr:to xmlns:xdr="http://schemas.openxmlformats.org/drawingml/2006/spreadsheetDrawing">
      <xdr:col>15</xdr:col>
      <xdr:colOff>101600</xdr:colOff>
      <xdr:row>56</xdr:row>
      <xdr:rowOff>43180</xdr:rowOff>
    </xdr:to>
    <xdr:sp macro="" textlink="">
      <xdr:nvSpPr>
        <xdr:cNvPr id="123" name="フローチャート: 判断 122"/>
        <xdr:cNvSpPr/>
      </xdr:nvSpPr>
      <xdr:spPr>
        <a:xfrm>
          <a:off x="2800350" y="9199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59690</xdr:rowOff>
    </xdr:from>
    <xdr:ext cx="534035" cy="258445"/>
    <xdr:sp macro="" textlink="">
      <xdr:nvSpPr>
        <xdr:cNvPr id="124" name="テキスト ボックス 123"/>
        <xdr:cNvSpPr txBox="1"/>
      </xdr:nvSpPr>
      <xdr:spPr>
        <a:xfrm>
          <a:off x="2591435" y="8981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136525</xdr:rowOff>
    </xdr:from>
    <xdr:to xmlns:xdr="http://schemas.openxmlformats.org/drawingml/2006/spreadsheetDrawing">
      <xdr:col>10</xdr:col>
      <xdr:colOff>114300</xdr:colOff>
      <xdr:row>56</xdr:row>
      <xdr:rowOff>143510</xdr:rowOff>
    </xdr:to>
    <xdr:cxnSp macro="">
      <xdr:nvCxnSpPr>
        <xdr:cNvPr id="125" name="直線コネクタ 124"/>
        <xdr:cNvCxnSpPr/>
      </xdr:nvCxnSpPr>
      <xdr:spPr>
        <a:xfrm>
          <a:off x="1111250" y="8728075"/>
          <a:ext cx="869950" cy="667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124460</xdr:rowOff>
    </xdr:from>
    <xdr:to xmlns:xdr="http://schemas.openxmlformats.org/drawingml/2006/spreadsheetDrawing">
      <xdr:col>10</xdr:col>
      <xdr:colOff>165100</xdr:colOff>
      <xdr:row>56</xdr:row>
      <xdr:rowOff>54610</xdr:rowOff>
    </xdr:to>
    <xdr:sp macro="" textlink="">
      <xdr:nvSpPr>
        <xdr:cNvPr id="126" name="フローチャート: 判断 125"/>
        <xdr:cNvSpPr/>
      </xdr:nvSpPr>
      <xdr:spPr>
        <a:xfrm>
          <a:off x="1930400" y="9211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71120</xdr:rowOff>
    </xdr:from>
    <xdr:ext cx="534035" cy="259080"/>
    <xdr:sp macro="" textlink="">
      <xdr:nvSpPr>
        <xdr:cNvPr id="127" name="テキスト ボックス 126"/>
        <xdr:cNvSpPr txBox="1"/>
      </xdr:nvSpPr>
      <xdr:spPr>
        <a:xfrm>
          <a:off x="1717675" y="8992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90805</xdr:rowOff>
    </xdr:from>
    <xdr:to xmlns:xdr="http://schemas.openxmlformats.org/drawingml/2006/spreadsheetDrawing">
      <xdr:col>6</xdr:col>
      <xdr:colOff>38100</xdr:colOff>
      <xdr:row>52</xdr:row>
      <xdr:rowOff>20955</xdr:rowOff>
    </xdr:to>
    <xdr:sp macro="" textlink="">
      <xdr:nvSpPr>
        <xdr:cNvPr id="128" name="フローチャート: 判断 127"/>
        <xdr:cNvSpPr/>
      </xdr:nvSpPr>
      <xdr:spPr>
        <a:xfrm>
          <a:off x="1060450" y="85172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37465</xdr:rowOff>
    </xdr:from>
    <xdr:ext cx="598805" cy="259080"/>
    <xdr:sp macro="" textlink="">
      <xdr:nvSpPr>
        <xdr:cNvPr id="129" name="テキスト ボックス 128"/>
        <xdr:cNvSpPr txBox="1"/>
      </xdr:nvSpPr>
      <xdr:spPr>
        <a:xfrm>
          <a:off x="815340" y="8298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1" name="テキスト ボックス 130"/>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2" name="テキスト ボックス 131"/>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3" name="テキスト ボックス 132"/>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4" name="テキスト ボックス 133"/>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14605</xdr:rowOff>
    </xdr:from>
    <xdr:to xmlns:xdr="http://schemas.openxmlformats.org/drawingml/2006/spreadsheetDrawing">
      <xdr:col>24</xdr:col>
      <xdr:colOff>114300</xdr:colOff>
      <xdr:row>56</xdr:row>
      <xdr:rowOff>116205</xdr:rowOff>
    </xdr:to>
    <xdr:sp macro="" textlink="">
      <xdr:nvSpPr>
        <xdr:cNvPr id="135" name="楕円 134"/>
        <xdr:cNvSpPr/>
      </xdr:nvSpPr>
      <xdr:spPr>
        <a:xfrm>
          <a:off x="4493260" y="926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164465</xdr:rowOff>
    </xdr:from>
    <xdr:ext cx="534035" cy="258445"/>
    <xdr:sp macro="" textlink="">
      <xdr:nvSpPr>
        <xdr:cNvPr id="136" name="総務費該当値テキスト"/>
        <xdr:cNvSpPr txBox="1"/>
      </xdr:nvSpPr>
      <xdr:spPr>
        <a:xfrm>
          <a:off x="4594860" y="9251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23495</xdr:rowOff>
    </xdr:from>
    <xdr:to xmlns:xdr="http://schemas.openxmlformats.org/drawingml/2006/spreadsheetDrawing">
      <xdr:col>20</xdr:col>
      <xdr:colOff>38100</xdr:colOff>
      <xdr:row>57</xdr:row>
      <xdr:rowOff>125095</xdr:rowOff>
    </xdr:to>
    <xdr:sp macro="" textlink="">
      <xdr:nvSpPr>
        <xdr:cNvPr id="137" name="楕円 136"/>
        <xdr:cNvSpPr/>
      </xdr:nvSpPr>
      <xdr:spPr>
        <a:xfrm>
          <a:off x="3674110" y="94405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116205</xdr:rowOff>
    </xdr:from>
    <xdr:ext cx="534035" cy="258445"/>
    <xdr:sp macro="" textlink="">
      <xdr:nvSpPr>
        <xdr:cNvPr id="138" name="テキスト ボックス 137"/>
        <xdr:cNvSpPr txBox="1"/>
      </xdr:nvSpPr>
      <xdr:spPr>
        <a:xfrm>
          <a:off x="3461385" y="9533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4445</xdr:rowOff>
    </xdr:from>
    <xdr:to xmlns:xdr="http://schemas.openxmlformats.org/drawingml/2006/spreadsheetDrawing">
      <xdr:col>15</xdr:col>
      <xdr:colOff>101600</xdr:colOff>
      <xdr:row>57</xdr:row>
      <xdr:rowOff>106045</xdr:rowOff>
    </xdr:to>
    <xdr:sp macro="" textlink="">
      <xdr:nvSpPr>
        <xdr:cNvPr id="139" name="楕円 138"/>
        <xdr:cNvSpPr/>
      </xdr:nvSpPr>
      <xdr:spPr>
        <a:xfrm>
          <a:off x="280035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97155</xdr:rowOff>
    </xdr:from>
    <xdr:ext cx="534035" cy="258445"/>
    <xdr:sp macro="" textlink="">
      <xdr:nvSpPr>
        <xdr:cNvPr id="140" name="テキスト ボックス 139"/>
        <xdr:cNvSpPr txBox="1"/>
      </xdr:nvSpPr>
      <xdr:spPr>
        <a:xfrm>
          <a:off x="2591435" y="9514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92710</xdr:rowOff>
    </xdr:from>
    <xdr:to xmlns:xdr="http://schemas.openxmlformats.org/drawingml/2006/spreadsheetDrawing">
      <xdr:col>10</xdr:col>
      <xdr:colOff>165100</xdr:colOff>
      <xdr:row>57</xdr:row>
      <xdr:rowOff>22860</xdr:rowOff>
    </xdr:to>
    <xdr:sp macro="" textlink="">
      <xdr:nvSpPr>
        <xdr:cNvPr id="141" name="楕円 140"/>
        <xdr:cNvSpPr/>
      </xdr:nvSpPr>
      <xdr:spPr>
        <a:xfrm>
          <a:off x="1930400" y="9344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13970</xdr:rowOff>
    </xdr:from>
    <xdr:ext cx="534035" cy="259080"/>
    <xdr:sp macro="" textlink="">
      <xdr:nvSpPr>
        <xdr:cNvPr id="142" name="テキスト ボックス 141"/>
        <xdr:cNvSpPr txBox="1"/>
      </xdr:nvSpPr>
      <xdr:spPr>
        <a:xfrm>
          <a:off x="1717675" y="9431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85725</xdr:rowOff>
    </xdr:from>
    <xdr:to xmlns:xdr="http://schemas.openxmlformats.org/drawingml/2006/spreadsheetDrawing">
      <xdr:col>6</xdr:col>
      <xdr:colOff>38100</xdr:colOff>
      <xdr:row>53</xdr:row>
      <xdr:rowOff>15875</xdr:rowOff>
    </xdr:to>
    <xdr:sp macro="" textlink="">
      <xdr:nvSpPr>
        <xdr:cNvPr id="143" name="楕円 142"/>
        <xdr:cNvSpPr/>
      </xdr:nvSpPr>
      <xdr:spPr>
        <a:xfrm>
          <a:off x="1060450" y="86772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6985</xdr:rowOff>
    </xdr:from>
    <xdr:ext cx="598805" cy="259080"/>
    <xdr:sp macro="" textlink="">
      <xdr:nvSpPr>
        <xdr:cNvPr id="144" name="テキスト ボックス 143"/>
        <xdr:cNvSpPr txBox="1"/>
      </xdr:nvSpPr>
      <xdr:spPr>
        <a:xfrm>
          <a:off x="815340" y="8763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2" name="正方形/長方形 151"/>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3" name="テキスト ボックス 152"/>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4" name="直線コネクタ 153"/>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59080"/>
    <xdr:sp macro="" textlink="">
      <xdr:nvSpPr>
        <xdr:cNvPr id="155" name="テキスト ボックス 154"/>
        <xdr:cNvSpPr txBox="1"/>
      </xdr:nvSpPr>
      <xdr:spPr>
        <a:xfrm>
          <a:off x="226695" y="13326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4676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5630" cy="258445"/>
    <xdr:sp macro="" textlink="">
      <xdr:nvSpPr>
        <xdr:cNvPr id="157" name="テキスト ボックス 156"/>
        <xdr:cNvSpPr txBox="1"/>
      </xdr:nvSpPr>
      <xdr:spPr>
        <a:xfrm>
          <a:off x="166370" y="130124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4676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5630" cy="259080"/>
    <xdr:sp macro="" textlink="">
      <xdr:nvSpPr>
        <xdr:cNvPr id="159" name="テキスト ボックス 158"/>
        <xdr:cNvSpPr txBox="1"/>
      </xdr:nvSpPr>
      <xdr:spPr>
        <a:xfrm>
          <a:off x="166370" y="126980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131445</xdr:rowOff>
    </xdr:from>
    <xdr:to xmlns:xdr="http://schemas.openxmlformats.org/drawingml/2006/spreadsheetDrawing">
      <xdr:col>28</xdr:col>
      <xdr:colOff>114300</xdr:colOff>
      <xdr:row>75</xdr:row>
      <xdr:rowOff>131445</xdr:rowOff>
    </xdr:to>
    <xdr:cxnSp macro="">
      <xdr:nvCxnSpPr>
        <xdr:cNvPr id="160" name="直線コネクタ 159"/>
        <xdr:cNvCxnSpPr/>
      </xdr:nvCxnSpPr>
      <xdr:spPr>
        <a:xfrm>
          <a:off x="746760" y="12520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5630" cy="258445"/>
    <xdr:sp macro="" textlink="">
      <xdr:nvSpPr>
        <xdr:cNvPr id="161" name="テキスト ボックス 160"/>
        <xdr:cNvSpPr txBox="1"/>
      </xdr:nvSpPr>
      <xdr:spPr>
        <a:xfrm>
          <a:off x="166370" y="12384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4676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9080"/>
    <xdr:sp macro="" textlink="">
      <xdr:nvSpPr>
        <xdr:cNvPr id="163" name="テキスト ボックス 162"/>
        <xdr:cNvSpPr txBox="1"/>
      </xdr:nvSpPr>
      <xdr:spPr>
        <a:xfrm>
          <a:off x="166370" y="12064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4676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5630" cy="259080"/>
    <xdr:sp macro="" textlink="">
      <xdr:nvSpPr>
        <xdr:cNvPr id="165" name="テキスト ボックス 164"/>
        <xdr:cNvSpPr txBox="1"/>
      </xdr:nvSpPr>
      <xdr:spPr>
        <a:xfrm>
          <a:off x="166370" y="11750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4676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59080"/>
    <xdr:sp macro="" textlink="">
      <xdr:nvSpPr>
        <xdr:cNvPr id="167" name="テキスト ボックス 166"/>
        <xdr:cNvSpPr txBox="1"/>
      </xdr:nvSpPr>
      <xdr:spPr>
        <a:xfrm>
          <a:off x="166370" y="1143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9" name="テキスト ボックス 168"/>
        <xdr:cNvSpPr txBox="1"/>
      </xdr:nvSpPr>
      <xdr:spPr>
        <a:xfrm>
          <a:off x="16637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0"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153035</xdr:rowOff>
    </xdr:from>
    <xdr:to xmlns:xdr="http://schemas.openxmlformats.org/drawingml/2006/spreadsheetDrawing">
      <xdr:col>24</xdr:col>
      <xdr:colOff>62865</xdr:colOff>
      <xdr:row>78</xdr:row>
      <xdr:rowOff>76200</xdr:rowOff>
    </xdr:to>
    <xdr:cxnSp macro="">
      <xdr:nvCxnSpPr>
        <xdr:cNvPr id="171" name="直線コネクタ 170"/>
        <xdr:cNvCxnSpPr/>
      </xdr:nvCxnSpPr>
      <xdr:spPr>
        <a:xfrm flipV="1">
          <a:off x="4542155" y="11716385"/>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80010</xdr:rowOff>
    </xdr:from>
    <xdr:ext cx="598170" cy="259080"/>
    <xdr:sp macro="" textlink="">
      <xdr:nvSpPr>
        <xdr:cNvPr id="172" name="民生費最小値テキスト"/>
        <xdr:cNvSpPr txBox="1"/>
      </xdr:nvSpPr>
      <xdr:spPr>
        <a:xfrm>
          <a:off x="4594860" y="12964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76200</xdr:rowOff>
    </xdr:from>
    <xdr:to xmlns:xdr="http://schemas.openxmlformats.org/drawingml/2006/spreadsheetDrawing">
      <xdr:col>24</xdr:col>
      <xdr:colOff>152400</xdr:colOff>
      <xdr:row>78</xdr:row>
      <xdr:rowOff>76200</xdr:rowOff>
    </xdr:to>
    <xdr:cxnSp macro="">
      <xdr:nvCxnSpPr>
        <xdr:cNvPr id="173" name="直線コネクタ 172"/>
        <xdr:cNvCxnSpPr/>
      </xdr:nvCxnSpPr>
      <xdr:spPr>
        <a:xfrm>
          <a:off x="4458970" y="12960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99695</xdr:rowOff>
    </xdr:from>
    <xdr:ext cx="598170" cy="259080"/>
    <xdr:sp macro="" textlink="">
      <xdr:nvSpPr>
        <xdr:cNvPr id="174" name="民生費最大値テキスト"/>
        <xdr:cNvSpPr txBox="1"/>
      </xdr:nvSpPr>
      <xdr:spPr>
        <a:xfrm>
          <a:off x="4594860" y="11497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153035</xdr:rowOff>
    </xdr:from>
    <xdr:to xmlns:xdr="http://schemas.openxmlformats.org/drawingml/2006/spreadsheetDrawing">
      <xdr:col>24</xdr:col>
      <xdr:colOff>152400</xdr:colOff>
      <xdr:row>70</xdr:row>
      <xdr:rowOff>153035</xdr:rowOff>
    </xdr:to>
    <xdr:cxnSp macro="">
      <xdr:nvCxnSpPr>
        <xdr:cNvPr id="175" name="直線コネクタ 174"/>
        <xdr:cNvCxnSpPr/>
      </xdr:nvCxnSpPr>
      <xdr:spPr>
        <a:xfrm>
          <a:off x="4458970" y="117163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34925</xdr:rowOff>
    </xdr:from>
    <xdr:to xmlns:xdr="http://schemas.openxmlformats.org/drawingml/2006/spreadsheetDrawing">
      <xdr:col>24</xdr:col>
      <xdr:colOff>63500</xdr:colOff>
      <xdr:row>77</xdr:row>
      <xdr:rowOff>151765</xdr:rowOff>
    </xdr:to>
    <xdr:cxnSp macro="">
      <xdr:nvCxnSpPr>
        <xdr:cNvPr id="176" name="直線コネクタ 175"/>
        <xdr:cNvCxnSpPr/>
      </xdr:nvCxnSpPr>
      <xdr:spPr>
        <a:xfrm flipV="1">
          <a:off x="3724910" y="12753975"/>
          <a:ext cx="81915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165100</xdr:rowOff>
    </xdr:from>
    <xdr:ext cx="598170" cy="259080"/>
    <xdr:sp macro="" textlink="">
      <xdr:nvSpPr>
        <xdr:cNvPr id="177" name="民生費平均値テキスト"/>
        <xdr:cNvSpPr txBox="1"/>
      </xdr:nvSpPr>
      <xdr:spPr>
        <a:xfrm>
          <a:off x="4594860" y="1222375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142240</xdr:rowOff>
    </xdr:from>
    <xdr:to xmlns:xdr="http://schemas.openxmlformats.org/drawingml/2006/spreadsheetDrawing">
      <xdr:col>24</xdr:col>
      <xdr:colOff>114300</xdr:colOff>
      <xdr:row>75</xdr:row>
      <xdr:rowOff>72390</xdr:rowOff>
    </xdr:to>
    <xdr:sp macro="" textlink="">
      <xdr:nvSpPr>
        <xdr:cNvPr id="178" name="フローチャート: 判断 177"/>
        <xdr:cNvSpPr/>
      </xdr:nvSpPr>
      <xdr:spPr>
        <a:xfrm>
          <a:off x="4493260" y="12365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151765</xdr:rowOff>
    </xdr:from>
    <xdr:to xmlns:xdr="http://schemas.openxmlformats.org/drawingml/2006/spreadsheetDrawing">
      <xdr:col>19</xdr:col>
      <xdr:colOff>177800</xdr:colOff>
      <xdr:row>78</xdr:row>
      <xdr:rowOff>38100</xdr:rowOff>
    </xdr:to>
    <xdr:cxnSp macro="">
      <xdr:nvCxnSpPr>
        <xdr:cNvPr id="179" name="直線コネクタ 178"/>
        <xdr:cNvCxnSpPr/>
      </xdr:nvCxnSpPr>
      <xdr:spPr>
        <a:xfrm flipV="1">
          <a:off x="2851150" y="12870815"/>
          <a:ext cx="87376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104140</xdr:rowOff>
    </xdr:from>
    <xdr:to xmlns:xdr="http://schemas.openxmlformats.org/drawingml/2006/spreadsheetDrawing">
      <xdr:col>20</xdr:col>
      <xdr:colOff>38100</xdr:colOff>
      <xdr:row>76</xdr:row>
      <xdr:rowOff>34290</xdr:rowOff>
    </xdr:to>
    <xdr:sp macro="" textlink="">
      <xdr:nvSpPr>
        <xdr:cNvPr id="180" name="フローチャート: 判断 179"/>
        <xdr:cNvSpPr/>
      </xdr:nvSpPr>
      <xdr:spPr>
        <a:xfrm>
          <a:off x="3674110" y="124929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50800</xdr:rowOff>
    </xdr:from>
    <xdr:ext cx="598805" cy="258445"/>
    <xdr:sp macro="" textlink="">
      <xdr:nvSpPr>
        <xdr:cNvPr id="181" name="テキスト ボックス 180"/>
        <xdr:cNvSpPr txBox="1"/>
      </xdr:nvSpPr>
      <xdr:spPr>
        <a:xfrm>
          <a:off x="3429000" y="12274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159385</xdr:rowOff>
    </xdr:from>
    <xdr:to xmlns:xdr="http://schemas.openxmlformats.org/drawingml/2006/spreadsheetDrawing">
      <xdr:col>15</xdr:col>
      <xdr:colOff>50800</xdr:colOff>
      <xdr:row>78</xdr:row>
      <xdr:rowOff>38100</xdr:rowOff>
    </xdr:to>
    <xdr:cxnSp macro="">
      <xdr:nvCxnSpPr>
        <xdr:cNvPr id="182" name="直線コネクタ 181"/>
        <xdr:cNvCxnSpPr/>
      </xdr:nvCxnSpPr>
      <xdr:spPr>
        <a:xfrm>
          <a:off x="1981200" y="12878435"/>
          <a:ext cx="8699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83" name="フローチャート: 判断 182"/>
        <xdr:cNvSpPr/>
      </xdr:nvSpPr>
      <xdr:spPr>
        <a:xfrm>
          <a:off x="2800350" y="125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162560</xdr:rowOff>
    </xdr:from>
    <xdr:ext cx="598805" cy="258445"/>
    <xdr:sp macro="" textlink="">
      <xdr:nvSpPr>
        <xdr:cNvPr id="184" name="テキスト ボックス 183"/>
        <xdr:cNvSpPr txBox="1"/>
      </xdr:nvSpPr>
      <xdr:spPr>
        <a:xfrm>
          <a:off x="2559050" y="123863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159385</xdr:rowOff>
    </xdr:from>
    <xdr:to xmlns:xdr="http://schemas.openxmlformats.org/drawingml/2006/spreadsheetDrawing">
      <xdr:col>10</xdr:col>
      <xdr:colOff>114300</xdr:colOff>
      <xdr:row>79</xdr:row>
      <xdr:rowOff>74295</xdr:rowOff>
    </xdr:to>
    <xdr:cxnSp macro="">
      <xdr:nvCxnSpPr>
        <xdr:cNvPr id="185" name="直線コネクタ 184"/>
        <xdr:cNvCxnSpPr/>
      </xdr:nvCxnSpPr>
      <xdr:spPr>
        <a:xfrm flipV="1">
          <a:off x="1111250" y="12878435"/>
          <a:ext cx="86995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125095</xdr:rowOff>
    </xdr:from>
    <xdr:to xmlns:xdr="http://schemas.openxmlformats.org/drawingml/2006/spreadsheetDrawing">
      <xdr:col>10</xdr:col>
      <xdr:colOff>165100</xdr:colOff>
      <xdr:row>76</xdr:row>
      <xdr:rowOff>55245</xdr:rowOff>
    </xdr:to>
    <xdr:sp macro="" textlink="">
      <xdr:nvSpPr>
        <xdr:cNvPr id="186" name="フローチャート: 判断 185"/>
        <xdr:cNvSpPr/>
      </xdr:nvSpPr>
      <xdr:spPr>
        <a:xfrm>
          <a:off x="1930400" y="12513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71755</xdr:rowOff>
    </xdr:from>
    <xdr:ext cx="598805" cy="259080"/>
    <xdr:sp macro="" textlink="">
      <xdr:nvSpPr>
        <xdr:cNvPr id="187" name="テキスト ボックス 186"/>
        <xdr:cNvSpPr txBox="1"/>
      </xdr:nvSpPr>
      <xdr:spPr>
        <a:xfrm>
          <a:off x="1685290" y="1229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60325</xdr:rowOff>
    </xdr:from>
    <xdr:to xmlns:xdr="http://schemas.openxmlformats.org/drawingml/2006/spreadsheetDrawing">
      <xdr:col>6</xdr:col>
      <xdr:colOff>38100</xdr:colOff>
      <xdr:row>77</xdr:row>
      <xdr:rowOff>161925</xdr:rowOff>
    </xdr:to>
    <xdr:sp macro="" textlink="">
      <xdr:nvSpPr>
        <xdr:cNvPr id="188" name="フローチャート: 判断 187"/>
        <xdr:cNvSpPr/>
      </xdr:nvSpPr>
      <xdr:spPr>
        <a:xfrm>
          <a:off x="1060450" y="12779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6985</xdr:rowOff>
    </xdr:from>
    <xdr:ext cx="598805" cy="259080"/>
    <xdr:sp macro="" textlink="">
      <xdr:nvSpPr>
        <xdr:cNvPr id="189" name="テキスト ボックス 188"/>
        <xdr:cNvSpPr txBox="1"/>
      </xdr:nvSpPr>
      <xdr:spPr>
        <a:xfrm>
          <a:off x="815340" y="12560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91" name="テキスト ボックス 190"/>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3" name="テキスト ボックス 192"/>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4" name="テキスト ボックス 193"/>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155575</xdr:rowOff>
    </xdr:from>
    <xdr:to xmlns:xdr="http://schemas.openxmlformats.org/drawingml/2006/spreadsheetDrawing">
      <xdr:col>24</xdr:col>
      <xdr:colOff>114300</xdr:colOff>
      <xdr:row>77</xdr:row>
      <xdr:rowOff>85725</xdr:rowOff>
    </xdr:to>
    <xdr:sp macro="" textlink="">
      <xdr:nvSpPr>
        <xdr:cNvPr id="195" name="楕円 194"/>
        <xdr:cNvSpPr/>
      </xdr:nvSpPr>
      <xdr:spPr>
        <a:xfrm>
          <a:off x="4493260" y="12709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134620</xdr:rowOff>
    </xdr:from>
    <xdr:ext cx="598170" cy="259080"/>
    <xdr:sp macro="" textlink="">
      <xdr:nvSpPr>
        <xdr:cNvPr id="196" name="民生費該当値テキスト"/>
        <xdr:cNvSpPr txBox="1"/>
      </xdr:nvSpPr>
      <xdr:spPr>
        <a:xfrm>
          <a:off x="4594860" y="12688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100965</xdr:rowOff>
    </xdr:from>
    <xdr:to xmlns:xdr="http://schemas.openxmlformats.org/drawingml/2006/spreadsheetDrawing">
      <xdr:col>20</xdr:col>
      <xdr:colOff>38100</xdr:colOff>
      <xdr:row>78</xdr:row>
      <xdr:rowOff>31115</xdr:rowOff>
    </xdr:to>
    <xdr:sp macro="" textlink="">
      <xdr:nvSpPr>
        <xdr:cNvPr id="197" name="楕円 196"/>
        <xdr:cNvSpPr/>
      </xdr:nvSpPr>
      <xdr:spPr>
        <a:xfrm>
          <a:off x="3674110" y="128200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22225</xdr:rowOff>
    </xdr:from>
    <xdr:ext cx="598805" cy="259080"/>
    <xdr:sp macro="" textlink="">
      <xdr:nvSpPr>
        <xdr:cNvPr id="198" name="テキスト ボックス 197"/>
        <xdr:cNvSpPr txBox="1"/>
      </xdr:nvSpPr>
      <xdr:spPr>
        <a:xfrm>
          <a:off x="3429000" y="1290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158750</xdr:rowOff>
    </xdr:from>
    <xdr:to xmlns:xdr="http://schemas.openxmlformats.org/drawingml/2006/spreadsheetDrawing">
      <xdr:col>15</xdr:col>
      <xdr:colOff>101600</xdr:colOff>
      <xdr:row>78</xdr:row>
      <xdr:rowOff>88900</xdr:rowOff>
    </xdr:to>
    <xdr:sp macro="" textlink="">
      <xdr:nvSpPr>
        <xdr:cNvPr id="199" name="楕円 198"/>
        <xdr:cNvSpPr/>
      </xdr:nvSpPr>
      <xdr:spPr>
        <a:xfrm>
          <a:off x="2800350" y="1287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80010</xdr:rowOff>
    </xdr:from>
    <xdr:ext cx="598805" cy="259080"/>
    <xdr:sp macro="" textlink="">
      <xdr:nvSpPr>
        <xdr:cNvPr id="200" name="テキスト ボックス 199"/>
        <xdr:cNvSpPr txBox="1"/>
      </xdr:nvSpPr>
      <xdr:spPr>
        <a:xfrm>
          <a:off x="2559050" y="12964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108585</xdr:rowOff>
    </xdr:from>
    <xdr:to xmlns:xdr="http://schemas.openxmlformats.org/drawingml/2006/spreadsheetDrawing">
      <xdr:col>10</xdr:col>
      <xdr:colOff>165100</xdr:colOff>
      <xdr:row>78</xdr:row>
      <xdr:rowOff>38735</xdr:rowOff>
    </xdr:to>
    <xdr:sp macro="" textlink="">
      <xdr:nvSpPr>
        <xdr:cNvPr id="201" name="楕円 200"/>
        <xdr:cNvSpPr/>
      </xdr:nvSpPr>
      <xdr:spPr>
        <a:xfrm>
          <a:off x="1930400" y="12827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29845</xdr:rowOff>
    </xdr:from>
    <xdr:ext cx="598805" cy="258445"/>
    <xdr:sp macro="" textlink="">
      <xdr:nvSpPr>
        <xdr:cNvPr id="202" name="テキスト ボックス 201"/>
        <xdr:cNvSpPr txBox="1"/>
      </xdr:nvSpPr>
      <xdr:spPr>
        <a:xfrm>
          <a:off x="1685290" y="12913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23495</xdr:rowOff>
    </xdr:from>
    <xdr:to xmlns:xdr="http://schemas.openxmlformats.org/drawingml/2006/spreadsheetDrawing">
      <xdr:col>6</xdr:col>
      <xdr:colOff>38100</xdr:colOff>
      <xdr:row>79</xdr:row>
      <xdr:rowOff>125095</xdr:rowOff>
    </xdr:to>
    <xdr:sp macro="" textlink="">
      <xdr:nvSpPr>
        <xdr:cNvPr id="203" name="楕円 202"/>
        <xdr:cNvSpPr/>
      </xdr:nvSpPr>
      <xdr:spPr>
        <a:xfrm>
          <a:off x="1060450" y="130727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116205</xdr:rowOff>
    </xdr:from>
    <xdr:ext cx="598805" cy="258445"/>
    <xdr:sp macro="" textlink="">
      <xdr:nvSpPr>
        <xdr:cNvPr id="204" name="テキスト ボックス 203"/>
        <xdr:cNvSpPr txBox="1"/>
      </xdr:nvSpPr>
      <xdr:spPr>
        <a:xfrm>
          <a:off x="815340" y="13165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3" name="テキスト ボックス 212"/>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5" name="テキスト ボックス 214"/>
        <xdr:cNvSpPr txBox="1"/>
      </xdr:nvSpPr>
      <xdr:spPr>
        <a:xfrm>
          <a:off x="50546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7" name="テキスト ボックス 216"/>
        <xdr:cNvSpPr txBox="1"/>
      </xdr:nvSpPr>
      <xdr:spPr>
        <a:xfrm>
          <a:off x="2266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9" name="テキスト ボックス 218"/>
        <xdr:cNvSpPr txBox="1"/>
      </xdr:nvSpPr>
      <xdr:spPr>
        <a:xfrm>
          <a:off x="2266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8445"/>
    <xdr:sp macro="" textlink="">
      <xdr:nvSpPr>
        <xdr:cNvPr id="221" name="テキスト ボックス 220"/>
        <xdr:cNvSpPr txBox="1"/>
      </xdr:nvSpPr>
      <xdr:spPr>
        <a:xfrm>
          <a:off x="22669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0860" cy="259080"/>
    <xdr:sp macro="" textlink="">
      <xdr:nvSpPr>
        <xdr:cNvPr id="223" name="テキスト ボックス 222"/>
        <xdr:cNvSpPr txBox="1"/>
      </xdr:nvSpPr>
      <xdr:spPr>
        <a:xfrm>
          <a:off x="22669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8445"/>
    <xdr:sp macro="" textlink="">
      <xdr:nvSpPr>
        <xdr:cNvPr id="225" name="テキスト ボックス 224"/>
        <xdr:cNvSpPr txBox="1"/>
      </xdr:nvSpPr>
      <xdr:spPr>
        <a:xfrm>
          <a:off x="16637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7" name="テキスト ボックス 226"/>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74295</xdr:rowOff>
    </xdr:from>
    <xdr:to xmlns:xdr="http://schemas.openxmlformats.org/drawingml/2006/spreadsheetDrawing">
      <xdr:col>24</xdr:col>
      <xdr:colOff>62865</xdr:colOff>
      <xdr:row>98</xdr:row>
      <xdr:rowOff>114300</xdr:rowOff>
    </xdr:to>
    <xdr:cxnSp macro="">
      <xdr:nvCxnSpPr>
        <xdr:cNvPr id="229" name="直線コネクタ 228"/>
        <xdr:cNvCxnSpPr/>
      </xdr:nvCxnSpPr>
      <xdr:spPr>
        <a:xfrm flipV="1">
          <a:off x="4542155" y="149396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035" cy="259080"/>
    <xdr:sp macro="" textlink="">
      <xdr:nvSpPr>
        <xdr:cNvPr id="230" name="衛生費最小値テキスト"/>
        <xdr:cNvSpPr txBox="1"/>
      </xdr:nvSpPr>
      <xdr:spPr>
        <a:xfrm>
          <a:off x="4594860" y="16348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1" name="直線コネクタ 230"/>
        <xdr:cNvCxnSpPr/>
      </xdr:nvCxnSpPr>
      <xdr:spPr>
        <a:xfrm>
          <a:off x="4458970" y="163449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20955</xdr:rowOff>
    </xdr:from>
    <xdr:ext cx="534035" cy="258445"/>
    <xdr:sp macro="" textlink="">
      <xdr:nvSpPr>
        <xdr:cNvPr id="232" name="衛生費最大値テキスト"/>
        <xdr:cNvSpPr txBox="1"/>
      </xdr:nvSpPr>
      <xdr:spPr>
        <a:xfrm>
          <a:off x="4594860" y="14721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74295</xdr:rowOff>
    </xdr:from>
    <xdr:to xmlns:xdr="http://schemas.openxmlformats.org/drawingml/2006/spreadsheetDrawing">
      <xdr:col>24</xdr:col>
      <xdr:colOff>152400</xdr:colOff>
      <xdr:row>90</xdr:row>
      <xdr:rowOff>74295</xdr:rowOff>
    </xdr:to>
    <xdr:cxnSp macro="">
      <xdr:nvCxnSpPr>
        <xdr:cNvPr id="233" name="直線コネクタ 232"/>
        <xdr:cNvCxnSpPr/>
      </xdr:nvCxnSpPr>
      <xdr:spPr>
        <a:xfrm>
          <a:off x="4458970" y="149396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33020</xdr:rowOff>
    </xdr:from>
    <xdr:to xmlns:xdr="http://schemas.openxmlformats.org/drawingml/2006/spreadsheetDrawing">
      <xdr:col>24</xdr:col>
      <xdr:colOff>63500</xdr:colOff>
      <xdr:row>97</xdr:row>
      <xdr:rowOff>113030</xdr:rowOff>
    </xdr:to>
    <xdr:cxnSp macro="">
      <xdr:nvCxnSpPr>
        <xdr:cNvPr id="234" name="直線コネクタ 233"/>
        <xdr:cNvCxnSpPr/>
      </xdr:nvCxnSpPr>
      <xdr:spPr>
        <a:xfrm>
          <a:off x="3724910" y="16092170"/>
          <a:ext cx="8191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71755</xdr:rowOff>
    </xdr:from>
    <xdr:ext cx="534035" cy="259080"/>
    <xdr:sp macro="" textlink="">
      <xdr:nvSpPr>
        <xdr:cNvPr id="235" name="衛生費平均値テキスト"/>
        <xdr:cNvSpPr txBox="1"/>
      </xdr:nvSpPr>
      <xdr:spPr>
        <a:xfrm>
          <a:off x="4594860" y="1578800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6" name="フローチャート: 判断 235"/>
        <xdr:cNvSpPr/>
      </xdr:nvSpPr>
      <xdr:spPr>
        <a:xfrm>
          <a:off x="4493260" y="1593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33020</xdr:rowOff>
    </xdr:from>
    <xdr:to xmlns:xdr="http://schemas.openxmlformats.org/drawingml/2006/spreadsheetDrawing">
      <xdr:col>19</xdr:col>
      <xdr:colOff>177800</xdr:colOff>
      <xdr:row>97</xdr:row>
      <xdr:rowOff>33655</xdr:rowOff>
    </xdr:to>
    <xdr:cxnSp macro="">
      <xdr:nvCxnSpPr>
        <xdr:cNvPr id="237" name="直線コネクタ 236"/>
        <xdr:cNvCxnSpPr/>
      </xdr:nvCxnSpPr>
      <xdr:spPr>
        <a:xfrm flipV="1">
          <a:off x="2851150" y="1609217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38" name="フローチャート: 判断 237"/>
        <xdr:cNvSpPr/>
      </xdr:nvSpPr>
      <xdr:spPr>
        <a:xfrm>
          <a:off x="3674110" y="159334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163830</xdr:rowOff>
    </xdr:from>
    <xdr:ext cx="534035" cy="259080"/>
    <xdr:sp macro="" textlink="">
      <xdr:nvSpPr>
        <xdr:cNvPr id="239" name="テキスト ボックス 238"/>
        <xdr:cNvSpPr txBox="1"/>
      </xdr:nvSpPr>
      <xdr:spPr>
        <a:xfrm>
          <a:off x="3461385" y="15708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118745</xdr:rowOff>
    </xdr:from>
    <xdr:to xmlns:xdr="http://schemas.openxmlformats.org/drawingml/2006/spreadsheetDrawing">
      <xdr:col>15</xdr:col>
      <xdr:colOff>50800</xdr:colOff>
      <xdr:row>97</xdr:row>
      <xdr:rowOff>33655</xdr:rowOff>
    </xdr:to>
    <xdr:cxnSp macro="">
      <xdr:nvCxnSpPr>
        <xdr:cNvPr id="240" name="直線コネクタ 239"/>
        <xdr:cNvCxnSpPr/>
      </xdr:nvCxnSpPr>
      <xdr:spPr>
        <a:xfrm>
          <a:off x="1981200" y="16006445"/>
          <a:ext cx="8699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1" name="フローチャート: 判断 240"/>
        <xdr:cNvSpPr/>
      </xdr:nvSpPr>
      <xdr:spPr>
        <a:xfrm>
          <a:off x="2800350" y="1586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98425</xdr:rowOff>
    </xdr:from>
    <xdr:ext cx="534035" cy="258445"/>
    <xdr:sp macro="" textlink="">
      <xdr:nvSpPr>
        <xdr:cNvPr id="242" name="テキスト ボックス 241"/>
        <xdr:cNvSpPr txBox="1"/>
      </xdr:nvSpPr>
      <xdr:spPr>
        <a:xfrm>
          <a:off x="2591435" y="15643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118745</xdr:rowOff>
    </xdr:from>
    <xdr:to xmlns:xdr="http://schemas.openxmlformats.org/drawingml/2006/spreadsheetDrawing">
      <xdr:col>10</xdr:col>
      <xdr:colOff>114300</xdr:colOff>
      <xdr:row>97</xdr:row>
      <xdr:rowOff>50800</xdr:rowOff>
    </xdr:to>
    <xdr:cxnSp macro="">
      <xdr:nvCxnSpPr>
        <xdr:cNvPr id="243" name="直線コネクタ 242"/>
        <xdr:cNvCxnSpPr/>
      </xdr:nvCxnSpPr>
      <xdr:spPr>
        <a:xfrm flipV="1">
          <a:off x="1111250" y="16006445"/>
          <a:ext cx="8699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4" name="フローチャート: 判断 243"/>
        <xdr:cNvSpPr/>
      </xdr:nvSpPr>
      <xdr:spPr>
        <a:xfrm>
          <a:off x="1930400" y="158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34035" cy="259080"/>
    <xdr:sp macro="" textlink="">
      <xdr:nvSpPr>
        <xdr:cNvPr id="245" name="テキスト ボックス 244"/>
        <xdr:cNvSpPr txBox="1"/>
      </xdr:nvSpPr>
      <xdr:spPr>
        <a:xfrm>
          <a:off x="1717675" y="15625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46" name="フローチャート: 判断 245"/>
        <xdr:cNvSpPr/>
      </xdr:nvSpPr>
      <xdr:spPr>
        <a:xfrm>
          <a:off x="1060450" y="159480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6985</xdr:rowOff>
    </xdr:from>
    <xdr:ext cx="534035" cy="258445"/>
    <xdr:sp macro="" textlink="">
      <xdr:nvSpPr>
        <xdr:cNvPr id="247" name="テキスト ボックス 246"/>
        <xdr:cNvSpPr txBox="1"/>
      </xdr:nvSpPr>
      <xdr:spPr>
        <a:xfrm>
          <a:off x="847725" y="15723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9" name="テキスト ボックス 248"/>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0" name="テキスト ボックス 249"/>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1" name="テキスト ボックス 250"/>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2" name="テキスト ボックス 251"/>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62230</xdr:rowOff>
    </xdr:from>
    <xdr:to xmlns:xdr="http://schemas.openxmlformats.org/drawingml/2006/spreadsheetDrawing">
      <xdr:col>24</xdr:col>
      <xdr:colOff>114300</xdr:colOff>
      <xdr:row>97</xdr:row>
      <xdr:rowOff>163830</xdr:rowOff>
    </xdr:to>
    <xdr:sp macro="" textlink="">
      <xdr:nvSpPr>
        <xdr:cNvPr id="253" name="楕円 252"/>
        <xdr:cNvSpPr/>
      </xdr:nvSpPr>
      <xdr:spPr>
        <a:xfrm>
          <a:off x="4493260" y="161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40640</xdr:rowOff>
    </xdr:from>
    <xdr:ext cx="534035" cy="258445"/>
    <xdr:sp macro="" textlink="">
      <xdr:nvSpPr>
        <xdr:cNvPr id="254" name="衛生費該当値テキスト"/>
        <xdr:cNvSpPr txBox="1"/>
      </xdr:nvSpPr>
      <xdr:spPr>
        <a:xfrm>
          <a:off x="4594860" y="16099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153670</xdr:rowOff>
    </xdr:from>
    <xdr:to xmlns:xdr="http://schemas.openxmlformats.org/drawingml/2006/spreadsheetDrawing">
      <xdr:col>20</xdr:col>
      <xdr:colOff>38100</xdr:colOff>
      <xdr:row>97</xdr:row>
      <xdr:rowOff>83820</xdr:rowOff>
    </xdr:to>
    <xdr:sp macro="" textlink="">
      <xdr:nvSpPr>
        <xdr:cNvPr id="255" name="楕円 254"/>
        <xdr:cNvSpPr/>
      </xdr:nvSpPr>
      <xdr:spPr>
        <a:xfrm>
          <a:off x="3674110" y="160413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74930</xdr:rowOff>
    </xdr:from>
    <xdr:ext cx="534035" cy="258445"/>
    <xdr:sp macro="" textlink="">
      <xdr:nvSpPr>
        <xdr:cNvPr id="256" name="テキスト ボックス 255"/>
        <xdr:cNvSpPr txBox="1"/>
      </xdr:nvSpPr>
      <xdr:spPr>
        <a:xfrm>
          <a:off x="3461385" y="16134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84455</xdr:rowOff>
    </xdr:to>
    <xdr:sp macro="" textlink="">
      <xdr:nvSpPr>
        <xdr:cNvPr id="257" name="楕円 256"/>
        <xdr:cNvSpPr/>
      </xdr:nvSpPr>
      <xdr:spPr>
        <a:xfrm>
          <a:off x="2800350" y="16042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75565</xdr:rowOff>
    </xdr:from>
    <xdr:ext cx="534035" cy="258445"/>
    <xdr:sp macro="" textlink="">
      <xdr:nvSpPr>
        <xdr:cNvPr id="258" name="テキスト ボックス 257"/>
        <xdr:cNvSpPr txBox="1"/>
      </xdr:nvSpPr>
      <xdr:spPr>
        <a:xfrm>
          <a:off x="2591435" y="16134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67945</xdr:rowOff>
    </xdr:from>
    <xdr:to xmlns:xdr="http://schemas.openxmlformats.org/drawingml/2006/spreadsheetDrawing">
      <xdr:col>10</xdr:col>
      <xdr:colOff>165100</xdr:colOff>
      <xdr:row>96</xdr:row>
      <xdr:rowOff>169545</xdr:rowOff>
    </xdr:to>
    <xdr:sp macro="" textlink="">
      <xdr:nvSpPr>
        <xdr:cNvPr id="259" name="楕円 258"/>
        <xdr:cNvSpPr/>
      </xdr:nvSpPr>
      <xdr:spPr>
        <a:xfrm>
          <a:off x="1930400" y="159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160655</xdr:rowOff>
    </xdr:from>
    <xdr:ext cx="534035" cy="259080"/>
    <xdr:sp macro="" textlink="">
      <xdr:nvSpPr>
        <xdr:cNvPr id="260" name="テキスト ボックス 259"/>
        <xdr:cNvSpPr txBox="1"/>
      </xdr:nvSpPr>
      <xdr:spPr>
        <a:xfrm>
          <a:off x="1717675" y="16048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0</xdr:rowOff>
    </xdr:from>
    <xdr:to xmlns:xdr="http://schemas.openxmlformats.org/drawingml/2006/spreadsheetDrawing">
      <xdr:col>6</xdr:col>
      <xdr:colOff>38100</xdr:colOff>
      <xdr:row>97</xdr:row>
      <xdr:rowOff>101600</xdr:rowOff>
    </xdr:to>
    <xdr:sp macro="" textlink="">
      <xdr:nvSpPr>
        <xdr:cNvPr id="261" name="楕円 260"/>
        <xdr:cNvSpPr/>
      </xdr:nvSpPr>
      <xdr:spPr>
        <a:xfrm>
          <a:off x="1060450" y="160591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92710</xdr:rowOff>
    </xdr:from>
    <xdr:ext cx="534035" cy="259080"/>
    <xdr:sp macro="" textlink="">
      <xdr:nvSpPr>
        <xdr:cNvPr id="262" name="テキスト ボックス 261"/>
        <xdr:cNvSpPr txBox="1"/>
      </xdr:nvSpPr>
      <xdr:spPr>
        <a:xfrm>
          <a:off x="847725" y="16151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0" name="正方形/長方形 269"/>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1" name="テキスト ボックス 270"/>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2" name="直線コネクタ 271"/>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3" name="直線コネクタ 272"/>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920" cy="258445"/>
    <xdr:sp macro="" textlink="">
      <xdr:nvSpPr>
        <xdr:cNvPr id="274" name="テキスト ボックス 273"/>
        <xdr:cNvSpPr txBox="1"/>
      </xdr:nvSpPr>
      <xdr:spPr>
        <a:xfrm>
          <a:off x="6229350" y="6408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5" name="直線コネクタ 274"/>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7360" cy="259080"/>
    <xdr:sp macro="" textlink="">
      <xdr:nvSpPr>
        <xdr:cNvPr id="276" name="テキスト ボックス 275"/>
        <xdr:cNvSpPr txBox="1"/>
      </xdr:nvSpPr>
      <xdr:spPr>
        <a:xfrm>
          <a:off x="6014720" y="6094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7" name="直線コネクタ 276"/>
        <xdr:cNvCxnSpPr/>
      </xdr:nvCxnSpPr>
      <xdr:spPr>
        <a:xfrm>
          <a:off x="6474460" y="5916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7360" cy="258445"/>
    <xdr:sp macro="" textlink="">
      <xdr:nvSpPr>
        <xdr:cNvPr id="278" name="テキスト ボックス 277"/>
        <xdr:cNvSpPr txBox="1"/>
      </xdr:nvSpPr>
      <xdr:spPr>
        <a:xfrm>
          <a:off x="6014720" y="57804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9" name="直線コネクタ 278"/>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7360" cy="259080"/>
    <xdr:sp macro="" textlink="">
      <xdr:nvSpPr>
        <xdr:cNvPr id="280" name="テキスト ボックス 279"/>
        <xdr:cNvSpPr txBox="1"/>
      </xdr:nvSpPr>
      <xdr:spPr>
        <a:xfrm>
          <a:off x="6014720" y="5460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1" name="直線コネクタ 280"/>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0860" cy="259080"/>
    <xdr:sp macro="" textlink="">
      <xdr:nvSpPr>
        <xdr:cNvPr id="282" name="テキスト ボックス 281"/>
        <xdr:cNvSpPr txBox="1"/>
      </xdr:nvSpPr>
      <xdr:spPr>
        <a:xfrm>
          <a:off x="5954395" y="5146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3" name="直線コネクタ 282"/>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0860" cy="259080"/>
    <xdr:sp macro="" textlink="">
      <xdr:nvSpPr>
        <xdr:cNvPr id="284" name="テキスト ボックス 283"/>
        <xdr:cNvSpPr txBox="1"/>
      </xdr:nvSpPr>
      <xdr:spPr>
        <a:xfrm>
          <a:off x="5954395" y="4832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0860" cy="258445"/>
    <xdr:sp macro="" textlink="">
      <xdr:nvSpPr>
        <xdr:cNvPr id="286" name="テキスト ボックス 285"/>
        <xdr:cNvSpPr txBox="1"/>
      </xdr:nvSpPr>
      <xdr:spPr>
        <a:xfrm>
          <a:off x="595439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7"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55245</xdr:rowOff>
    </xdr:from>
    <xdr:to xmlns:xdr="http://schemas.openxmlformats.org/drawingml/2006/spreadsheetDrawing">
      <xdr:col>54</xdr:col>
      <xdr:colOff>186690</xdr:colOff>
      <xdr:row>39</xdr:row>
      <xdr:rowOff>99060</xdr:rowOff>
    </xdr:to>
    <xdr:cxnSp macro="">
      <xdr:nvCxnSpPr>
        <xdr:cNvPr id="288" name="直線コネクタ 287"/>
        <xdr:cNvCxnSpPr/>
      </xdr:nvCxnSpPr>
      <xdr:spPr>
        <a:xfrm flipV="1">
          <a:off x="10267950" y="501459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8920" cy="259080"/>
    <xdr:sp macro="" textlink="">
      <xdr:nvSpPr>
        <xdr:cNvPr id="289" name="労働費最小値テキスト"/>
        <xdr:cNvSpPr txBox="1"/>
      </xdr:nvSpPr>
      <xdr:spPr>
        <a:xfrm>
          <a:off x="10318750" y="6548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0" name="直線コネクタ 289"/>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035" cy="259080"/>
    <xdr:sp macro="" textlink="">
      <xdr:nvSpPr>
        <xdr:cNvPr id="291" name="労働費最大値テキスト"/>
        <xdr:cNvSpPr txBox="1"/>
      </xdr:nvSpPr>
      <xdr:spPr>
        <a:xfrm>
          <a:off x="10318750" y="4796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55245</xdr:rowOff>
    </xdr:from>
    <xdr:to xmlns:xdr="http://schemas.openxmlformats.org/drawingml/2006/spreadsheetDrawing">
      <xdr:col>55</xdr:col>
      <xdr:colOff>88900</xdr:colOff>
      <xdr:row>30</xdr:row>
      <xdr:rowOff>55245</xdr:rowOff>
    </xdr:to>
    <xdr:cxnSp macro="">
      <xdr:nvCxnSpPr>
        <xdr:cNvPr id="292" name="直線コネクタ 291"/>
        <xdr:cNvCxnSpPr/>
      </xdr:nvCxnSpPr>
      <xdr:spPr>
        <a:xfrm>
          <a:off x="10182860" y="5014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61595</xdr:rowOff>
    </xdr:from>
    <xdr:to xmlns:xdr="http://schemas.openxmlformats.org/drawingml/2006/spreadsheetDrawing">
      <xdr:col>55</xdr:col>
      <xdr:colOff>0</xdr:colOff>
      <xdr:row>38</xdr:row>
      <xdr:rowOff>26035</xdr:rowOff>
    </xdr:to>
    <xdr:cxnSp macro="">
      <xdr:nvCxnSpPr>
        <xdr:cNvPr id="293" name="直線コネクタ 292"/>
        <xdr:cNvCxnSpPr/>
      </xdr:nvCxnSpPr>
      <xdr:spPr>
        <a:xfrm>
          <a:off x="9448800" y="6176645"/>
          <a:ext cx="8191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74930</xdr:rowOff>
    </xdr:from>
    <xdr:ext cx="469265" cy="259080"/>
    <xdr:sp macro="" textlink="">
      <xdr:nvSpPr>
        <xdr:cNvPr id="294" name="労働費平均値テキスト"/>
        <xdr:cNvSpPr txBox="1"/>
      </xdr:nvSpPr>
      <xdr:spPr>
        <a:xfrm>
          <a:off x="10318750" y="635508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96520</xdr:rowOff>
    </xdr:from>
    <xdr:to xmlns:xdr="http://schemas.openxmlformats.org/drawingml/2006/spreadsheetDrawing">
      <xdr:col>55</xdr:col>
      <xdr:colOff>50800</xdr:colOff>
      <xdr:row>39</xdr:row>
      <xdr:rowOff>26670</xdr:rowOff>
    </xdr:to>
    <xdr:sp macro="" textlink="">
      <xdr:nvSpPr>
        <xdr:cNvPr id="295" name="フローチャート: 判断 294"/>
        <xdr:cNvSpPr/>
      </xdr:nvSpPr>
      <xdr:spPr>
        <a:xfrm>
          <a:off x="10220960" y="63766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127000</xdr:rowOff>
    </xdr:from>
    <xdr:to xmlns:xdr="http://schemas.openxmlformats.org/drawingml/2006/spreadsheetDrawing">
      <xdr:col>50</xdr:col>
      <xdr:colOff>114300</xdr:colOff>
      <xdr:row>37</xdr:row>
      <xdr:rowOff>61595</xdr:rowOff>
    </xdr:to>
    <xdr:cxnSp macro="">
      <xdr:nvCxnSpPr>
        <xdr:cNvPr id="296" name="直線コネクタ 295"/>
        <xdr:cNvCxnSpPr/>
      </xdr:nvCxnSpPr>
      <xdr:spPr>
        <a:xfrm>
          <a:off x="8578850" y="6076950"/>
          <a:ext cx="8699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14605</xdr:rowOff>
    </xdr:to>
    <xdr:sp macro="" textlink="">
      <xdr:nvSpPr>
        <xdr:cNvPr id="297" name="フローチャート: 判断 296"/>
        <xdr:cNvSpPr/>
      </xdr:nvSpPr>
      <xdr:spPr>
        <a:xfrm>
          <a:off x="9398000" y="6364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39</xdr:row>
      <xdr:rowOff>5715</xdr:rowOff>
    </xdr:from>
    <xdr:ext cx="469900" cy="259080"/>
    <xdr:sp macro="" textlink="">
      <xdr:nvSpPr>
        <xdr:cNvPr id="298" name="テキスト ボックス 297"/>
        <xdr:cNvSpPr txBox="1"/>
      </xdr:nvSpPr>
      <xdr:spPr>
        <a:xfrm>
          <a:off x="9217660" y="6450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161925</xdr:rowOff>
    </xdr:from>
    <xdr:to xmlns:xdr="http://schemas.openxmlformats.org/drawingml/2006/spreadsheetDrawing">
      <xdr:col>45</xdr:col>
      <xdr:colOff>177800</xdr:colOff>
      <xdr:row>36</xdr:row>
      <xdr:rowOff>127000</xdr:rowOff>
    </xdr:to>
    <xdr:cxnSp macro="">
      <xdr:nvCxnSpPr>
        <xdr:cNvPr id="299" name="直線コネクタ 298"/>
        <xdr:cNvCxnSpPr/>
      </xdr:nvCxnSpPr>
      <xdr:spPr>
        <a:xfrm>
          <a:off x="7705090" y="5946775"/>
          <a:ext cx="87376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17145</xdr:rowOff>
    </xdr:to>
    <xdr:sp macro="" textlink="">
      <xdr:nvSpPr>
        <xdr:cNvPr id="300" name="フローチャート: 判断 299"/>
        <xdr:cNvSpPr/>
      </xdr:nvSpPr>
      <xdr:spPr>
        <a:xfrm>
          <a:off x="8528050" y="636651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39</xdr:row>
      <xdr:rowOff>7620</xdr:rowOff>
    </xdr:from>
    <xdr:ext cx="469900" cy="259080"/>
    <xdr:sp macro="" textlink="">
      <xdr:nvSpPr>
        <xdr:cNvPr id="301" name="テキスト ボックス 300"/>
        <xdr:cNvSpPr txBox="1"/>
      </xdr:nvSpPr>
      <xdr:spPr>
        <a:xfrm>
          <a:off x="8347710" y="645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19685</xdr:rowOff>
    </xdr:from>
    <xdr:to xmlns:xdr="http://schemas.openxmlformats.org/drawingml/2006/spreadsheetDrawing">
      <xdr:col>41</xdr:col>
      <xdr:colOff>50800</xdr:colOff>
      <xdr:row>35</xdr:row>
      <xdr:rowOff>161925</xdr:rowOff>
    </xdr:to>
    <xdr:cxnSp macro="">
      <xdr:nvCxnSpPr>
        <xdr:cNvPr id="302" name="直線コネクタ 301"/>
        <xdr:cNvCxnSpPr/>
      </xdr:nvCxnSpPr>
      <xdr:spPr>
        <a:xfrm>
          <a:off x="6835140" y="5804535"/>
          <a:ext cx="86995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03" name="フローチャート: 判断 302"/>
        <xdr:cNvSpPr/>
      </xdr:nvSpPr>
      <xdr:spPr>
        <a:xfrm>
          <a:off x="7654290" y="6364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39</xdr:row>
      <xdr:rowOff>5715</xdr:rowOff>
    </xdr:from>
    <xdr:ext cx="469900" cy="259080"/>
    <xdr:sp macro="" textlink="">
      <xdr:nvSpPr>
        <xdr:cNvPr id="304" name="テキスト ボックス 303"/>
        <xdr:cNvSpPr txBox="1"/>
      </xdr:nvSpPr>
      <xdr:spPr>
        <a:xfrm>
          <a:off x="7473950" y="6450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15240</xdr:rowOff>
    </xdr:to>
    <xdr:sp macro="" textlink="">
      <xdr:nvSpPr>
        <xdr:cNvPr id="305" name="フローチャート: 判断 304"/>
        <xdr:cNvSpPr/>
      </xdr:nvSpPr>
      <xdr:spPr>
        <a:xfrm>
          <a:off x="6784340" y="636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39</xdr:row>
      <xdr:rowOff>6350</xdr:rowOff>
    </xdr:from>
    <xdr:ext cx="469900" cy="259080"/>
    <xdr:sp macro="" textlink="">
      <xdr:nvSpPr>
        <xdr:cNvPr id="306" name="テキスト ボックス 305"/>
        <xdr:cNvSpPr txBox="1"/>
      </xdr:nvSpPr>
      <xdr:spPr>
        <a:xfrm>
          <a:off x="6604000" y="6451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8" name="テキスト ボックス 307"/>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9" name="テキスト ボックス 308"/>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0" name="テキスト ボックス 309"/>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11" name="テキスト ボックス 310"/>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146685</xdr:rowOff>
    </xdr:from>
    <xdr:to xmlns:xdr="http://schemas.openxmlformats.org/drawingml/2006/spreadsheetDrawing">
      <xdr:col>55</xdr:col>
      <xdr:colOff>50800</xdr:colOff>
      <xdr:row>38</xdr:row>
      <xdr:rowOff>76835</xdr:rowOff>
    </xdr:to>
    <xdr:sp macro="" textlink="">
      <xdr:nvSpPr>
        <xdr:cNvPr id="312" name="楕円 311"/>
        <xdr:cNvSpPr/>
      </xdr:nvSpPr>
      <xdr:spPr>
        <a:xfrm>
          <a:off x="10220960" y="62617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165100</xdr:rowOff>
    </xdr:from>
    <xdr:ext cx="469265" cy="259080"/>
    <xdr:sp macro="" textlink="">
      <xdr:nvSpPr>
        <xdr:cNvPr id="313" name="労働費該当値テキスト"/>
        <xdr:cNvSpPr txBox="1"/>
      </xdr:nvSpPr>
      <xdr:spPr>
        <a:xfrm>
          <a:off x="10318750" y="6115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10795</xdr:rowOff>
    </xdr:from>
    <xdr:to xmlns:xdr="http://schemas.openxmlformats.org/drawingml/2006/spreadsheetDrawing">
      <xdr:col>50</xdr:col>
      <xdr:colOff>165100</xdr:colOff>
      <xdr:row>37</xdr:row>
      <xdr:rowOff>112395</xdr:rowOff>
    </xdr:to>
    <xdr:sp macro="" textlink="">
      <xdr:nvSpPr>
        <xdr:cNvPr id="314" name="楕円 313"/>
        <xdr:cNvSpPr/>
      </xdr:nvSpPr>
      <xdr:spPr>
        <a:xfrm>
          <a:off x="93980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128905</xdr:rowOff>
    </xdr:from>
    <xdr:ext cx="469900" cy="258445"/>
    <xdr:sp macro="" textlink="">
      <xdr:nvSpPr>
        <xdr:cNvPr id="315" name="テキスト ボックス 314"/>
        <xdr:cNvSpPr txBox="1"/>
      </xdr:nvSpPr>
      <xdr:spPr>
        <a:xfrm>
          <a:off x="9217660" y="5913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76200</xdr:rowOff>
    </xdr:from>
    <xdr:to xmlns:xdr="http://schemas.openxmlformats.org/drawingml/2006/spreadsheetDrawing">
      <xdr:col>46</xdr:col>
      <xdr:colOff>38100</xdr:colOff>
      <xdr:row>37</xdr:row>
      <xdr:rowOff>6350</xdr:rowOff>
    </xdr:to>
    <xdr:sp macro="" textlink="">
      <xdr:nvSpPr>
        <xdr:cNvPr id="316" name="楕円 315"/>
        <xdr:cNvSpPr/>
      </xdr:nvSpPr>
      <xdr:spPr>
        <a:xfrm>
          <a:off x="8528050" y="60261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22860</xdr:rowOff>
    </xdr:from>
    <xdr:ext cx="469900" cy="258445"/>
    <xdr:sp macro="" textlink="">
      <xdr:nvSpPr>
        <xdr:cNvPr id="317" name="テキスト ボックス 316"/>
        <xdr:cNvSpPr txBox="1"/>
      </xdr:nvSpPr>
      <xdr:spPr>
        <a:xfrm>
          <a:off x="8347710" y="58077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111125</xdr:rowOff>
    </xdr:from>
    <xdr:to xmlns:xdr="http://schemas.openxmlformats.org/drawingml/2006/spreadsheetDrawing">
      <xdr:col>41</xdr:col>
      <xdr:colOff>101600</xdr:colOff>
      <xdr:row>36</xdr:row>
      <xdr:rowOff>41275</xdr:rowOff>
    </xdr:to>
    <xdr:sp macro="" textlink="">
      <xdr:nvSpPr>
        <xdr:cNvPr id="318" name="楕円 317"/>
        <xdr:cNvSpPr/>
      </xdr:nvSpPr>
      <xdr:spPr>
        <a:xfrm>
          <a:off x="7654290" y="5895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57785</xdr:rowOff>
    </xdr:from>
    <xdr:ext cx="469900" cy="258445"/>
    <xdr:sp macro="" textlink="">
      <xdr:nvSpPr>
        <xdr:cNvPr id="319" name="テキスト ボックス 318"/>
        <xdr:cNvSpPr txBox="1"/>
      </xdr:nvSpPr>
      <xdr:spPr>
        <a:xfrm>
          <a:off x="7473950" y="5677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140335</xdr:rowOff>
    </xdr:from>
    <xdr:to xmlns:xdr="http://schemas.openxmlformats.org/drawingml/2006/spreadsheetDrawing">
      <xdr:col>36</xdr:col>
      <xdr:colOff>165100</xdr:colOff>
      <xdr:row>35</xdr:row>
      <xdr:rowOff>70485</xdr:rowOff>
    </xdr:to>
    <xdr:sp macro="" textlink="">
      <xdr:nvSpPr>
        <xdr:cNvPr id="320" name="楕円 319"/>
        <xdr:cNvSpPr/>
      </xdr:nvSpPr>
      <xdr:spPr>
        <a:xfrm>
          <a:off x="6784340" y="5760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33</xdr:row>
      <xdr:rowOff>86995</xdr:rowOff>
    </xdr:from>
    <xdr:ext cx="469900" cy="258445"/>
    <xdr:sp macro="" textlink="">
      <xdr:nvSpPr>
        <xdr:cNvPr id="321" name="テキスト ボックス 320"/>
        <xdr:cNvSpPr txBox="1"/>
      </xdr:nvSpPr>
      <xdr:spPr>
        <a:xfrm>
          <a:off x="6604000" y="5541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9" name="正方形/長方形 328"/>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30" name="テキスト ボックス 329"/>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31" name="直線コネクタ 330"/>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474460" y="9846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920" cy="258445"/>
    <xdr:sp macro="" textlink="">
      <xdr:nvSpPr>
        <xdr:cNvPr id="333" name="テキスト ボックス 332"/>
        <xdr:cNvSpPr txBox="1"/>
      </xdr:nvSpPr>
      <xdr:spPr>
        <a:xfrm>
          <a:off x="6229350" y="9710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474460" y="9531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9080"/>
    <xdr:sp macro="" textlink="">
      <xdr:nvSpPr>
        <xdr:cNvPr id="335" name="テキスト ボックス 334"/>
        <xdr:cNvSpPr txBox="1"/>
      </xdr:nvSpPr>
      <xdr:spPr>
        <a:xfrm>
          <a:off x="5954395"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36" name="直線コネクタ 335"/>
        <xdr:cNvCxnSpPr/>
      </xdr:nvCxnSpPr>
      <xdr:spPr>
        <a:xfrm>
          <a:off x="6474460" y="9218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8445"/>
    <xdr:sp macro="" textlink="">
      <xdr:nvSpPr>
        <xdr:cNvPr id="337" name="テキスト ボックス 336"/>
        <xdr:cNvSpPr txBox="1"/>
      </xdr:nvSpPr>
      <xdr:spPr>
        <a:xfrm>
          <a:off x="5954395"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474460" y="8904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30860" cy="259080"/>
    <xdr:sp macro="" textlink="">
      <xdr:nvSpPr>
        <xdr:cNvPr id="339" name="テキスト ボックス 338"/>
        <xdr:cNvSpPr txBox="1"/>
      </xdr:nvSpPr>
      <xdr:spPr>
        <a:xfrm>
          <a:off x="5954395" y="8762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474460" y="8590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9080"/>
    <xdr:sp macro="" textlink="">
      <xdr:nvSpPr>
        <xdr:cNvPr id="341" name="テキスト ボックス 340"/>
        <xdr:cNvSpPr txBox="1"/>
      </xdr:nvSpPr>
      <xdr:spPr>
        <a:xfrm>
          <a:off x="5890260" y="8448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474460" y="8270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43" name="テキスト ボックス 342"/>
        <xdr:cNvSpPr txBox="1"/>
      </xdr:nvSpPr>
      <xdr:spPr>
        <a:xfrm>
          <a:off x="5890260" y="8134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5" name="テキスト ボックス 344"/>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6"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3175</xdr:rowOff>
    </xdr:from>
    <xdr:to xmlns:xdr="http://schemas.openxmlformats.org/drawingml/2006/spreadsheetDrawing">
      <xdr:col>54</xdr:col>
      <xdr:colOff>186690</xdr:colOff>
      <xdr:row>59</xdr:row>
      <xdr:rowOff>80645</xdr:rowOff>
    </xdr:to>
    <xdr:cxnSp macro="">
      <xdr:nvCxnSpPr>
        <xdr:cNvPr id="347" name="直線コネクタ 346"/>
        <xdr:cNvCxnSpPr/>
      </xdr:nvCxnSpPr>
      <xdr:spPr>
        <a:xfrm flipV="1">
          <a:off x="10267950" y="8429625"/>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84455</xdr:rowOff>
    </xdr:from>
    <xdr:ext cx="469265" cy="258445"/>
    <xdr:sp macro="" textlink="">
      <xdr:nvSpPr>
        <xdr:cNvPr id="348" name="農林水産業費最小値テキスト"/>
        <xdr:cNvSpPr txBox="1"/>
      </xdr:nvSpPr>
      <xdr:spPr>
        <a:xfrm>
          <a:off x="10318750" y="9831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80645</xdr:rowOff>
    </xdr:from>
    <xdr:to xmlns:xdr="http://schemas.openxmlformats.org/drawingml/2006/spreadsheetDrawing">
      <xdr:col>55</xdr:col>
      <xdr:colOff>88900</xdr:colOff>
      <xdr:row>59</xdr:row>
      <xdr:rowOff>80645</xdr:rowOff>
    </xdr:to>
    <xdr:cxnSp macro="">
      <xdr:nvCxnSpPr>
        <xdr:cNvPr id="349" name="直線コネクタ 348"/>
        <xdr:cNvCxnSpPr/>
      </xdr:nvCxnSpPr>
      <xdr:spPr>
        <a:xfrm>
          <a:off x="10182860" y="98278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121285</xdr:rowOff>
    </xdr:from>
    <xdr:ext cx="598170" cy="259080"/>
    <xdr:sp macro="" textlink="">
      <xdr:nvSpPr>
        <xdr:cNvPr id="350" name="農林水産業費最大値テキスト"/>
        <xdr:cNvSpPr txBox="1"/>
      </xdr:nvSpPr>
      <xdr:spPr>
        <a:xfrm>
          <a:off x="10318750" y="8217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1" name="直線コネクタ 350"/>
        <xdr:cNvCxnSpPr/>
      </xdr:nvCxnSpPr>
      <xdr:spPr>
        <a:xfrm>
          <a:off x="10182860" y="84296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13970</xdr:rowOff>
    </xdr:from>
    <xdr:to xmlns:xdr="http://schemas.openxmlformats.org/drawingml/2006/spreadsheetDrawing">
      <xdr:col>55</xdr:col>
      <xdr:colOff>0</xdr:colOff>
      <xdr:row>59</xdr:row>
      <xdr:rowOff>25400</xdr:rowOff>
    </xdr:to>
    <xdr:cxnSp macro="">
      <xdr:nvCxnSpPr>
        <xdr:cNvPr id="352" name="直線コネクタ 351"/>
        <xdr:cNvCxnSpPr/>
      </xdr:nvCxnSpPr>
      <xdr:spPr>
        <a:xfrm>
          <a:off x="9448800" y="9761220"/>
          <a:ext cx="8191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534035" cy="258445"/>
    <xdr:sp macro="" textlink="">
      <xdr:nvSpPr>
        <xdr:cNvPr id="353" name="農林水産業費平均値テキスト"/>
        <xdr:cNvSpPr txBox="1"/>
      </xdr:nvSpPr>
      <xdr:spPr>
        <a:xfrm>
          <a:off x="10318750" y="950150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4" name="フローチャート: 判断 353"/>
        <xdr:cNvSpPr/>
      </xdr:nvSpPr>
      <xdr:spPr>
        <a:xfrm>
          <a:off x="10220960" y="96437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13970</xdr:rowOff>
    </xdr:from>
    <xdr:to xmlns:xdr="http://schemas.openxmlformats.org/drawingml/2006/spreadsheetDrawing">
      <xdr:col>50</xdr:col>
      <xdr:colOff>114300</xdr:colOff>
      <xdr:row>59</xdr:row>
      <xdr:rowOff>23495</xdr:rowOff>
    </xdr:to>
    <xdr:cxnSp macro="">
      <xdr:nvCxnSpPr>
        <xdr:cNvPr id="355" name="直線コネクタ 354"/>
        <xdr:cNvCxnSpPr/>
      </xdr:nvCxnSpPr>
      <xdr:spPr>
        <a:xfrm flipV="1">
          <a:off x="8578850" y="9761220"/>
          <a:ext cx="869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165100</xdr:rowOff>
    </xdr:to>
    <xdr:sp macro="" textlink="">
      <xdr:nvSpPr>
        <xdr:cNvPr id="356" name="フローチャート: 判断 355"/>
        <xdr:cNvSpPr/>
      </xdr:nvSpPr>
      <xdr:spPr>
        <a:xfrm>
          <a:off x="9398000" y="9646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11430</xdr:rowOff>
    </xdr:from>
    <xdr:ext cx="534035" cy="259080"/>
    <xdr:sp macro="" textlink="">
      <xdr:nvSpPr>
        <xdr:cNvPr id="357" name="テキスト ボックス 356"/>
        <xdr:cNvSpPr txBox="1"/>
      </xdr:nvSpPr>
      <xdr:spPr>
        <a:xfrm>
          <a:off x="9185275" y="942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23495</xdr:rowOff>
    </xdr:from>
    <xdr:to xmlns:xdr="http://schemas.openxmlformats.org/drawingml/2006/spreadsheetDrawing">
      <xdr:col>45</xdr:col>
      <xdr:colOff>177800</xdr:colOff>
      <xdr:row>59</xdr:row>
      <xdr:rowOff>38735</xdr:rowOff>
    </xdr:to>
    <xdr:cxnSp macro="">
      <xdr:nvCxnSpPr>
        <xdr:cNvPr id="358" name="直線コネクタ 357"/>
        <xdr:cNvCxnSpPr/>
      </xdr:nvCxnSpPr>
      <xdr:spPr>
        <a:xfrm flipV="1">
          <a:off x="7705090" y="9770745"/>
          <a:ext cx="8737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59" name="フローチャート: 判断 358"/>
        <xdr:cNvSpPr/>
      </xdr:nvSpPr>
      <xdr:spPr>
        <a:xfrm>
          <a:off x="8528050" y="9642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6985</xdr:rowOff>
    </xdr:from>
    <xdr:ext cx="534035" cy="259080"/>
    <xdr:sp macro="" textlink="">
      <xdr:nvSpPr>
        <xdr:cNvPr id="360" name="テキスト ボックス 359"/>
        <xdr:cNvSpPr txBox="1"/>
      </xdr:nvSpPr>
      <xdr:spPr>
        <a:xfrm>
          <a:off x="8315325" y="9424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24765</xdr:rowOff>
    </xdr:from>
    <xdr:to xmlns:xdr="http://schemas.openxmlformats.org/drawingml/2006/spreadsheetDrawing">
      <xdr:col>41</xdr:col>
      <xdr:colOff>50800</xdr:colOff>
      <xdr:row>59</xdr:row>
      <xdr:rowOff>38735</xdr:rowOff>
    </xdr:to>
    <xdr:cxnSp macro="">
      <xdr:nvCxnSpPr>
        <xdr:cNvPr id="361" name="直線コネクタ 360"/>
        <xdr:cNvCxnSpPr/>
      </xdr:nvCxnSpPr>
      <xdr:spPr>
        <a:xfrm>
          <a:off x="6835140" y="9772015"/>
          <a:ext cx="869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165100</xdr:rowOff>
    </xdr:to>
    <xdr:sp macro="" textlink="">
      <xdr:nvSpPr>
        <xdr:cNvPr id="362" name="フローチャート: 判断 361"/>
        <xdr:cNvSpPr/>
      </xdr:nvSpPr>
      <xdr:spPr>
        <a:xfrm>
          <a:off x="7654290" y="9647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xdr:rowOff>
    </xdr:from>
    <xdr:ext cx="534035" cy="259080"/>
    <xdr:sp macro="" textlink="">
      <xdr:nvSpPr>
        <xdr:cNvPr id="363" name="テキスト ボックス 362"/>
        <xdr:cNvSpPr txBox="1"/>
      </xdr:nvSpPr>
      <xdr:spPr>
        <a:xfrm>
          <a:off x="7445375" y="9429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81280</xdr:rowOff>
    </xdr:from>
    <xdr:to xmlns:xdr="http://schemas.openxmlformats.org/drawingml/2006/spreadsheetDrawing">
      <xdr:col>36</xdr:col>
      <xdr:colOff>165100</xdr:colOff>
      <xdr:row>59</xdr:row>
      <xdr:rowOff>11430</xdr:rowOff>
    </xdr:to>
    <xdr:sp macro="" textlink="">
      <xdr:nvSpPr>
        <xdr:cNvPr id="364" name="フローチャート: 判断 363"/>
        <xdr:cNvSpPr/>
      </xdr:nvSpPr>
      <xdr:spPr>
        <a:xfrm>
          <a:off x="6784340" y="9663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27940</xdr:rowOff>
    </xdr:from>
    <xdr:ext cx="534035" cy="258445"/>
    <xdr:sp macro="" textlink="">
      <xdr:nvSpPr>
        <xdr:cNvPr id="365" name="テキスト ボックス 364"/>
        <xdr:cNvSpPr txBox="1"/>
      </xdr:nvSpPr>
      <xdr:spPr>
        <a:xfrm>
          <a:off x="6571615" y="9444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7" name="テキスト ボックス 366"/>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8" name="テキスト ボックス 367"/>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9" name="テキスト ボックス 368"/>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70" name="テキスト ボックス 369"/>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146050</xdr:rowOff>
    </xdr:from>
    <xdr:to xmlns:xdr="http://schemas.openxmlformats.org/drawingml/2006/spreadsheetDrawing">
      <xdr:col>55</xdr:col>
      <xdr:colOff>50800</xdr:colOff>
      <xdr:row>59</xdr:row>
      <xdr:rowOff>76200</xdr:rowOff>
    </xdr:to>
    <xdr:sp macro="" textlink="">
      <xdr:nvSpPr>
        <xdr:cNvPr id="371" name="楕円 370"/>
        <xdr:cNvSpPr/>
      </xdr:nvSpPr>
      <xdr:spPr>
        <a:xfrm>
          <a:off x="10220960" y="97282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60960</xdr:rowOff>
    </xdr:from>
    <xdr:ext cx="469265" cy="258445"/>
    <xdr:sp macro="" textlink="">
      <xdr:nvSpPr>
        <xdr:cNvPr id="372" name="農林水産業費該当値テキスト"/>
        <xdr:cNvSpPr txBox="1"/>
      </xdr:nvSpPr>
      <xdr:spPr>
        <a:xfrm>
          <a:off x="10318750" y="9643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134620</xdr:rowOff>
    </xdr:from>
    <xdr:to xmlns:xdr="http://schemas.openxmlformats.org/drawingml/2006/spreadsheetDrawing">
      <xdr:col>50</xdr:col>
      <xdr:colOff>165100</xdr:colOff>
      <xdr:row>59</xdr:row>
      <xdr:rowOff>64770</xdr:rowOff>
    </xdr:to>
    <xdr:sp macro="" textlink="">
      <xdr:nvSpPr>
        <xdr:cNvPr id="373" name="楕円 372"/>
        <xdr:cNvSpPr/>
      </xdr:nvSpPr>
      <xdr:spPr>
        <a:xfrm>
          <a:off x="9398000" y="9716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55880</xdr:rowOff>
    </xdr:from>
    <xdr:ext cx="469900" cy="258445"/>
    <xdr:sp macro="" textlink="">
      <xdr:nvSpPr>
        <xdr:cNvPr id="374" name="テキスト ボックス 373"/>
        <xdr:cNvSpPr txBox="1"/>
      </xdr:nvSpPr>
      <xdr:spPr>
        <a:xfrm>
          <a:off x="9217660" y="9803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144145</xdr:rowOff>
    </xdr:from>
    <xdr:to xmlns:xdr="http://schemas.openxmlformats.org/drawingml/2006/spreadsheetDrawing">
      <xdr:col>46</xdr:col>
      <xdr:colOff>38100</xdr:colOff>
      <xdr:row>59</xdr:row>
      <xdr:rowOff>74295</xdr:rowOff>
    </xdr:to>
    <xdr:sp macro="" textlink="">
      <xdr:nvSpPr>
        <xdr:cNvPr id="375" name="楕円 374"/>
        <xdr:cNvSpPr/>
      </xdr:nvSpPr>
      <xdr:spPr>
        <a:xfrm>
          <a:off x="8528050" y="97262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65405</xdr:rowOff>
    </xdr:from>
    <xdr:ext cx="469900" cy="258445"/>
    <xdr:sp macro="" textlink="">
      <xdr:nvSpPr>
        <xdr:cNvPr id="376" name="テキスト ボックス 375"/>
        <xdr:cNvSpPr txBox="1"/>
      </xdr:nvSpPr>
      <xdr:spPr>
        <a:xfrm>
          <a:off x="8347710" y="9812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159385</xdr:rowOff>
    </xdr:from>
    <xdr:to xmlns:xdr="http://schemas.openxmlformats.org/drawingml/2006/spreadsheetDrawing">
      <xdr:col>41</xdr:col>
      <xdr:colOff>101600</xdr:colOff>
      <xdr:row>59</xdr:row>
      <xdr:rowOff>89535</xdr:rowOff>
    </xdr:to>
    <xdr:sp macro="" textlink="">
      <xdr:nvSpPr>
        <xdr:cNvPr id="377" name="楕円 376"/>
        <xdr:cNvSpPr/>
      </xdr:nvSpPr>
      <xdr:spPr>
        <a:xfrm>
          <a:off x="7654290" y="9741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80645</xdr:rowOff>
    </xdr:from>
    <xdr:ext cx="469900" cy="259080"/>
    <xdr:sp macro="" textlink="">
      <xdr:nvSpPr>
        <xdr:cNvPr id="378" name="テキスト ボックス 377"/>
        <xdr:cNvSpPr txBox="1"/>
      </xdr:nvSpPr>
      <xdr:spPr>
        <a:xfrm>
          <a:off x="7473950" y="9827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145415</xdr:rowOff>
    </xdr:from>
    <xdr:to xmlns:xdr="http://schemas.openxmlformats.org/drawingml/2006/spreadsheetDrawing">
      <xdr:col>36</xdr:col>
      <xdr:colOff>165100</xdr:colOff>
      <xdr:row>59</xdr:row>
      <xdr:rowOff>75565</xdr:rowOff>
    </xdr:to>
    <xdr:sp macro="" textlink="">
      <xdr:nvSpPr>
        <xdr:cNvPr id="379" name="楕円 378"/>
        <xdr:cNvSpPr/>
      </xdr:nvSpPr>
      <xdr:spPr>
        <a:xfrm>
          <a:off x="6784340" y="9727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66675</xdr:rowOff>
    </xdr:from>
    <xdr:ext cx="469900" cy="259080"/>
    <xdr:sp macro="" textlink="">
      <xdr:nvSpPr>
        <xdr:cNvPr id="380" name="テキスト ボックス 379"/>
        <xdr:cNvSpPr txBox="1"/>
      </xdr:nvSpPr>
      <xdr:spPr>
        <a:xfrm>
          <a:off x="6604000" y="9813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8" name="正方形/長方形 387"/>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9" name="テキスト ボックス 388"/>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90" name="直線コネクタ 389"/>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474460" y="13023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8920" cy="259080"/>
    <xdr:sp macro="" textlink="">
      <xdr:nvSpPr>
        <xdr:cNvPr id="392" name="テキスト ボックス 391"/>
        <xdr:cNvSpPr txBox="1"/>
      </xdr:nvSpPr>
      <xdr:spPr>
        <a:xfrm>
          <a:off x="622935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474460" y="12579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0860" cy="258445"/>
    <xdr:sp macro="" textlink="">
      <xdr:nvSpPr>
        <xdr:cNvPr id="394" name="テキスト ボックス 393"/>
        <xdr:cNvSpPr txBox="1"/>
      </xdr:nvSpPr>
      <xdr:spPr>
        <a:xfrm>
          <a:off x="595439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83185</xdr:rowOff>
    </xdr:from>
    <xdr:to xmlns:xdr="http://schemas.openxmlformats.org/drawingml/2006/spreadsheetDrawing">
      <xdr:col>59</xdr:col>
      <xdr:colOff>50800</xdr:colOff>
      <xdr:row>73</xdr:row>
      <xdr:rowOff>83185</xdr:rowOff>
    </xdr:to>
    <xdr:cxnSp macro="">
      <xdr:nvCxnSpPr>
        <xdr:cNvPr id="395" name="直線コネクタ 394"/>
        <xdr:cNvCxnSpPr/>
      </xdr:nvCxnSpPr>
      <xdr:spPr>
        <a:xfrm>
          <a:off x="6474460" y="12141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0860" cy="259080"/>
    <xdr:sp macro="" textlink="">
      <xdr:nvSpPr>
        <xdr:cNvPr id="396" name="テキスト ボックス 395"/>
        <xdr:cNvSpPr txBox="1"/>
      </xdr:nvSpPr>
      <xdr:spPr>
        <a:xfrm>
          <a:off x="595439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474460" y="11703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30860" cy="259080"/>
    <xdr:sp macro="" textlink="">
      <xdr:nvSpPr>
        <xdr:cNvPr id="398" name="テキスト ボックス 397"/>
        <xdr:cNvSpPr txBox="1"/>
      </xdr:nvSpPr>
      <xdr:spPr>
        <a:xfrm>
          <a:off x="595439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860" cy="258445"/>
    <xdr:sp macro="" textlink="">
      <xdr:nvSpPr>
        <xdr:cNvPr id="400" name="テキスト ボックス 399"/>
        <xdr:cNvSpPr txBox="1"/>
      </xdr:nvSpPr>
      <xdr:spPr>
        <a:xfrm>
          <a:off x="595439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401"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141605</xdr:rowOff>
    </xdr:from>
    <xdr:to xmlns:xdr="http://schemas.openxmlformats.org/drawingml/2006/spreadsheetDrawing">
      <xdr:col>54</xdr:col>
      <xdr:colOff>186690</xdr:colOff>
      <xdr:row>78</xdr:row>
      <xdr:rowOff>98425</xdr:rowOff>
    </xdr:to>
    <xdr:cxnSp macro="">
      <xdr:nvCxnSpPr>
        <xdr:cNvPr id="402" name="直線コネクタ 401"/>
        <xdr:cNvCxnSpPr/>
      </xdr:nvCxnSpPr>
      <xdr:spPr>
        <a:xfrm flipV="1">
          <a:off x="10267950" y="11704955"/>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102235</xdr:rowOff>
    </xdr:from>
    <xdr:ext cx="469265" cy="259080"/>
    <xdr:sp macro="" textlink="">
      <xdr:nvSpPr>
        <xdr:cNvPr id="403" name="商工費最小値テキスト"/>
        <xdr:cNvSpPr txBox="1"/>
      </xdr:nvSpPr>
      <xdr:spPr>
        <a:xfrm>
          <a:off x="10318750" y="12986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98425</xdr:rowOff>
    </xdr:from>
    <xdr:to xmlns:xdr="http://schemas.openxmlformats.org/drawingml/2006/spreadsheetDrawing">
      <xdr:col>55</xdr:col>
      <xdr:colOff>88900</xdr:colOff>
      <xdr:row>78</xdr:row>
      <xdr:rowOff>98425</xdr:rowOff>
    </xdr:to>
    <xdr:cxnSp macro="">
      <xdr:nvCxnSpPr>
        <xdr:cNvPr id="404" name="直線コネクタ 403"/>
        <xdr:cNvCxnSpPr/>
      </xdr:nvCxnSpPr>
      <xdr:spPr>
        <a:xfrm>
          <a:off x="10182860" y="129825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88265</xdr:rowOff>
    </xdr:from>
    <xdr:ext cx="534035" cy="259080"/>
    <xdr:sp macro="" textlink="">
      <xdr:nvSpPr>
        <xdr:cNvPr id="405" name="商工費最大値テキスト"/>
        <xdr:cNvSpPr txBox="1"/>
      </xdr:nvSpPr>
      <xdr:spPr>
        <a:xfrm>
          <a:off x="10318750" y="11486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141605</xdr:rowOff>
    </xdr:from>
    <xdr:to xmlns:xdr="http://schemas.openxmlformats.org/drawingml/2006/spreadsheetDrawing">
      <xdr:col>55</xdr:col>
      <xdr:colOff>88900</xdr:colOff>
      <xdr:row>70</xdr:row>
      <xdr:rowOff>141605</xdr:rowOff>
    </xdr:to>
    <xdr:cxnSp macro="">
      <xdr:nvCxnSpPr>
        <xdr:cNvPr id="406" name="直線コネクタ 405"/>
        <xdr:cNvCxnSpPr/>
      </xdr:nvCxnSpPr>
      <xdr:spPr>
        <a:xfrm>
          <a:off x="10182860" y="117049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90805</xdr:rowOff>
    </xdr:from>
    <xdr:to xmlns:xdr="http://schemas.openxmlformats.org/drawingml/2006/spreadsheetDrawing">
      <xdr:col>55</xdr:col>
      <xdr:colOff>0</xdr:colOff>
      <xdr:row>78</xdr:row>
      <xdr:rowOff>5715</xdr:rowOff>
    </xdr:to>
    <xdr:cxnSp macro="">
      <xdr:nvCxnSpPr>
        <xdr:cNvPr id="407" name="直線コネクタ 406"/>
        <xdr:cNvCxnSpPr/>
      </xdr:nvCxnSpPr>
      <xdr:spPr>
        <a:xfrm flipV="1">
          <a:off x="9448800" y="12644755"/>
          <a:ext cx="81915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99060</xdr:rowOff>
    </xdr:from>
    <xdr:ext cx="534035" cy="259080"/>
    <xdr:sp macro="" textlink="">
      <xdr:nvSpPr>
        <xdr:cNvPr id="408" name="商工費平均値テキスト"/>
        <xdr:cNvSpPr txBox="1"/>
      </xdr:nvSpPr>
      <xdr:spPr>
        <a:xfrm>
          <a:off x="10318750" y="126530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09" name="フローチャート: 判断 408"/>
        <xdr:cNvSpPr/>
      </xdr:nvSpPr>
      <xdr:spPr>
        <a:xfrm>
          <a:off x="10220960" y="126746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5715</xdr:rowOff>
    </xdr:from>
    <xdr:to xmlns:xdr="http://schemas.openxmlformats.org/drawingml/2006/spreadsheetDrawing">
      <xdr:col>50</xdr:col>
      <xdr:colOff>114300</xdr:colOff>
      <xdr:row>78</xdr:row>
      <xdr:rowOff>32385</xdr:rowOff>
    </xdr:to>
    <xdr:cxnSp macro="">
      <xdr:nvCxnSpPr>
        <xdr:cNvPr id="410" name="直線コネクタ 409"/>
        <xdr:cNvCxnSpPr/>
      </xdr:nvCxnSpPr>
      <xdr:spPr>
        <a:xfrm flipV="1">
          <a:off x="8578850" y="12889865"/>
          <a:ext cx="869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90805</xdr:rowOff>
    </xdr:from>
    <xdr:to xmlns:xdr="http://schemas.openxmlformats.org/drawingml/2006/spreadsheetDrawing">
      <xdr:col>50</xdr:col>
      <xdr:colOff>165100</xdr:colOff>
      <xdr:row>77</xdr:row>
      <xdr:rowOff>20955</xdr:rowOff>
    </xdr:to>
    <xdr:sp macro="" textlink="">
      <xdr:nvSpPr>
        <xdr:cNvPr id="411" name="フローチャート: 判断 410"/>
        <xdr:cNvSpPr/>
      </xdr:nvSpPr>
      <xdr:spPr>
        <a:xfrm>
          <a:off x="9398000" y="12644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37465</xdr:rowOff>
    </xdr:from>
    <xdr:ext cx="534035" cy="259080"/>
    <xdr:sp macro="" textlink="">
      <xdr:nvSpPr>
        <xdr:cNvPr id="412" name="テキスト ボックス 411"/>
        <xdr:cNvSpPr txBox="1"/>
      </xdr:nvSpPr>
      <xdr:spPr>
        <a:xfrm>
          <a:off x="9185275" y="12426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6985</xdr:rowOff>
    </xdr:from>
    <xdr:to xmlns:xdr="http://schemas.openxmlformats.org/drawingml/2006/spreadsheetDrawing">
      <xdr:col>45</xdr:col>
      <xdr:colOff>177800</xdr:colOff>
      <xdr:row>78</xdr:row>
      <xdr:rowOff>32385</xdr:rowOff>
    </xdr:to>
    <xdr:cxnSp macro="">
      <xdr:nvCxnSpPr>
        <xdr:cNvPr id="413" name="直線コネクタ 412"/>
        <xdr:cNvCxnSpPr/>
      </xdr:nvCxnSpPr>
      <xdr:spPr>
        <a:xfrm>
          <a:off x="7705090" y="12891135"/>
          <a:ext cx="8737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38735</xdr:rowOff>
    </xdr:from>
    <xdr:to xmlns:xdr="http://schemas.openxmlformats.org/drawingml/2006/spreadsheetDrawing">
      <xdr:col>46</xdr:col>
      <xdr:colOff>38100</xdr:colOff>
      <xdr:row>76</xdr:row>
      <xdr:rowOff>140335</xdr:rowOff>
    </xdr:to>
    <xdr:sp macro="" textlink="">
      <xdr:nvSpPr>
        <xdr:cNvPr id="414" name="フローチャート: 判断 413"/>
        <xdr:cNvSpPr/>
      </xdr:nvSpPr>
      <xdr:spPr>
        <a:xfrm>
          <a:off x="8528050" y="125926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156845</xdr:rowOff>
    </xdr:from>
    <xdr:ext cx="534035" cy="258445"/>
    <xdr:sp macro="" textlink="">
      <xdr:nvSpPr>
        <xdr:cNvPr id="415" name="テキスト ボックス 414"/>
        <xdr:cNvSpPr txBox="1"/>
      </xdr:nvSpPr>
      <xdr:spPr>
        <a:xfrm>
          <a:off x="8315325" y="12380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28575</xdr:rowOff>
    </xdr:from>
    <xdr:to xmlns:xdr="http://schemas.openxmlformats.org/drawingml/2006/spreadsheetDrawing">
      <xdr:col>41</xdr:col>
      <xdr:colOff>50800</xdr:colOff>
      <xdr:row>78</xdr:row>
      <xdr:rowOff>6985</xdr:rowOff>
    </xdr:to>
    <xdr:cxnSp macro="">
      <xdr:nvCxnSpPr>
        <xdr:cNvPr id="416" name="直線コネクタ 415"/>
        <xdr:cNvCxnSpPr/>
      </xdr:nvCxnSpPr>
      <xdr:spPr>
        <a:xfrm>
          <a:off x="6835140" y="12747625"/>
          <a:ext cx="86995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50800</xdr:rowOff>
    </xdr:from>
    <xdr:to xmlns:xdr="http://schemas.openxmlformats.org/drawingml/2006/spreadsheetDrawing">
      <xdr:col>41</xdr:col>
      <xdr:colOff>101600</xdr:colOff>
      <xdr:row>76</xdr:row>
      <xdr:rowOff>152400</xdr:rowOff>
    </xdr:to>
    <xdr:sp macro="" textlink="">
      <xdr:nvSpPr>
        <xdr:cNvPr id="417" name="フローチャート: 判断 416"/>
        <xdr:cNvSpPr/>
      </xdr:nvSpPr>
      <xdr:spPr>
        <a:xfrm>
          <a:off x="7654290" y="1260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165100</xdr:rowOff>
    </xdr:from>
    <xdr:ext cx="534035" cy="259080"/>
    <xdr:sp macro="" textlink="">
      <xdr:nvSpPr>
        <xdr:cNvPr id="418" name="テキスト ボックス 417"/>
        <xdr:cNvSpPr txBox="1"/>
      </xdr:nvSpPr>
      <xdr:spPr>
        <a:xfrm>
          <a:off x="7445375" y="12388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xdr:rowOff>
    </xdr:from>
    <xdr:to xmlns:xdr="http://schemas.openxmlformats.org/drawingml/2006/spreadsheetDrawing">
      <xdr:col>36</xdr:col>
      <xdr:colOff>165100</xdr:colOff>
      <xdr:row>76</xdr:row>
      <xdr:rowOff>102870</xdr:rowOff>
    </xdr:to>
    <xdr:sp macro="" textlink="">
      <xdr:nvSpPr>
        <xdr:cNvPr id="419" name="フローチャート: 判断 418"/>
        <xdr:cNvSpPr/>
      </xdr:nvSpPr>
      <xdr:spPr>
        <a:xfrm>
          <a:off x="6784340" y="1255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119380</xdr:rowOff>
    </xdr:from>
    <xdr:ext cx="534035" cy="258445"/>
    <xdr:sp macro="" textlink="">
      <xdr:nvSpPr>
        <xdr:cNvPr id="420" name="テキスト ボックス 419"/>
        <xdr:cNvSpPr txBox="1"/>
      </xdr:nvSpPr>
      <xdr:spPr>
        <a:xfrm>
          <a:off x="6571615" y="12343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22" name="テキスト ボックス 421"/>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23" name="テキスト ボックス 422"/>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4" name="テキスト ボックス 423"/>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5" name="テキスト ボックス 424"/>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40005</xdr:rowOff>
    </xdr:from>
    <xdr:to xmlns:xdr="http://schemas.openxmlformats.org/drawingml/2006/spreadsheetDrawing">
      <xdr:col>55</xdr:col>
      <xdr:colOff>50800</xdr:colOff>
      <xdr:row>76</xdr:row>
      <xdr:rowOff>141605</xdr:rowOff>
    </xdr:to>
    <xdr:sp macro="" textlink="">
      <xdr:nvSpPr>
        <xdr:cNvPr id="426" name="楕円 425"/>
        <xdr:cNvSpPr/>
      </xdr:nvSpPr>
      <xdr:spPr>
        <a:xfrm>
          <a:off x="10220960" y="125939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62865</xdr:rowOff>
    </xdr:from>
    <xdr:ext cx="534035" cy="258445"/>
    <xdr:sp macro="" textlink="">
      <xdr:nvSpPr>
        <xdr:cNvPr id="427" name="商工費該当値テキスト"/>
        <xdr:cNvSpPr txBox="1"/>
      </xdr:nvSpPr>
      <xdr:spPr>
        <a:xfrm>
          <a:off x="10318750" y="12451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126365</xdr:rowOff>
    </xdr:from>
    <xdr:to xmlns:xdr="http://schemas.openxmlformats.org/drawingml/2006/spreadsheetDrawing">
      <xdr:col>50</xdr:col>
      <xdr:colOff>165100</xdr:colOff>
      <xdr:row>78</xdr:row>
      <xdr:rowOff>56515</xdr:rowOff>
    </xdr:to>
    <xdr:sp macro="" textlink="">
      <xdr:nvSpPr>
        <xdr:cNvPr id="428" name="楕円 427"/>
        <xdr:cNvSpPr/>
      </xdr:nvSpPr>
      <xdr:spPr>
        <a:xfrm>
          <a:off x="9398000" y="12845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47625</xdr:rowOff>
    </xdr:from>
    <xdr:ext cx="469900" cy="259080"/>
    <xdr:sp macro="" textlink="">
      <xdr:nvSpPr>
        <xdr:cNvPr id="429" name="テキスト ボックス 428"/>
        <xdr:cNvSpPr txBox="1"/>
      </xdr:nvSpPr>
      <xdr:spPr>
        <a:xfrm>
          <a:off x="9217660" y="12931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153035</xdr:rowOff>
    </xdr:from>
    <xdr:to xmlns:xdr="http://schemas.openxmlformats.org/drawingml/2006/spreadsheetDrawing">
      <xdr:col>46</xdr:col>
      <xdr:colOff>38100</xdr:colOff>
      <xdr:row>78</xdr:row>
      <xdr:rowOff>83185</xdr:rowOff>
    </xdr:to>
    <xdr:sp macro="" textlink="">
      <xdr:nvSpPr>
        <xdr:cNvPr id="430" name="楕円 429"/>
        <xdr:cNvSpPr/>
      </xdr:nvSpPr>
      <xdr:spPr>
        <a:xfrm>
          <a:off x="8528050" y="128720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74295</xdr:rowOff>
    </xdr:from>
    <xdr:ext cx="469900" cy="259080"/>
    <xdr:sp macro="" textlink="">
      <xdr:nvSpPr>
        <xdr:cNvPr id="431" name="テキスト ボックス 430"/>
        <xdr:cNvSpPr txBox="1"/>
      </xdr:nvSpPr>
      <xdr:spPr>
        <a:xfrm>
          <a:off x="8347710" y="12958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127635</xdr:rowOff>
    </xdr:from>
    <xdr:to xmlns:xdr="http://schemas.openxmlformats.org/drawingml/2006/spreadsheetDrawing">
      <xdr:col>41</xdr:col>
      <xdr:colOff>101600</xdr:colOff>
      <xdr:row>78</xdr:row>
      <xdr:rowOff>57785</xdr:rowOff>
    </xdr:to>
    <xdr:sp macro="" textlink="">
      <xdr:nvSpPr>
        <xdr:cNvPr id="432" name="楕円 431"/>
        <xdr:cNvSpPr/>
      </xdr:nvSpPr>
      <xdr:spPr>
        <a:xfrm>
          <a:off x="7654290" y="12846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48895</xdr:rowOff>
    </xdr:from>
    <xdr:ext cx="469900" cy="259080"/>
    <xdr:sp macro="" textlink="">
      <xdr:nvSpPr>
        <xdr:cNvPr id="433" name="テキスト ボックス 432"/>
        <xdr:cNvSpPr txBox="1"/>
      </xdr:nvSpPr>
      <xdr:spPr>
        <a:xfrm>
          <a:off x="7473950" y="12933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149225</xdr:rowOff>
    </xdr:from>
    <xdr:to xmlns:xdr="http://schemas.openxmlformats.org/drawingml/2006/spreadsheetDrawing">
      <xdr:col>36</xdr:col>
      <xdr:colOff>165100</xdr:colOff>
      <xdr:row>77</xdr:row>
      <xdr:rowOff>79375</xdr:rowOff>
    </xdr:to>
    <xdr:sp macro="" textlink="">
      <xdr:nvSpPr>
        <xdr:cNvPr id="434" name="楕円 433"/>
        <xdr:cNvSpPr/>
      </xdr:nvSpPr>
      <xdr:spPr>
        <a:xfrm>
          <a:off x="6784340" y="12703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70485</xdr:rowOff>
    </xdr:from>
    <xdr:ext cx="534035" cy="259080"/>
    <xdr:sp macro="" textlink="">
      <xdr:nvSpPr>
        <xdr:cNvPr id="435" name="テキスト ボックス 434"/>
        <xdr:cNvSpPr txBox="1"/>
      </xdr:nvSpPr>
      <xdr:spPr>
        <a:xfrm>
          <a:off x="6571615" y="1278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4" name="テキスト ボックス 443"/>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7" name="テキスト ボックス 446"/>
        <xdr:cNvSpPr txBox="1"/>
      </xdr:nvSpPr>
      <xdr:spPr>
        <a:xfrm>
          <a:off x="622935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9" name="テキスト ボックス 448"/>
        <xdr:cNvSpPr txBox="1"/>
      </xdr:nvSpPr>
      <xdr:spPr>
        <a:xfrm>
          <a:off x="59543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1" name="テキスト ボックス 450"/>
        <xdr:cNvSpPr txBox="1"/>
      </xdr:nvSpPr>
      <xdr:spPr>
        <a:xfrm>
          <a:off x="595439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3" name="テキスト ボックス 452"/>
        <xdr:cNvSpPr txBox="1"/>
      </xdr:nvSpPr>
      <xdr:spPr>
        <a:xfrm>
          <a:off x="595439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8445"/>
    <xdr:sp macro="" textlink="">
      <xdr:nvSpPr>
        <xdr:cNvPr id="455" name="テキスト ボックス 454"/>
        <xdr:cNvSpPr txBox="1"/>
      </xdr:nvSpPr>
      <xdr:spPr>
        <a:xfrm>
          <a:off x="589026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7" name="テキスト ボックス 456"/>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15875</xdr:rowOff>
    </xdr:from>
    <xdr:to xmlns:xdr="http://schemas.openxmlformats.org/drawingml/2006/spreadsheetDrawing">
      <xdr:col>54</xdr:col>
      <xdr:colOff>186690</xdr:colOff>
      <xdr:row>97</xdr:row>
      <xdr:rowOff>151130</xdr:rowOff>
    </xdr:to>
    <xdr:cxnSp macro="">
      <xdr:nvCxnSpPr>
        <xdr:cNvPr id="459" name="直線コネクタ 458"/>
        <xdr:cNvCxnSpPr/>
      </xdr:nvCxnSpPr>
      <xdr:spPr>
        <a:xfrm flipV="1">
          <a:off x="10267950" y="14881225"/>
          <a:ext cx="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035" cy="258445"/>
    <xdr:sp macro="" textlink="">
      <xdr:nvSpPr>
        <xdr:cNvPr id="460" name="土木費最小値テキスト"/>
        <xdr:cNvSpPr txBox="1"/>
      </xdr:nvSpPr>
      <xdr:spPr>
        <a:xfrm>
          <a:off x="10318750" y="16214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1" name="直線コネクタ 460"/>
        <xdr:cNvCxnSpPr/>
      </xdr:nvCxnSpPr>
      <xdr:spPr>
        <a:xfrm>
          <a:off x="10182860" y="162102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170" cy="259080"/>
    <xdr:sp macro="" textlink="">
      <xdr:nvSpPr>
        <xdr:cNvPr id="462" name="土木費最大値テキスト"/>
        <xdr:cNvSpPr txBox="1"/>
      </xdr:nvSpPr>
      <xdr:spPr>
        <a:xfrm>
          <a:off x="10318750" y="14669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15875</xdr:rowOff>
    </xdr:from>
    <xdr:to xmlns:xdr="http://schemas.openxmlformats.org/drawingml/2006/spreadsheetDrawing">
      <xdr:col>55</xdr:col>
      <xdr:colOff>88900</xdr:colOff>
      <xdr:row>90</xdr:row>
      <xdr:rowOff>15875</xdr:rowOff>
    </xdr:to>
    <xdr:cxnSp macro="">
      <xdr:nvCxnSpPr>
        <xdr:cNvPr id="463" name="直線コネクタ 462"/>
        <xdr:cNvCxnSpPr/>
      </xdr:nvCxnSpPr>
      <xdr:spPr>
        <a:xfrm>
          <a:off x="10182860" y="148812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15875</xdr:rowOff>
    </xdr:from>
    <xdr:to xmlns:xdr="http://schemas.openxmlformats.org/drawingml/2006/spreadsheetDrawing">
      <xdr:col>55</xdr:col>
      <xdr:colOff>0</xdr:colOff>
      <xdr:row>91</xdr:row>
      <xdr:rowOff>15875</xdr:rowOff>
    </xdr:to>
    <xdr:cxnSp macro="">
      <xdr:nvCxnSpPr>
        <xdr:cNvPr id="464" name="直線コネクタ 463"/>
        <xdr:cNvCxnSpPr/>
      </xdr:nvCxnSpPr>
      <xdr:spPr>
        <a:xfrm flipV="1">
          <a:off x="9448800" y="14881225"/>
          <a:ext cx="8191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60325</xdr:rowOff>
    </xdr:from>
    <xdr:ext cx="534035" cy="259080"/>
    <xdr:sp macro="" textlink="">
      <xdr:nvSpPr>
        <xdr:cNvPr id="465" name="土木費平均値テキスト"/>
        <xdr:cNvSpPr txBox="1"/>
      </xdr:nvSpPr>
      <xdr:spPr>
        <a:xfrm>
          <a:off x="10318750" y="1577657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6" name="フローチャート: 判断 465"/>
        <xdr:cNvSpPr/>
      </xdr:nvSpPr>
      <xdr:spPr>
        <a:xfrm>
          <a:off x="10220960" y="157981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91</xdr:row>
      <xdr:rowOff>15875</xdr:rowOff>
    </xdr:from>
    <xdr:to xmlns:xdr="http://schemas.openxmlformats.org/drawingml/2006/spreadsheetDrawing">
      <xdr:col>50</xdr:col>
      <xdr:colOff>114300</xdr:colOff>
      <xdr:row>92</xdr:row>
      <xdr:rowOff>81280</xdr:rowOff>
    </xdr:to>
    <xdr:cxnSp macro="">
      <xdr:nvCxnSpPr>
        <xdr:cNvPr id="467" name="直線コネクタ 466"/>
        <xdr:cNvCxnSpPr/>
      </xdr:nvCxnSpPr>
      <xdr:spPr>
        <a:xfrm flipV="1">
          <a:off x="8578850" y="15046325"/>
          <a:ext cx="86995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68" name="フローチャート: 判断 467"/>
        <xdr:cNvSpPr/>
      </xdr:nvSpPr>
      <xdr:spPr>
        <a:xfrm>
          <a:off x="9398000" y="1582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33655</xdr:rowOff>
    </xdr:from>
    <xdr:ext cx="534035" cy="258445"/>
    <xdr:sp macro="" textlink="">
      <xdr:nvSpPr>
        <xdr:cNvPr id="469" name="テキスト ボックス 468"/>
        <xdr:cNvSpPr txBox="1"/>
      </xdr:nvSpPr>
      <xdr:spPr>
        <a:xfrm>
          <a:off x="9185275" y="15921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81280</xdr:rowOff>
    </xdr:from>
    <xdr:to xmlns:xdr="http://schemas.openxmlformats.org/drawingml/2006/spreadsheetDrawing">
      <xdr:col>45</xdr:col>
      <xdr:colOff>177800</xdr:colOff>
      <xdr:row>93</xdr:row>
      <xdr:rowOff>60325</xdr:rowOff>
    </xdr:to>
    <xdr:cxnSp macro="">
      <xdr:nvCxnSpPr>
        <xdr:cNvPr id="470" name="直線コネクタ 469"/>
        <xdr:cNvCxnSpPr/>
      </xdr:nvCxnSpPr>
      <xdr:spPr>
        <a:xfrm flipV="1">
          <a:off x="7705090" y="15283180"/>
          <a:ext cx="87376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1" name="フローチャート: 判断 470"/>
        <xdr:cNvSpPr/>
      </xdr:nvSpPr>
      <xdr:spPr>
        <a:xfrm>
          <a:off x="8528050" y="158165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21590</xdr:rowOff>
    </xdr:from>
    <xdr:ext cx="534035" cy="259080"/>
    <xdr:sp macro="" textlink="">
      <xdr:nvSpPr>
        <xdr:cNvPr id="472" name="テキスト ボックス 471"/>
        <xdr:cNvSpPr txBox="1"/>
      </xdr:nvSpPr>
      <xdr:spPr>
        <a:xfrm>
          <a:off x="8315325" y="1590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60325</xdr:rowOff>
    </xdr:from>
    <xdr:to xmlns:xdr="http://schemas.openxmlformats.org/drawingml/2006/spreadsheetDrawing">
      <xdr:col>41</xdr:col>
      <xdr:colOff>50800</xdr:colOff>
      <xdr:row>94</xdr:row>
      <xdr:rowOff>4445</xdr:rowOff>
    </xdr:to>
    <xdr:cxnSp macro="">
      <xdr:nvCxnSpPr>
        <xdr:cNvPr id="473" name="直線コネクタ 472"/>
        <xdr:cNvCxnSpPr/>
      </xdr:nvCxnSpPr>
      <xdr:spPr>
        <a:xfrm flipV="1">
          <a:off x="6835140" y="15433675"/>
          <a:ext cx="86995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4" name="フローチャート: 判断 473"/>
        <xdr:cNvSpPr/>
      </xdr:nvSpPr>
      <xdr:spPr>
        <a:xfrm>
          <a:off x="7654290" y="1582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31115</xdr:rowOff>
    </xdr:from>
    <xdr:ext cx="534035" cy="258445"/>
    <xdr:sp macro="" textlink="">
      <xdr:nvSpPr>
        <xdr:cNvPr id="475" name="テキスト ボックス 474"/>
        <xdr:cNvSpPr txBox="1"/>
      </xdr:nvSpPr>
      <xdr:spPr>
        <a:xfrm>
          <a:off x="7445375" y="15918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110490</xdr:rowOff>
    </xdr:from>
    <xdr:to xmlns:xdr="http://schemas.openxmlformats.org/drawingml/2006/spreadsheetDrawing">
      <xdr:col>36</xdr:col>
      <xdr:colOff>165100</xdr:colOff>
      <xdr:row>96</xdr:row>
      <xdr:rowOff>40640</xdr:rowOff>
    </xdr:to>
    <xdr:sp macro="" textlink="">
      <xdr:nvSpPr>
        <xdr:cNvPr id="476" name="フローチャート: 判断 475"/>
        <xdr:cNvSpPr/>
      </xdr:nvSpPr>
      <xdr:spPr>
        <a:xfrm>
          <a:off x="6784340" y="1582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31750</xdr:rowOff>
    </xdr:from>
    <xdr:ext cx="534035" cy="258445"/>
    <xdr:sp macro="" textlink="">
      <xdr:nvSpPr>
        <xdr:cNvPr id="477" name="テキスト ボックス 476"/>
        <xdr:cNvSpPr txBox="1"/>
      </xdr:nvSpPr>
      <xdr:spPr>
        <a:xfrm>
          <a:off x="6571615" y="15919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9" name="テキスト ボックス 478"/>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80" name="テキスト ボックス 479"/>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1" name="テキスト ボックス 480"/>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82" name="テキスト ボックス 481"/>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89</xdr:row>
      <xdr:rowOff>136525</xdr:rowOff>
    </xdr:from>
    <xdr:to xmlns:xdr="http://schemas.openxmlformats.org/drawingml/2006/spreadsheetDrawing">
      <xdr:col>55</xdr:col>
      <xdr:colOff>50800</xdr:colOff>
      <xdr:row>90</xdr:row>
      <xdr:rowOff>66675</xdr:rowOff>
    </xdr:to>
    <xdr:sp macro="" textlink="">
      <xdr:nvSpPr>
        <xdr:cNvPr id="483" name="楕円 482"/>
        <xdr:cNvSpPr/>
      </xdr:nvSpPr>
      <xdr:spPr>
        <a:xfrm>
          <a:off x="10220960" y="148367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89</xdr:row>
      <xdr:rowOff>89535</xdr:rowOff>
    </xdr:from>
    <xdr:ext cx="598170" cy="258445"/>
    <xdr:sp macro="" textlink="">
      <xdr:nvSpPr>
        <xdr:cNvPr id="484" name="土木費該当値テキスト"/>
        <xdr:cNvSpPr txBox="1"/>
      </xdr:nvSpPr>
      <xdr:spPr>
        <a:xfrm>
          <a:off x="10318750" y="14789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90</xdr:row>
      <xdr:rowOff>136525</xdr:rowOff>
    </xdr:from>
    <xdr:to xmlns:xdr="http://schemas.openxmlformats.org/drawingml/2006/spreadsheetDrawing">
      <xdr:col>50</xdr:col>
      <xdr:colOff>165100</xdr:colOff>
      <xdr:row>91</xdr:row>
      <xdr:rowOff>66675</xdr:rowOff>
    </xdr:to>
    <xdr:sp macro="" textlink="">
      <xdr:nvSpPr>
        <xdr:cNvPr id="485" name="楕円 484"/>
        <xdr:cNvSpPr/>
      </xdr:nvSpPr>
      <xdr:spPr>
        <a:xfrm>
          <a:off x="9398000" y="15001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89</xdr:row>
      <xdr:rowOff>83185</xdr:rowOff>
    </xdr:from>
    <xdr:ext cx="598805" cy="258445"/>
    <xdr:sp macro="" textlink="">
      <xdr:nvSpPr>
        <xdr:cNvPr id="486" name="テキスト ボックス 485"/>
        <xdr:cNvSpPr txBox="1"/>
      </xdr:nvSpPr>
      <xdr:spPr>
        <a:xfrm>
          <a:off x="9152890" y="14783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30480</xdr:rowOff>
    </xdr:from>
    <xdr:to xmlns:xdr="http://schemas.openxmlformats.org/drawingml/2006/spreadsheetDrawing">
      <xdr:col>46</xdr:col>
      <xdr:colOff>38100</xdr:colOff>
      <xdr:row>92</xdr:row>
      <xdr:rowOff>132080</xdr:rowOff>
    </xdr:to>
    <xdr:sp macro="" textlink="">
      <xdr:nvSpPr>
        <xdr:cNvPr id="487" name="楕円 486"/>
        <xdr:cNvSpPr/>
      </xdr:nvSpPr>
      <xdr:spPr>
        <a:xfrm>
          <a:off x="8528050" y="15232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90</xdr:row>
      <xdr:rowOff>149225</xdr:rowOff>
    </xdr:from>
    <xdr:ext cx="534035" cy="258445"/>
    <xdr:sp macro="" textlink="">
      <xdr:nvSpPr>
        <xdr:cNvPr id="488" name="テキスト ボックス 487"/>
        <xdr:cNvSpPr txBox="1"/>
      </xdr:nvSpPr>
      <xdr:spPr>
        <a:xfrm>
          <a:off x="8315325" y="15014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9525</xdr:rowOff>
    </xdr:from>
    <xdr:to xmlns:xdr="http://schemas.openxmlformats.org/drawingml/2006/spreadsheetDrawing">
      <xdr:col>41</xdr:col>
      <xdr:colOff>101600</xdr:colOff>
      <xdr:row>93</xdr:row>
      <xdr:rowOff>111125</xdr:rowOff>
    </xdr:to>
    <xdr:sp macro="" textlink="">
      <xdr:nvSpPr>
        <xdr:cNvPr id="489" name="楕円 488"/>
        <xdr:cNvSpPr/>
      </xdr:nvSpPr>
      <xdr:spPr>
        <a:xfrm>
          <a:off x="7654290" y="1538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91</xdr:row>
      <xdr:rowOff>127635</xdr:rowOff>
    </xdr:from>
    <xdr:ext cx="534035" cy="259080"/>
    <xdr:sp macro="" textlink="">
      <xdr:nvSpPr>
        <xdr:cNvPr id="490" name="テキスト ボックス 489"/>
        <xdr:cNvSpPr txBox="1"/>
      </xdr:nvSpPr>
      <xdr:spPr>
        <a:xfrm>
          <a:off x="7445375" y="15158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125095</xdr:rowOff>
    </xdr:from>
    <xdr:to xmlns:xdr="http://schemas.openxmlformats.org/drawingml/2006/spreadsheetDrawing">
      <xdr:col>36</xdr:col>
      <xdr:colOff>165100</xdr:colOff>
      <xdr:row>94</xdr:row>
      <xdr:rowOff>55245</xdr:rowOff>
    </xdr:to>
    <xdr:sp macro="" textlink="">
      <xdr:nvSpPr>
        <xdr:cNvPr id="491" name="楕円 490"/>
        <xdr:cNvSpPr/>
      </xdr:nvSpPr>
      <xdr:spPr>
        <a:xfrm>
          <a:off x="6784340" y="154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71755</xdr:rowOff>
    </xdr:from>
    <xdr:ext cx="534035" cy="259080"/>
    <xdr:sp macro="" textlink="">
      <xdr:nvSpPr>
        <xdr:cNvPr id="492" name="テキスト ボックス 491"/>
        <xdr:cNvSpPr txBox="1"/>
      </xdr:nvSpPr>
      <xdr:spPr>
        <a:xfrm>
          <a:off x="6571615" y="15273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00" name="正方形/長方形 499"/>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1" name="テキスト ボックス 500"/>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502" name="直線コネクタ 501"/>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920" cy="259080"/>
    <xdr:sp macro="" textlink="">
      <xdr:nvSpPr>
        <xdr:cNvPr id="503" name="テキスト ボックス 502"/>
        <xdr:cNvSpPr txBox="1"/>
      </xdr:nvSpPr>
      <xdr:spPr>
        <a:xfrm>
          <a:off x="1195324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19835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0860" cy="259080"/>
    <xdr:sp macro="" textlink="">
      <xdr:nvSpPr>
        <xdr:cNvPr id="505" name="テキスト ボックス 504"/>
        <xdr:cNvSpPr txBox="1"/>
      </xdr:nvSpPr>
      <xdr:spPr>
        <a:xfrm>
          <a:off x="11678285" y="6353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19835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507" name="テキスト ボックス 506"/>
        <xdr:cNvSpPr txBox="1"/>
      </xdr:nvSpPr>
      <xdr:spPr>
        <a:xfrm>
          <a:off x="1167828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19835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0860" cy="259080"/>
    <xdr:sp macro="" textlink="">
      <xdr:nvSpPr>
        <xdr:cNvPr id="509" name="テキスト ボックス 508"/>
        <xdr:cNvSpPr txBox="1"/>
      </xdr:nvSpPr>
      <xdr:spPr>
        <a:xfrm>
          <a:off x="11678285" y="5619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19835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8445"/>
    <xdr:sp macro="" textlink="">
      <xdr:nvSpPr>
        <xdr:cNvPr id="511" name="テキスト ボックス 510"/>
        <xdr:cNvSpPr txBox="1"/>
      </xdr:nvSpPr>
      <xdr:spPr>
        <a:xfrm>
          <a:off x="1167828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19835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8445"/>
    <xdr:sp macro="" textlink="">
      <xdr:nvSpPr>
        <xdr:cNvPr id="513" name="テキスト ボックス 512"/>
        <xdr:cNvSpPr txBox="1"/>
      </xdr:nvSpPr>
      <xdr:spPr>
        <a:xfrm>
          <a:off x="1167828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5" name="テキスト ボックス 514"/>
        <xdr:cNvSpPr txBox="1"/>
      </xdr:nvSpPr>
      <xdr:spPr>
        <a:xfrm>
          <a:off x="1167828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6" name="消防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88265</xdr:rowOff>
    </xdr:from>
    <xdr:to xmlns:xdr="http://schemas.openxmlformats.org/drawingml/2006/spreadsheetDrawing">
      <xdr:col>85</xdr:col>
      <xdr:colOff>126365</xdr:colOff>
      <xdr:row>39</xdr:row>
      <xdr:rowOff>10160</xdr:rowOff>
    </xdr:to>
    <xdr:cxnSp macro="">
      <xdr:nvCxnSpPr>
        <xdr:cNvPr id="517" name="直線コネクタ 516"/>
        <xdr:cNvCxnSpPr/>
      </xdr:nvCxnSpPr>
      <xdr:spPr>
        <a:xfrm flipV="1">
          <a:off x="15993745" y="5212715"/>
          <a:ext cx="127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13970</xdr:rowOff>
    </xdr:from>
    <xdr:ext cx="534035" cy="259080"/>
    <xdr:sp macro="" textlink="">
      <xdr:nvSpPr>
        <xdr:cNvPr id="518" name="消防費最小値テキスト"/>
        <xdr:cNvSpPr txBox="1"/>
      </xdr:nvSpPr>
      <xdr:spPr>
        <a:xfrm>
          <a:off x="16046450" y="6459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xdr:rowOff>
    </xdr:from>
    <xdr:to xmlns:xdr="http://schemas.openxmlformats.org/drawingml/2006/spreadsheetDrawing">
      <xdr:col>86</xdr:col>
      <xdr:colOff>25400</xdr:colOff>
      <xdr:row>39</xdr:row>
      <xdr:rowOff>10160</xdr:rowOff>
    </xdr:to>
    <xdr:cxnSp macro="">
      <xdr:nvCxnSpPr>
        <xdr:cNvPr id="519" name="直線コネクタ 518"/>
        <xdr:cNvCxnSpPr/>
      </xdr:nvCxnSpPr>
      <xdr:spPr>
        <a:xfrm>
          <a:off x="15906750" y="64554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34925</xdr:rowOff>
    </xdr:from>
    <xdr:ext cx="534035" cy="259080"/>
    <xdr:sp macro="" textlink="">
      <xdr:nvSpPr>
        <xdr:cNvPr id="520" name="消防費最大値テキスト"/>
        <xdr:cNvSpPr txBox="1"/>
      </xdr:nvSpPr>
      <xdr:spPr>
        <a:xfrm>
          <a:off x="16046450" y="4994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88265</xdr:rowOff>
    </xdr:from>
    <xdr:to xmlns:xdr="http://schemas.openxmlformats.org/drawingml/2006/spreadsheetDrawing">
      <xdr:col>86</xdr:col>
      <xdr:colOff>25400</xdr:colOff>
      <xdr:row>31</xdr:row>
      <xdr:rowOff>88265</xdr:rowOff>
    </xdr:to>
    <xdr:cxnSp macro="">
      <xdr:nvCxnSpPr>
        <xdr:cNvPr id="521" name="直線コネクタ 520"/>
        <xdr:cNvCxnSpPr/>
      </xdr:nvCxnSpPr>
      <xdr:spPr>
        <a:xfrm>
          <a:off x="15906750" y="5212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55880</xdr:rowOff>
    </xdr:from>
    <xdr:to xmlns:xdr="http://schemas.openxmlformats.org/drawingml/2006/spreadsheetDrawing">
      <xdr:col>85</xdr:col>
      <xdr:colOff>127000</xdr:colOff>
      <xdr:row>37</xdr:row>
      <xdr:rowOff>117475</xdr:rowOff>
    </xdr:to>
    <xdr:cxnSp macro="">
      <xdr:nvCxnSpPr>
        <xdr:cNvPr id="522" name="直線コネクタ 521"/>
        <xdr:cNvCxnSpPr/>
      </xdr:nvCxnSpPr>
      <xdr:spPr>
        <a:xfrm flipV="1">
          <a:off x="15172690" y="6170930"/>
          <a:ext cx="82296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27305</xdr:rowOff>
    </xdr:from>
    <xdr:ext cx="534035" cy="258445"/>
    <xdr:sp macro="" textlink="">
      <xdr:nvSpPr>
        <xdr:cNvPr id="523" name="消防費平均値テキスト"/>
        <xdr:cNvSpPr txBox="1"/>
      </xdr:nvSpPr>
      <xdr:spPr>
        <a:xfrm>
          <a:off x="16046450" y="597725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24" name="フローチャート: 判断 523"/>
        <xdr:cNvSpPr/>
      </xdr:nvSpPr>
      <xdr:spPr>
        <a:xfrm>
          <a:off x="1594485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100965</xdr:rowOff>
    </xdr:from>
    <xdr:to xmlns:xdr="http://schemas.openxmlformats.org/drawingml/2006/spreadsheetDrawing">
      <xdr:col>81</xdr:col>
      <xdr:colOff>50800</xdr:colOff>
      <xdr:row>37</xdr:row>
      <xdr:rowOff>117475</xdr:rowOff>
    </xdr:to>
    <xdr:cxnSp macro="">
      <xdr:nvCxnSpPr>
        <xdr:cNvPr id="525" name="直線コネクタ 524"/>
        <xdr:cNvCxnSpPr/>
      </xdr:nvCxnSpPr>
      <xdr:spPr>
        <a:xfrm>
          <a:off x="14302740" y="6216015"/>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26" name="フローチャート: 判断 525"/>
        <xdr:cNvSpPr/>
      </xdr:nvSpPr>
      <xdr:spPr>
        <a:xfrm>
          <a:off x="1512189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163830</xdr:rowOff>
    </xdr:from>
    <xdr:ext cx="534035" cy="258445"/>
    <xdr:sp macro="" textlink="">
      <xdr:nvSpPr>
        <xdr:cNvPr id="527" name="テキスト ボックス 526"/>
        <xdr:cNvSpPr txBox="1"/>
      </xdr:nvSpPr>
      <xdr:spPr>
        <a:xfrm>
          <a:off x="14912975" y="5948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100965</xdr:rowOff>
    </xdr:from>
    <xdr:to xmlns:xdr="http://schemas.openxmlformats.org/drawingml/2006/spreadsheetDrawing">
      <xdr:col>76</xdr:col>
      <xdr:colOff>114300</xdr:colOff>
      <xdr:row>37</xdr:row>
      <xdr:rowOff>156210</xdr:rowOff>
    </xdr:to>
    <xdr:cxnSp macro="">
      <xdr:nvCxnSpPr>
        <xdr:cNvPr id="528" name="直線コネクタ 527"/>
        <xdr:cNvCxnSpPr/>
      </xdr:nvCxnSpPr>
      <xdr:spPr>
        <a:xfrm flipV="1">
          <a:off x="13432790" y="6216015"/>
          <a:ext cx="8699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92075</xdr:rowOff>
    </xdr:from>
    <xdr:to xmlns:xdr="http://schemas.openxmlformats.org/drawingml/2006/spreadsheetDrawing">
      <xdr:col>76</xdr:col>
      <xdr:colOff>165100</xdr:colOff>
      <xdr:row>38</xdr:row>
      <xdr:rowOff>22225</xdr:rowOff>
    </xdr:to>
    <xdr:sp macro="" textlink="">
      <xdr:nvSpPr>
        <xdr:cNvPr id="529" name="フローチャート: 判断 528"/>
        <xdr:cNvSpPr/>
      </xdr:nvSpPr>
      <xdr:spPr>
        <a:xfrm>
          <a:off x="14251940" y="6207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13335</xdr:rowOff>
    </xdr:from>
    <xdr:ext cx="534035" cy="259080"/>
    <xdr:sp macro="" textlink="">
      <xdr:nvSpPr>
        <xdr:cNvPr id="530" name="テキスト ボックス 529"/>
        <xdr:cNvSpPr txBox="1"/>
      </xdr:nvSpPr>
      <xdr:spPr>
        <a:xfrm>
          <a:off x="14039215" y="6293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141605</xdr:rowOff>
    </xdr:from>
    <xdr:to xmlns:xdr="http://schemas.openxmlformats.org/drawingml/2006/spreadsheetDrawing">
      <xdr:col>71</xdr:col>
      <xdr:colOff>177800</xdr:colOff>
      <xdr:row>37</xdr:row>
      <xdr:rowOff>156210</xdr:rowOff>
    </xdr:to>
    <xdr:cxnSp macro="">
      <xdr:nvCxnSpPr>
        <xdr:cNvPr id="531" name="直線コネクタ 530"/>
        <xdr:cNvCxnSpPr/>
      </xdr:nvCxnSpPr>
      <xdr:spPr>
        <a:xfrm>
          <a:off x="12559030" y="6256655"/>
          <a:ext cx="87376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85090</xdr:rowOff>
    </xdr:from>
    <xdr:to xmlns:xdr="http://schemas.openxmlformats.org/drawingml/2006/spreadsheetDrawing">
      <xdr:col>72</xdr:col>
      <xdr:colOff>38100</xdr:colOff>
      <xdr:row>38</xdr:row>
      <xdr:rowOff>15240</xdr:rowOff>
    </xdr:to>
    <xdr:sp macro="" textlink="">
      <xdr:nvSpPr>
        <xdr:cNvPr id="532" name="フローチャート: 判断 531"/>
        <xdr:cNvSpPr/>
      </xdr:nvSpPr>
      <xdr:spPr>
        <a:xfrm>
          <a:off x="13381990" y="62001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31750</xdr:rowOff>
    </xdr:from>
    <xdr:ext cx="534035" cy="258445"/>
    <xdr:sp macro="" textlink="">
      <xdr:nvSpPr>
        <xdr:cNvPr id="533" name="テキスト ボックス 532"/>
        <xdr:cNvSpPr txBox="1"/>
      </xdr:nvSpPr>
      <xdr:spPr>
        <a:xfrm>
          <a:off x="13169265" y="5981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34" name="フローチャート: 判断 533"/>
        <xdr:cNvSpPr/>
      </xdr:nvSpPr>
      <xdr:spPr>
        <a:xfrm>
          <a:off x="12508230" y="618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18415</xdr:rowOff>
    </xdr:from>
    <xdr:ext cx="534035" cy="258445"/>
    <xdr:sp macro="" textlink="">
      <xdr:nvSpPr>
        <xdr:cNvPr id="535" name="テキスト ボックス 534"/>
        <xdr:cNvSpPr txBox="1"/>
      </xdr:nvSpPr>
      <xdr:spPr>
        <a:xfrm>
          <a:off x="12299315" y="5968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7" name="テキスト ボックス 536"/>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8" name="テキスト ボックス 537"/>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9" name="テキスト ボックス 538"/>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0" name="テキスト ボックス 539"/>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5080</xdr:rowOff>
    </xdr:from>
    <xdr:to xmlns:xdr="http://schemas.openxmlformats.org/drawingml/2006/spreadsheetDrawing">
      <xdr:col>85</xdr:col>
      <xdr:colOff>177800</xdr:colOff>
      <xdr:row>37</xdr:row>
      <xdr:rowOff>106680</xdr:rowOff>
    </xdr:to>
    <xdr:sp macro="" textlink="">
      <xdr:nvSpPr>
        <xdr:cNvPr id="541" name="楕円 540"/>
        <xdr:cNvSpPr/>
      </xdr:nvSpPr>
      <xdr:spPr>
        <a:xfrm>
          <a:off x="1594485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154940</xdr:rowOff>
    </xdr:from>
    <xdr:ext cx="534035" cy="258445"/>
    <xdr:sp macro="" textlink="">
      <xdr:nvSpPr>
        <xdr:cNvPr id="542" name="消防費該当値テキスト"/>
        <xdr:cNvSpPr txBox="1"/>
      </xdr:nvSpPr>
      <xdr:spPr>
        <a:xfrm>
          <a:off x="16046450" y="6104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66675</xdr:rowOff>
    </xdr:from>
    <xdr:to xmlns:xdr="http://schemas.openxmlformats.org/drawingml/2006/spreadsheetDrawing">
      <xdr:col>81</xdr:col>
      <xdr:colOff>101600</xdr:colOff>
      <xdr:row>37</xdr:row>
      <xdr:rowOff>165100</xdr:rowOff>
    </xdr:to>
    <xdr:sp macro="" textlink="">
      <xdr:nvSpPr>
        <xdr:cNvPr id="543" name="楕円 542"/>
        <xdr:cNvSpPr/>
      </xdr:nvSpPr>
      <xdr:spPr>
        <a:xfrm>
          <a:off x="15121890" y="61817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159385</xdr:rowOff>
    </xdr:from>
    <xdr:ext cx="534035" cy="258445"/>
    <xdr:sp macro="" textlink="">
      <xdr:nvSpPr>
        <xdr:cNvPr id="544" name="テキスト ボックス 543"/>
        <xdr:cNvSpPr txBox="1"/>
      </xdr:nvSpPr>
      <xdr:spPr>
        <a:xfrm>
          <a:off x="14912975" y="6274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545" name="楕円 544"/>
        <xdr:cNvSpPr/>
      </xdr:nvSpPr>
      <xdr:spPr>
        <a:xfrm>
          <a:off x="1425194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165100</xdr:rowOff>
    </xdr:from>
    <xdr:ext cx="534035" cy="259080"/>
    <xdr:sp macro="" textlink="">
      <xdr:nvSpPr>
        <xdr:cNvPr id="546" name="テキスト ボックス 545"/>
        <xdr:cNvSpPr txBox="1"/>
      </xdr:nvSpPr>
      <xdr:spPr>
        <a:xfrm>
          <a:off x="14039215" y="5949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105410</xdr:rowOff>
    </xdr:from>
    <xdr:to xmlns:xdr="http://schemas.openxmlformats.org/drawingml/2006/spreadsheetDrawing">
      <xdr:col>72</xdr:col>
      <xdr:colOff>38100</xdr:colOff>
      <xdr:row>38</xdr:row>
      <xdr:rowOff>35560</xdr:rowOff>
    </xdr:to>
    <xdr:sp macro="" textlink="">
      <xdr:nvSpPr>
        <xdr:cNvPr id="547" name="楕円 546"/>
        <xdr:cNvSpPr/>
      </xdr:nvSpPr>
      <xdr:spPr>
        <a:xfrm>
          <a:off x="13381990" y="62204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26670</xdr:rowOff>
    </xdr:from>
    <xdr:ext cx="534035" cy="258445"/>
    <xdr:sp macro="" textlink="">
      <xdr:nvSpPr>
        <xdr:cNvPr id="548" name="テキスト ボックス 547"/>
        <xdr:cNvSpPr txBox="1"/>
      </xdr:nvSpPr>
      <xdr:spPr>
        <a:xfrm>
          <a:off x="13169265" y="6306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90805</xdr:rowOff>
    </xdr:from>
    <xdr:to xmlns:xdr="http://schemas.openxmlformats.org/drawingml/2006/spreadsheetDrawing">
      <xdr:col>67</xdr:col>
      <xdr:colOff>101600</xdr:colOff>
      <xdr:row>38</xdr:row>
      <xdr:rowOff>20955</xdr:rowOff>
    </xdr:to>
    <xdr:sp macro="" textlink="">
      <xdr:nvSpPr>
        <xdr:cNvPr id="549" name="楕円 548"/>
        <xdr:cNvSpPr/>
      </xdr:nvSpPr>
      <xdr:spPr>
        <a:xfrm>
          <a:off x="12508230" y="6205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12065</xdr:rowOff>
    </xdr:from>
    <xdr:ext cx="534035" cy="259080"/>
    <xdr:sp macro="" textlink="">
      <xdr:nvSpPr>
        <xdr:cNvPr id="550" name="テキスト ボックス 549"/>
        <xdr:cNvSpPr txBox="1"/>
      </xdr:nvSpPr>
      <xdr:spPr>
        <a:xfrm>
          <a:off x="12299315" y="6292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8" name="正方形/長方形 557"/>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9" name="テキスト ボックス 558"/>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60" name="直線コネクタ 559"/>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920" cy="259080"/>
    <xdr:sp macro="" textlink="">
      <xdr:nvSpPr>
        <xdr:cNvPr id="561" name="テキスト ボックス 560"/>
        <xdr:cNvSpPr txBox="1"/>
      </xdr:nvSpPr>
      <xdr:spPr>
        <a:xfrm>
          <a:off x="1195324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219835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0860" cy="259080"/>
    <xdr:sp macro="" textlink="">
      <xdr:nvSpPr>
        <xdr:cNvPr id="563" name="テキスト ボックス 562"/>
        <xdr:cNvSpPr txBox="1"/>
      </xdr:nvSpPr>
      <xdr:spPr>
        <a:xfrm>
          <a:off x="11678285" y="9655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219835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0860" cy="259080"/>
    <xdr:sp macro="" textlink="">
      <xdr:nvSpPr>
        <xdr:cNvPr id="565" name="テキスト ボックス 564"/>
        <xdr:cNvSpPr txBox="1"/>
      </xdr:nvSpPr>
      <xdr:spPr>
        <a:xfrm>
          <a:off x="1167828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0860" cy="259080"/>
    <xdr:sp macro="" textlink="">
      <xdr:nvSpPr>
        <xdr:cNvPr id="567" name="テキスト ボックス 566"/>
        <xdr:cNvSpPr txBox="1"/>
      </xdr:nvSpPr>
      <xdr:spPr>
        <a:xfrm>
          <a:off x="1167828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219835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0860" cy="258445"/>
    <xdr:sp macro="" textlink="">
      <xdr:nvSpPr>
        <xdr:cNvPr id="569" name="テキスト ボックス 568"/>
        <xdr:cNvSpPr txBox="1"/>
      </xdr:nvSpPr>
      <xdr:spPr>
        <a:xfrm>
          <a:off x="1167828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219835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8445"/>
    <xdr:sp macro="" textlink="">
      <xdr:nvSpPr>
        <xdr:cNvPr id="571" name="テキスト ボックス 570"/>
        <xdr:cNvSpPr txBox="1"/>
      </xdr:nvSpPr>
      <xdr:spPr>
        <a:xfrm>
          <a:off x="1161415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8445"/>
    <xdr:sp macro="" textlink="">
      <xdr:nvSpPr>
        <xdr:cNvPr id="573" name="テキスト ボックス 572"/>
        <xdr:cNvSpPr txBox="1"/>
      </xdr:nvSpPr>
      <xdr:spPr>
        <a:xfrm>
          <a:off x="1161415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74"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90805</xdr:rowOff>
    </xdr:to>
    <xdr:cxnSp macro="">
      <xdr:nvCxnSpPr>
        <xdr:cNvPr id="575" name="直線コネクタ 574"/>
        <xdr:cNvCxnSpPr/>
      </xdr:nvCxnSpPr>
      <xdr:spPr>
        <a:xfrm flipV="1">
          <a:off x="15993745" y="829183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94615</xdr:rowOff>
    </xdr:from>
    <xdr:ext cx="534035" cy="258445"/>
    <xdr:sp macro="" textlink="">
      <xdr:nvSpPr>
        <xdr:cNvPr id="576" name="教育費最小値テキスト"/>
        <xdr:cNvSpPr txBox="1"/>
      </xdr:nvSpPr>
      <xdr:spPr>
        <a:xfrm>
          <a:off x="16046450" y="9676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90805</xdr:rowOff>
    </xdr:from>
    <xdr:to xmlns:xdr="http://schemas.openxmlformats.org/drawingml/2006/spreadsheetDrawing">
      <xdr:col>86</xdr:col>
      <xdr:colOff>25400</xdr:colOff>
      <xdr:row>58</xdr:row>
      <xdr:rowOff>90805</xdr:rowOff>
    </xdr:to>
    <xdr:cxnSp macro="">
      <xdr:nvCxnSpPr>
        <xdr:cNvPr id="577" name="直線コネクタ 576"/>
        <xdr:cNvCxnSpPr/>
      </xdr:nvCxnSpPr>
      <xdr:spPr>
        <a:xfrm>
          <a:off x="15906750" y="96729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149225</xdr:rowOff>
    </xdr:from>
    <xdr:ext cx="598170" cy="258445"/>
    <xdr:sp macro="" textlink="">
      <xdr:nvSpPr>
        <xdr:cNvPr id="578" name="教育費最大値テキスト"/>
        <xdr:cNvSpPr txBox="1"/>
      </xdr:nvSpPr>
      <xdr:spPr>
        <a:xfrm>
          <a:off x="16046450" y="8080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79" name="直線コネクタ 578"/>
        <xdr:cNvCxnSpPr/>
      </xdr:nvCxnSpPr>
      <xdr:spPr>
        <a:xfrm>
          <a:off x="15906750" y="8291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116205</xdr:rowOff>
    </xdr:from>
    <xdr:to xmlns:xdr="http://schemas.openxmlformats.org/drawingml/2006/spreadsheetDrawing">
      <xdr:col>85</xdr:col>
      <xdr:colOff>127000</xdr:colOff>
      <xdr:row>55</xdr:row>
      <xdr:rowOff>101600</xdr:rowOff>
    </xdr:to>
    <xdr:cxnSp macro="">
      <xdr:nvCxnSpPr>
        <xdr:cNvPr id="580" name="直線コネクタ 579"/>
        <xdr:cNvCxnSpPr/>
      </xdr:nvCxnSpPr>
      <xdr:spPr>
        <a:xfrm flipV="1">
          <a:off x="15172690" y="9037955"/>
          <a:ext cx="82296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71120</xdr:rowOff>
    </xdr:from>
    <xdr:ext cx="534035" cy="259080"/>
    <xdr:sp macro="" textlink="">
      <xdr:nvSpPr>
        <xdr:cNvPr id="581" name="教育費平均値テキスト"/>
        <xdr:cNvSpPr txBox="1"/>
      </xdr:nvSpPr>
      <xdr:spPr>
        <a:xfrm>
          <a:off x="16046450" y="89928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92710</xdr:rowOff>
    </xdr:from>
    <xdr:to xmlns:xdr="http://schemas.openxmlformats.org/drawingml/2006/spreadsheetDrawing">
      <xdr:col>85</xdr:col>
      <xdr:colOff>177800</xdr:colOff>
      <xdr:row>55</xdr:row>
      <xdr:rowOff>22860</xdr:rowOff>
    </xdr:to>
    <xdr:sp macro="" textlink="">
      <xdr:nvSpPr>
        <xdr:cNvPr id="582" name="フローチャート: 判断 581"/>
        <xdr:cNvSpPr/>
      </xdr:nvSpPr>
      <xdr:spPr>
        <a:xfrm>
          <a:off x="15944850" y="9014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101600</xdr:rowOff>
    </xdr:from>
    <xdr:to xmlns:xdr="http://schemas.openxmlformats.org/drawingml/2006/spreadsheetDrawing">
      <xdr:col>81</xdr:col>
      <xdr:colOff>50800</xdr:colOff>
      <xdr:row>56</xdr:row>
      <xdr:rowOff>21590</xdr:rowOff>
    </xdr:to>
    <xdr:cxnSp macro="">
      <xdr:nvCxnSpPr>
        <xdr:cNvPr id="583" name="直線コネクタ 582"/>
        <xdr:cNvCxnSpPr/>
      </xdr:nvCxnSpPr>
      <xdr:spPr>
        <a:xfrm flipV="1">
          <a:off x="14302740" y="9188450"/>
          <a:ext cx="8699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12700</xdr:rowOff>
    </xdr:from>
    <xdr:to xmlns:xdr="http://schemas.openxmlformats.org/drawingml/2006/spreadsheetDrawing">
      <xdr:col>81</xdr:col>
      <xdr:colOff>101600</xdr:colOff>
      <xdr:row>55</xdr:row>
      <xdr:rowOff>114300</xdr:rowOff>
    </xdr:to>
    <xdr:sp macro="" textlink="">
      <xdr:nvSpPr>
        <xdr:cNvPr id="584" name="フローチャート: 判断 583"/>
        <xdr:cNvSpPr/>
      </xdr:nvSpPr>
      <xdr:spPr>
        <a:xfrm>
          <a:off x="15121890" y="909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130810</xdr:rowOff>
    </xdr:from>
    <xdr:ext cx="534035" cy="258445"/>
    <xdr:sp macro="" textlink="">
      <xdr:nvSpPr>
        <xdr:cNvPr id="585" name="テキスト ボックス 584"/>
        <xdr:cNvSpPr txBox="1"/>
      </xdr:nvSpPr>
      <xdr:spPr>
        <a:xfrm>
          <a:off x="14912975" y="8887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21590</xdr:rowOff>
    </xdr:from>
    <xdr:to xmlns:xdr="http://schemas.openxmlformats.org/drawingml/2006/spreadsheetDrawing">
      <xdr:col>76</xdr:col>
      <xdr:colOff>114300</xdr:colOff>
      <xdr:row>56</xdr:row>
      <xdr:rowOff>57785</xdr:rowOff>
    </xdr:to>
    <xdr:cxnSp macro="">
      <xdr:nvCxnSpPr>
        <xdr:cNvPr id="586" name="直線コネクタ 585"/>
        <xdr:cNvCxnSpPr/>
      </xdr:nvCxnSpPr>
      <xdr:spPr>
        <a:xfrm flipV="1">
          <a:off x="13432790" y="9273540"/>
          <a:ext cx="869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7" name="フローチャート: 判断 586"/>
        <xdr:cNvSpPr/>
      </xdr:nvSpPr>
      <xdr:spPr>
        <a:xfrm>
          <a:off x="14251940" y="912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158750</xdr:rowOff>
    </xdr:from>
    <xdr:ext cx="534035" cy="258445"/>
    <xdr:sp macro="" textlink="">
      <xdr:nvSpPr>
        <xdr:cNvPr id="588" name="テキスト ボックス 587"/>
        <xdr:cNvSpPr txBox="1"/>
      </xdr:nvSpPr>
      <xdr:spPr>
        <a:xfrm>
          <a:off x="14039215" y="8915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53</xdr:row>
      <xdr:rowOff>89535</xdr:rowOff>
    </xdr:from>
    <xdr:to xmlns:xdr="http://schemas.openxmlformats.org/drawingml/2006/spreadsheetDrawing">
      <xdr:col>71</xdr:col>
      <xdr:colOff>177800</xdr:colOff>
      <xdr:row>56</xdr:row>
      <xdr:rowOff>57785</xdr:rowOff>
    </xdr:to>
    <xdr:cxnSp macro="">
      <xdr:nvCxnSpPr>
        <xdr:cNvPr id="589" name="直線コネクタ 588"/>
        <xdr:cNvCxnSpPr/>
      </xdr:nvCxnSpPr>
      <xdr:spPr>
        <a:xfrm>
          <a:off x="12559030" y="8846185"/>
          <a:ext cx="873760" cy="463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81280</xdr:rowOff>
    </xdr:from>
    <xdr:to xmlns:xdr="http://schemas.openxmlformats.org/drawingml/2006/spreadsheetDrawing">
      <xdr:col>72</xdr:col>
      <xdr:colOff>38100</xdr:colOff>
      <xdr:row>56</xdr:row>
      <xdr:rowOff>11430</xdr:rowOff>
    </xdr:to>
    <xdr:sp macro="" textlink="">
      <xdr:nvSpPr>
        <xdr:cNvPr id="590" name="フローチャート: 判断 589"/>
        <xdr:cNvSpPr/>
      </xdr:nvSpPr>
      <xdr:spPr>
        <a:xfrm>
          <a:off x="13381990" y="91681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27940</xdr:rowOff>
    </xdr:from>
    <xdr:ext cx="534035" cy="258445"/>
    <xdr:sp macro="" textlink="">
      <xdr:nvSpPr>
        <xdr:cNvPr id="591" name="テキスト ボックス 590"/>
        <xdr:cNvSpPr txBox="1"/>
      </xdr:nvSpPr>
      <xdr:spPr>
        <a:xfrm>
          <a:off x="13169265" y="8949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154305</xdr:rowOff>
    </xdr:from>
    <xdr:to xmlns:xdr="http://schemas.openxmlformats.org/drawingml/2006/spreadsheetDrawing">
      <xdr:col>67</xdr:col>
      <xdr:colOff>101600</xdr:colOff>
      <xdr:row>55</xdr:row>
      <xdr:rowOff>84455</xdr:rowOff>
    </xdr:to>
    <xdr:sp macro="" textlink="">
      <xdr:nvSpPr>
        <xdr:cNvPr id="592" name="フローチャート: 判断 591"/>
        <xdr:cNvSpPr/>
      </xdr:nvSpPr>
      <xdr:spPr>
        <a:xfrm>
          <a:off x="12508230" y="9076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75565</xdr:rowOff>
    </xdr:from>
    <xdr:ext cx="534035" cy="259080"/>
    <xdr:sp macro="" textlink="">
      <xdr:nvSpPr>
        <xdr:cNvPr id="593" name="テキスト ボックス 592"/>
        <xdr:cNvSpPr txBox="1"/>
      </xdr:nvSpPr>
      <xdr:spPr>
        <a:xfrm>
          <a:off x="12299315" y="9162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5" name="テキスト ボックス 594"/>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6" name="テキスト ボックス 595"/>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97" name="テキスト ボックス 596"/>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8" name="テキスト ボックス 597"/>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65405</xdr:rowOff>
    </xdr:from>
    <xdr:to xmlns:xdr="http://schemas.openxmlformats.org/drawingml/2006/spreadsheetDrawing">
      <xdr:col>85</xdr:col>
      <xdr:colOff>177800</xdr:colOff>
      <xdr:row>54</xdr:row>
      <xdr:rowOff>165100</xdr:rowOff>
    </xdr:to>
    <xdr:sp macro="" textlink="">
      <xdr:nvSpPr>
        <xdr:cNvPr id="599" name="楕円 598"/>
        <xdr:cNvSpPr/>
      </xdr:nvSpPr>
      <xdr:spPr>
        <a:xfrm>
          <a:off x="15944850" y="8987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88265</xdr:rowOff>
    </xdr:from>
    <xdr:ext cx="534035" cy="259080"/>
    <xdr:sp macro="" textlink="">
      <xdr:nvSpPr>
        <xdr:cNvPr id="600" name="教育費該当値テキスト"/>
        <xdr:cNvSpPr txBox="1"/>
      </xdr:nvSpPr>
      <xdr:spPr>
        <a:xfrm>
          <a:off x="16046450" y="8844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50800</xdr:rowOff>
    </xdr:from>
    <xdr:to xmlns:xdr="http://schemas.openxmlformats.org/drawingml/2006/spreadsheetDrawing">
      <xdr:col>81</xdr:col>
      <xdr:colOff>101600</xdr:colOff>
      <xdr:row>55</xdr:row>
      <xdr:rowOff>152400</xdr:rowOff>
    </xdr:to>
    <xdr:sp macro="" textlink="">
      <xdr:nvSpPr>
        <xdr:cNvPr id="601" name="楕円 600"/>
        <xdr:cNvSpPr/>
      </xdr:nvSpPr>
      <xdr:spPr>
        <a:xfrm>
          <a:off x="15121890" y="913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144145</xdr:rowOff>
    </xdr:from>
    <xdr:ext cx="534035" cy="259080"/>
    <xdr:sp macro="" textlink="">
      <xdr:nvSpPr>
        <xdr:cNvPr id="602" name="テキスト ボックス 601"/>
        <xdr:cNvSpPr txBox="1"/>
      </xdr:nvSpPr>
      <xdr:spPr>
        <a:xfrm>
          <a:off x="14912975" y="9230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142240</xdr:rowOff>
    </xdr:from>
    <xdr:to xmlns:xdr="http://schemas.openxmlformats.org/drawingml/2006/spreadsheetDrawing">
      <xdr:col>76</xdr:col>
      <xdr:colOff>165100</xdr:colOff>
      <xdr:row>56</xdr:row>
      <xdr:rowOff>72390</xdr:rowOff>
    </xdr:to>
    <xdr:sp macro="" textlink="">
      <xdr:nvSpPr>
        <xdr:cNvPr id="603" name="楕円 602"/>
        <xdr:cNvSpPr/>
      </xdr:nvSpPr>
      <xdr:spPr>
        <a:xfrm>
          <a:off x="14251940" y="9229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63500</xdr:rowOff>
    </xdr:from>
    <xdr:ext cx="534035" cy="258445"/>
    <xdr:sp macro="" textlink="">
      <xdr:nvSpPr>
        <xdr:cNvPr id="604" name="テキスト ボックス 603"/>
        <xdr:cNvSpPr txBox="1"/>
      </xdr:nvSpPr>
      <xdr:spPr>
        <a:xfrm>
          <a:off x="14039215" y="9315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6985</xdr:rowOff>
    </xdr:from>
    <xdr:to xmlns:xdr="http://schemas.openxmlformats.org/drawingml/2006/spreadsheetDrawing">
      <xdr:col>72</xdr:col>
      <xdr:colOff>38100</xdr:colOff>
      <xdr:row>56</xdr:row>
      <xdr:rowOff>108585</xdr:rowOff>
    </xdr:to>
    <xdr:sp macro="" textlink="">
      <xdr:nvSpPr>
        <xdr:cNvPr id="605" name="楕円 604"/>
        <xdr:cNvSpPr/>
      </xdr:nvSpPr>
      <xdr:spPr>
        <a:xfrm>
          <a:off x="13381990" y="92589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99695</xdr:rowOff>
    </xdr:from>
    <xdr:ext cx="534035" cy="259080"/>
    <xdr:sp macro="" textlink="">
      <xdr:nvSpPr>
        <xdr:cNvPr id="606" name="テキスト ボックス 605"/>
        <xdr:cNvSpPr txBox="1"/>
      </xdr:nvSpPr>
      <xdr:spPr>
        <a:xfrm>
          <a:off x="13169265" y="9351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38735</xdr:rowOff>
    </xdr:from>
    <xdr:to xmlns:xdr="http://schemas.openxmlformats.org/drawingml/2006/spreadsheetDrawing">
      <xdr:col>67</xdr:col>
      <xdr:colOff>101600</xdr:colOff>
      <xdr:row>53</xdr:row>
      <xdr:rowOff>140335</xdr:rowOff>
    </xdr:to>
    <xdr:sp macro="" textlink="">
      <xdr:nvSpPr>
        <xdr:cNvPr id="607" name="楕円 606"/>
        <xdr:cNvSpPr/>
      </xdr:nvSpPr>
      <xdr:spPr>
        <a:xfrm>
          <a:off x="12508230" y="87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51</xdr:row>
      <xdr:rowOff>157480</xdr:rowOff>
    </xdr:from>
    <xdr:ext cx="534035" cy="258445"/>
    <xdr:sp macro="" textlink="">
      <xdr:nvSpPr>
        <xdr:cNvPr id="608" name="テキスト ボックス 607"/>
        <xdr:cNvSpPr txBox="1"/>
      </xdr:nvSpPr>
      <xdr:spPr>
        <a:xfrm>
          <a:off x="12299315" y="8583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6" name="正方形/長方形 615"/>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7" name="テキスト ボックス 616"/>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8" name="直線コネクタ 617"/>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9" name="直線コネクタ 618"/>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8920" cy="259080"/>
    <xdr:sp macro="" textlink="">
      <xdr:nvSpPr>
        <xdr:cNvPr id="620" name="テキスト ボックス 619"/>
        <xdr:cNvSpPr txBox="1"/>
      </xdr:nvSpPr>
      <xdr:spPr>
        <a:xfrm>
          <a:off x="1195324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1" name="直線コネクタ 620"/>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8445"/>
    <xdr:sp macro="" textlink="">
      <xdr:nvSpPr>
        <xdr:cNvPr id="622" name="テキスト ボックス 621"/>
        <xdr:cNvSpPr txBox="1"/>
      </xdr:nvSpPr>
      <xdr:spPr>
        <a:xfrm>
          <a:off x="1167828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83185</xdr:rowOff>
    </xdr:from>
    <xdr:to xmlns:xdr="http://schemas.openxmlformats.org/drawingml/2006/spreadsheetDrawing">
      <xdr:col>89</xdr:col>
      <xdr:colOff>177800</xdr:colOff>
      <xdr:row>73</xdr:row>
      <xdr:rowOff>83185</xdr:rowOff>
    </xdr:to>
    <xdr:cxnSp macro="">
      <xdr:nvCxnSpPr>
        <xdr:cNvPr id="623" name="直線コネクタ 622"/>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9080"/>
    <xdr:sp macro="" textlink="">
      <xdr:nvSpPr>
        <xdr:cNvPr id="624" name="テキスト ボックス 623"/>
        <xdr:cNvSpPr txBox="1"/>
      </xdr:nvSpPr>
      <xdr:spPr>
        <a:xfrm>
          <a:off x="1167828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5" name="直線コネクタ 624"/>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0860" cy="259080"/>
    <xdr:sp macro="" textlink="">
      <xdr:nvSpPr>
        <xdr:cNvPr id="626" name="テキスト ボックス 625"/>
        <xdr:cNvSpPr txBox="1"/>
      </xdr:nvSpPr>
      <xdr:spPr>
        <a:xfrm>
          <a:off x="1167828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8" name="テキスト ボックス 627"/>
        <xdr:cNvSpPr txBox="1"/>
      </xdr:nvSpPr>
      <xdr:spPr>
        <a:xfrm>
          <a:off x="1167828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9"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31115</xdr:rowOff>
    </xdr:from>
    <xdr:to xmlns:xdr="http://schemas.openxmlformats.org/drawingml/2006/spreadsheetDrawing">
      <xdr:col>85</xdr:col>
      <xdr:colOff>126365</xdr:colOff>
      <xdr:row>78</xdr:row>
      <xdr:rowOff>139700</xdr:rowOff>
    </xdr:to>
    <xdr:cxnSp macro="">
      <xdr:nvCxnSpPr>
        <xdr:cNvPr id="630" name="直線コネクタ 629"/>
        <xdr:cNvCxnSpPr/>
      </xdr:nvCxnSpPr>
      <xdr:spPr>
        <a:xfrm flipV="1">
          <a:off x="15993745" y="11924665"/>
          <a:ext cx="1270" cy="1099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8920" cy="259080"/>
    <xdr:sp macro="" textlink="">
      <xdr:nvSpPr>
        <xdr:cNvPr id="631" name="災害復旧費最小値テキスト"/>
        <xdr:cNvSpPr txBox="1"/>
      </xdr:nvSpPr>
      <xdr:spPr>
        <a:xfrm>
          <a:off x="16046450" y="13027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2" name="直線コネクタ 631"/>
        <xdr:cNvCxnSpPr/>
      </xdr:nvCxnSpPr>
      <xdr:spPr>
        <a:xfrm>
          <a:off x="1590675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149225</xdr:rowOff>
    </xdr:from>
    <xdr:ext cx="534035" cy="258445"/>
    <xdr:sp macro="" textlink="">
      <xdr:nvSpPr>
        <xdr:cNvPr id="633" name="災害復旧費最大値テキスト"/>
        <xdr:cNvSpPr txBox="1"/>
      </xdr:nvSpPr>
      <xdr:spPr>
        <a:xfrm>
          <a:off x="16046450" y="11712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31115</xdr:rowOff>
    </xdr:from>
    <xdr:to xmlns:xdr="http://schemas.openxmlformats.org/drawingml/2006/spreadsheetDrawing">
      <xdr:col>86</xdr:col>
      <xdr:colOff>25400</xdr:colOff>
      <xdr:row>72</xdr:row>
      <xdr:rowOff>31115</xdr:rowOff>
    </xdr:to>
    <xdr:cxnSp macro="">
      <xdr:nvCxnSpPr>
        <xdr:cNvPr id="634" name="直線コネクタ 633"/>
        <xdr:cNvCxnSpPr/>
      </xdr:nvCxnSpPr>
      <xdr:spPr>
        <a:xfrm>
          <a:off x="15906750" y="119246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136525</xdr:rowOff>
    </xdr:from>
    <xdr:to xmlns:xdr="http://schemas.openxmlformats.org/drawingml/2006/spreadsheetDrawing">
      <xdr:col>85</xdr:col>
      <xdr:colOff>127000</xdr:colOff>
      <xdr:row>78</xdr:row>
      <xdr:rowOff>54610</xdr:rowOff>
    </xdr:to>
    <xdr:cxnSp macro="">
      <xdr:nvCxnSpPr>
        <xdr:cNvPr id="635" name="直線コネクタ 634"/>
        <xdr:cNvCxnSpPr/>
      </xdr:nvCxnSpPr>
      <xdr:spPr>
        <a:xfrm>
          <a:off x="15172690" y="12855575"/>
          <a:ext cx="8229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21590</xdr:rowOff>
    </xdr:from>
    <xdr:ext cx="469265" cy="258445"/>
    <xdr:sp macro="" textlink="">
      <xdr:nvSpPr>
        <xdr:cNvPr id="636" name="災害復旧費平均値テキスト"/>
        <xdr:cNvSpPr txBox="1"/>
      </xdr:nvSpPr>
      <xdr:spPr>
        <a:xfrm>
          <a:off x="16046450" y="1274064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165100</xdr:rowOff>
    </xdr:from>
    <xdr:to xmlns:xdr="http://schemas.openxmlformats.org/drawingml/2006/spreadsheetDrawing">
      <xdr:col>85</xdr:col>
      <xdr:colOff>177800</xdr:colOff>
      <xdr:row>78</xdr:row>
      <xdr:rowOff>100330</xdr:rowOff>
    </xdr:to>
    <xdr:sp macro="" textlink="">
      <xdr:nvSpPr>
        <xdr:cNvPr id="637" name="フローチャート: 判断 636"/>
        <xdr:cNvSpPr/>
      </xdr:nvSpPr>
      <xdr:spPr>
        <a:xfrm>
          <a:off x="15944850" y="128841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136525</xdr:rowOff>
    </xdr:from>
    <xdr:to xmlns:xdr="http://schemas.openxmlformats.org/drawingml/2006/spreadsheetDrawing">
      <xdr:col>81</xdr:col>
      <xdr:colOff>50800</xdr:colOff>
      <xdr:row>78</xdr:row>
      <xdr:rowOff>66675</xdr:rowOff>
    </xdr:to>
    <xdr:cxnSp macro="">
      <xdr:nvCxnSpPr>
        <xdr:cNvPr id="638" name="直線コネクタ 637"/>
        <xdr:cNvCxnSpPr/>
      </xdr:nvCxnSpPr>
      <xdr:spPr>
        <a:xfrm flipV="1">
          <a:off x="14302740" y="12855575"/>
          <a:ext cx="8699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144145</xdr:rowOff>
    </xdr:from>
    <xdr:to xmlns:xdr="http://schemas.openxmlformats.org/drawingml/2006/spreadsheetDrawing">
      <xdr:col>81</xdr:col>
      <xdr:colOff>101600</xdr:colOff>
      <xdr:row>78</xdr:row>
      <xdr:rowOff>74295</xdr:rowOff>
    </xdr:to>
    <xdr:sp macro="" textlink="">
      <xdr:nvSpPr>
        <xdr:cNvPr id="639" name="フローチャート: 判断 638"/>
        <xdr:cNvSpPr/>
      </xdr:nvSpPr>
      <xdr:spPr>
        <a:xfrm>
          <a:off x="15121890" y="12863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66040</xdr:rowOff>
    </xdr:from>
    <xdr:ext cx="469900" cy="259080"/>
    <xdr:sp macro="" textlink="">
      <xdr:nvSpPr>
        <xdr:cNvPr id="640" name="テキスト ボックス 639"/>
        <xdr:cNvSpPr txBox="1"/>
      </xdr:nvSpPr>
      <xdr:spPr>
        <a:xfrm>
          <a:off x="14941550" y="12950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163195</xdr:rowOff>
    </xdr:from>
    <xdr:to xmlns:xdr="http://schemas.openxmlformats.org/drawingml/2006/spreadsheetDrawing">
      <xdr:col>76</xdr:col>
      <xdr:colOff>114300</xdr:colOff>
      <xdr:row>78</xdr:row>
      <xdr:rowOff>66675</xdr:rowOff>
    </xdr:to>
    <xdr:cxnSp macro="">
      <xdr:nvCxnSpPr>
        <xdr:cNvPr id="641" name="直線コネクタ 640"/>
        <xdr:cNvCxnSpPr/>
      </xdr:nvCxnSpPr>
      <xdr:spPr>
        <a:xfrm>
          <a:off x="13432790" y="12882245"/>
          <a:ext cx="8699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642" name="フローチャート: 判断 641"/>
        <xdr:cNvSpPr/>
      </xdr:nvSpPr>
      <xdr:spPr>
        <a:xfrm>
          <a:off x="14251940" y="12865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92710</xdr:rowOff>
    </xdr:from>
    <xdr:ext cx="469900" cy="258445"/>
    <xdr:sp macro="" textlink="">
      <xdr:nvSpPr>
        <xdr:cNvPr id="643" name="テキスト ボックス 642"/>
        <xdr:cNvSpPr txBox="1"/>
      </xdr:nvSpPr>
      <xdr:spPr>
        <a:xfrm>
          <a:off x="14071600" y="126466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163195</xdr:rowOff>
    </xdr:from>
    <xdr:to xmlns:xdr="http://schemas.openxmlformats.org/drawingml/2006/spreadsheetDrawing">
      <xdr:col>71</xdr:col>
      <xdr:colOff>177800</xdr:colOff>
      <xdr:row>78</xdr:row>
      <xdr:rowOff>81280</xdr:rowOff>
    </xdr:to>
    <xdr:cxnSp macro="">
      <xdr:nvCxnSpPr>
        <xdr:cNvPr id="644" name="直線コネクタ 643"/>
        <xdr:cNvCxnSpPr/>
      </xdr:nvCxnSpPr>
      <xdr:spPr>
        <a:xfrm flipV="1">
          <a:off x="12559030" y="12882245"/>
          <a:ext cx="8737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150495</xdr:rowOff>
    </xdr:from>
    <xdr:to xmlns:xdr="http://schemas.openxmlformats.org/drawingml/2006/spreadsheetDrawing">
      <xdr:col>72</xdr:col>
      <xdr:colOff>38100</xdr:colOff>
      <xdr:row>78</xdr:row>
      <xdr:rowOff>80645</xdr:rowOff>
    </xdr:to>
    <xdr:sp macro="" textlink="">
      <xdr:nvSpPr>
        <xdr:cNvPr id="645" name="フローチャート: 判断 644"/>
        <xdr:cNvSpPr/>
      </xdr:nvSpPr>
      <xdr:spPr>
        <a:xfrm>
          <a:off x="13381990" y="128695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72390</xdr:rowOff>
    </xdr:from>
    <xdr:ext cx="469900" cy="259080"/>
    <xdr:sp macro="" textlink="">
      <xdr:nvSpPr>
        <xdr:cNvPr id="646" name="テキスト ボックス 645"/>
        <xdr:cNvSpPr txBox="1"/>
      </xdr:nvSpPr>
      <xdr:spPr>
        <a:xfrm>
          <a:off x="13201650" y="1295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62865</xdr:rowOff>
    </xdr:from>
    <xdr:to xmlns:xdr="http://schemas.openxmlformats.org/drawingml/2006/spreadsheetDrawing">
      <xdr:col>67</xdr:col>
      <xdr:colOff>101600</xdr:colOff>
      <xdr:row>77</xdr:row>
      <xdr:rowOff>164465</xdr:rowOff>
    </xdr:to>
    <xdr:sp macro="" textlink="">
      <xdr:nvSpPr>
        <xdr:cNvPr id="647" name="フローチャート: 判断 646"/>
        <xdr:cNvSpPr/>
      </xdr:nvSpPr>
      <xdr:spPr>
        <a:xfrm>
          <a:off x="1250823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9525</xdr:rowOff>
    </xdr:from>
    <xdr:ext cx="469900" cy="259080"/>
    <xdr:sp macro="" textlink="">
      <xdr:nvSpPr>
        <xdr:cNvPr id="648" name="テキスト ボックス 647"/>
        <xdr:cNvSpPr txBox="1"/>
      </xdr:nvSpPr>
      <xdr:spPr>
        <a:xfrm>
          <a:off x="12327890" y="12563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50" name="テキスト ボックス 649"/>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51" name="テキスト ボックス 650"/>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52" name="テキスト ボックス 651"/>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3" name="テキスト ボックス 652"/>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3810</xdr:rowOff>
    </xdr:from>
    <xdr:to xmlns:xdr="http://schemas.openxmlformats.org/drawingml/2006/spreadsheetDrawing">
      <xdr:col>85</xdr:col>
      <xdr:colOff>177800</xdr:colOff>
      <xdr:row>78</xdr:row>
      <xdr:rowOff>105410</xdr:rowOff>
    </xdr:to>
    <xdr:sp macro="" textlink="">
      <xdr:nvSpPr>
        <xdr:cNvPr id="654" name="楕円 653"/>
        <xdr:cNvSpPr/>
      </xdr:nvSpPr>
      <xdr:spPr>
        <a:xfrm>
          <a:off x="15944850" y="128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149225</xdr:rowOff>
    </xdr:from>
    <xdr:ext cx="469265" cy="258445"/>
    <xdr:sp macro="" textlink="">
      <xdr:nvSpPr>
        <xdr:cNvPr id="655" name="災害復旧費該当値テキスト"/>
        <xdr:cNvSpPr txBox="1"/>
      </xdr:nvSpPr>
      <xdr:spPr>
        <a:xfrm>
          <a:off x="16046450" y="12868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85725</xdr:rowOff>
    </xdr:from>
    <xdr:to xmlns:xdr="http://schemas.openxmlformats.org/drawingml/2006/spreadsheetDrawing">
      <xdr:col>81</xdr:col>
      <xdr:colOff>101600</xdr:colOff>
      <xdr:row>78</xdr:row>
      <xdr:rowOff>15875</xdr:rowOff>
    </xdr:to>
    <xdr:sp macro="" textlink="">
      <xdr:nvSpPr>
        <xdr:cNvPr id="656" name="楕円 655"/>
        <xdr:cNvSpPr/>
      </xdr:nvSpPr>
      <xdr:spPr>
        <a:xfrm>
          <a:off x="15121890" y="12804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32385</xdr:rowOff>
    </xdr:from>
    <xdr:ext cx="469900" cy="258445"/>
    <xdr:sp macro="" textlink="">
      <xdr:nvSpPr>
        <xdr:cNvPr id="657" name="テキスト ボックス 656"/>
        <xdr:cNvSpPr txBox="1"/>
      </xdr:nvSpPr>
      <xdr:spPr>
        <a:xfrm>
          <a:off x="14941550" y="12586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15875</xdr:rowOff>
    </xdr:from>
    <xdr:to xmlns:xdr="http://schemas.openxmlformats.org/drawingml/2006/spreadsheetDrawing">
      <xdr:col>76</xdr:col>
      <xdr:colOff>165100</xdr:colOff>
      <xdr:row>78</xdr:row>
      <xdr:rowOff>117475</xdr:rowOff>
    </xdr:to>
    <xdr:sp macro="" textlink="">
      <xdr:nvSpPr>
        <xdr:cNvPr id="658" name="楕円 657"/>
        <xdr:cNvSpPr/>
      </xdr:nvSpPr>
      <xdr:spPr>
        <a:xfrm>
          <a:off x="14251940" y="129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108585</xdr:rowOff>
    </xdr:from>
    <xdr:ext cx="469900" cy="259080"/>
    <xdr:sp macro="" textlink="">
      <xdr:nvSpPr>
        <xdr:cNvPr id="659" name="テキスト ボックス 658"/>
        <xdr:cNvSpPr txBox="1"/>
      </xdr:nvSpPr>
      <xdr:spPr>
        <a:xfrm>
          <a:off x="14071600" y="12992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112395</xdr:rowOff>
    </xdr:from>
    <xdr:to xmlns:xdr="http://schemas.openxmlformats.org/drawingml/2006/spreadsheetDrawing">
      <xdr:col>72</xdr:col>
      <xdr:colOff>38100</xdr:colOff>
      <xdr:row>78</xdr:row>
      <xdr:rowOff>42545</xdr:rowOff>
    </xdr:to>
    <xdr:sp macro="" textlink="">
      <xdr:nvSpPr>
        <xdr:cNvPr id="660" name="楕円 659"/>
        <xdr:cNvSpPr/>
      </xdr:nvSpPr>
      <xdr:spPr>
        <a:xfrm>
          <a:off x="13381990" y="128314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59055</xdr:rowOff>
    </xdr:from>
    <xdr:ext cx="469900" cy="258445"/>
    <xdr:sp macro="" textlink="">
      <xdr:nvSpPr>
        <xdr:cNvPr id="661" name="テキスト ボックス 660"/>
        <xdr:cNvSpPr txBox="1"/>
      </xdr:nvSpPr>
      <xdr:spPr>
        <a:xfrm>
          <a:off x="13201650" y="12613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30480</xdr:rowOff>
    </xdr:from>
    <xdr:to xmlns:xdr="http://schemas.openxmlformats.org/drawingml/2006/spreadsheetDrawing">
      <xdr:col>67</xdr:col>
      <xdr:colOff>101600</xdr:colOff>
      <xdr:row>78</xdr:row>
      <xdr:rowOff>132080</xdr:rowOff>
    </xdr:to>
    <xdr:sp macro="" textlink="">
      <xdr:nvSpPr>
        <xdr:cNvPr id="662" name="楕円 661"/>
        <xdr:cNvSpPr/>
      </xdr:nvSpPr>
      <xdr:spPr>
        <a:xfrm>
          <a:off x="1250823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123190</xdr:rowOff>
    </xdr:from>
    <xdr:ext cx="469900" cy="258445"/>
    <xdr:sp macro="" textlink="">
      <xdr:nvSpPr>
        <xdr:cNvPr id="663" name="テキスト ボックス 662"/>
        <xdr:cNvSpPr txBox="1"/>
      </xdr:nvSpPr>
      <xdr:spPr>
        <a:xfrm>
          <a:off x="12327890" y="13007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2" name="テキスト ボックス 671"/>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4" name="直線コネクタ 673"/>
        <xdr:cNvCxnSpPr/>
      </xdr:nvCxnSpPr>
      <xdr:spPr>
        <a:xfrm>
          <a:off x="1219835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920" cy="259080"/>
    <xdr:sp macro="" textlink="">
      <xdr:nvSpPr>
        <xdr:cNvPr id="675" name="テキスト ボックス 674"/>
        <xdr:cNvSpPr txBox="1"/>
      </xdr:nvSpPr>
      <xdr:spPr>
        <a:xfrm>
          <a:off x="1195324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6" name="直線コネクタ 675"/>
        <xdr:cNvCxnSpPr/>
      </xdr:nvCxnSpPr>
      <xdr:spPr>
        <a:xfrm>
          <a:off x="1219835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860" cy="258445"/>
    <xdr:sp macro="" textlink="">
      <xdr:nvSpPr>
        <xdr:cNvPr id="677" name="テキスト ボックス 676"/>
        <xdr:cNvSpPr txBox="1"/>
      </xdr:nvSpPr>
      <xdr:spPr>
        <a:xfrm>
          <a:off x="11678285"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8" name="直線コネクタ 677"/>
        <xdr:cNvCxnSpPr/>
      </xdr:nvCxnSpPr>
      <xdr:spPr>
        <a:xfrm>
          <a:off x="1219835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860" cy="259080"/>
    <xdr:sp macro="" textlink="">
      <xdr:nvSpPr>
        <xdr:cNvPr id="679" name="テキスト ボックス 678"/>
        <xdr:cNvSpPr txBox="1"/>
      </xdr:nvSpPr>
      <xdr:spPr>
        <a:xfrm>
          <a:off x="11678285"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0" name="直線コネクタ 679"/>
        <xdr:cNvCxnSpPr/>
      </xdr:nvCxnSpPr>
      <xdr:spPr>
        <a:xfrm>
          <a:off x="1219835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860" cy="258445"/>
    <xdr:sp macro="" textlink="">
      <xdr:nvSpPr>
        <xdr:cNvPr id="681" name="テキスト ボックス 680"/>
        <xdr:cNvSpPr txBox="1"/>
      </xdr:nvSpPr>
      <xdr:spPr>
        <a:xfrm>
          <a:off x="11678285" y="15379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2" name="直線コネクタ 681"/>
        <xdr:cNvCxnSpPr/>
      </xdr:nvCxnSpPr>
      <xdr:spPr>
        <a:xfrm>
          <a:off x="1219835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0860" cy="258445"/>
    <xdr:sp macro="" textlink="">
      <xdr:nvSpPr>
        <xdr:cNvPr id="683" name="テキスト ボックス 682"/>
        <xdr:cNvSpPr txBox="1"/>
      </xdr:nvSpPr>
      <xdr:spPr>
        <a:xfrm>
          <a:off x="11678285" y="150526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4" name="直線コネクタ 683"/>
        <xdr:cNvCxnSpPr/>
      </xdr:nvCxnSpPr>
      <xdr:spPr>
        <a:xfrm>
          <a:off x="1219835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5630" cy="259080"/>
    <xdr:sp macro="" textlink="">
      <xdr:nvSpPr>
        <xdr:cNvPr id="685" name="テキスト ボックス 684"/>
        <xdr:cNvSpPr txBox="1"/>
      </xdr:nvSpPr>
      <xdr:spPr>
        <a:xfrm>
          <a:off x="1161415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87" name="テキスト ボックス 686"/>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31750</xdr:rowOff>
    </xdr:from>
    <xdr:to xmlns:xdr="http://schemas.openxmlformats.org/drawingml/2006/spreadsheetDrawing">
      <xdr:col>85</xdr:col>
      <xdr:colOff>126365</xdr:colOff>
      <xdr:row>98</xdr:row>
      <xdr:rowOff>79375</xdr:rowOff>
    </xdr:to>
    <xdr:cxnSp macro="">
      <xdr:nvCxnSpPr>
        <xdr:cNvPr id="689" name="直線コネクタ 688"/>
        <xdr:cNvCxnSpPr/>
      </xdr:nvCxnSpPr>
      <xdr:spPr>
        <a:xfrm flipV="1">
          <a:off x="15993745" y="14897100"/>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83185</xdr:rowOff>
    </xdr:from>
    <xdr:ext cx="534035" cy="259080"/>
    <xdr:sp macro="" textlink="">
      <xdr:nvSpPr>
        <xdr:cNvPr id="690" name="公債費最小値テキスト"/>
        <xdr:cNvSpPr txBox="1"/>
      </xdr:nvSpPr>
      <xdr:spPr>
        <a:xfrm>
          <a:off x="16046450" y="16313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1" name="直線コネクタ 690"/>
        <xdr:cNvCxnSpPr/>
      </xdr:nvCxnSpPr>
      <xdr:spPr>
        <a:xfrm>
          <a:off x="15906750" y="163099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149860</xdr:rowOff>
    </xdr:from>
    <xdr:ext cx="534035" cy="258445"/>
    <xdr:sp macro="" textlink="">
      <xdr:nvSpPr>
        <xdr:cNvPr id="692" name="公債費最大値テキスト"/>
        <xdr:cNvSpPr txBox="1"/>
      </xdr:nvSpPr>
      <xdr:spPr>
        <a:xfrm>
          <a:off x="16046450" y="14685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31750</xdr:rowOff>
    </xdr:from>
    <xdr:to xmlns:xdr="http://schemas.openxmlformats.org/drawingml/2006/spreadsheetDrawing">
      <xdr:col>86</xdr:col>
      <xdr:colOff>25400</xdr:colOff>
      <xdr:row>90</xdr:row>
      <xdr:rowOff>31750</xdr:rowOff>
    </xdr:to>
    <xdr:cxnSp macro="">
      <xdr:nvCxnSpPr>
        <xdr:cNvPr id="693" name="直線コネクタ 692"/>
        <xdr:cNvCxnSpPr/>
      </xdr:nvCxnSpPr>
      <xdr:spPr>
        <a:xfrm>
          <a:off x="15906750" y="148971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166370</xdr:rowOff>
    </xdr:from>
    <xdr:to xmlns:xdr="http://schemas.openxmlformats.org/drawingml/2006/spreadsheetDrawing">
      <xdr:col>85</xdr:col>
      <xdr:colOff>127000</xdr:colOff>
      <xdr:row>95</xdr:row>
      <xdr:rowOff>10795</xdr:rowOff>
    </xdr:to>
    <xdr:cxnSp macro="">
      <xdr:nvCxnSpPr>
        <xdr:cNvPr id="694" name="直線コネクタ 693"/>
        <xdr:cNvCxnSpPr/>
      </xdr:nvCxnSpPr>
      <xdr:spPr>
        <a:xfrm>
          <a:off x="15172690" y="15711170"/>
          <a:ext cx="8229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26035</xdr:rowOff>
    </xdr:from>
    <xdr:ext cx="534035" cy="259080"/>
    <xdr:sp macro="" textlink="">
      <xdr:nvSpPr>
        <xdr:cNvPr id="695" name="公債費平均値テキスト"/>
        <xdr:cNvSpPr txBox="1"/>
      </xdr:nvSpPr>
      <xdr:spPr>
        <a:xfrm>
          <a:off x="16046450" y="157422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177800</xdr:colOff>
      <xdr:row>95</xdr:row>
      <xdr:rowOff>149225</xdr:rowOff>
    </xdr:to>
    <xdr:sp macro="" textlink="">
      <xdr:nvSpPr>
        <xdr:cNvPr id="696" name="フローチャート: 判断 695"/>
        <xdr:cNvSpPr/>
      </xdr:nvSpPr>
      <xdr:spPr>
        <a:xfrm>
          <a:off x="15944850" y="1576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166370</xdr:rowOff>
    </xdr:from>
    <xdr:to xmlns:xdr="http://schemas.openxmlformats.org/drawingml/2006/spreadsheetDrawing">
      <xdr:col>81</xdr:col>
      <xdr:colOff>50800</xdr:colOff>
      <xdr:row>95</xdr:row>
      <xdr:rowOff>6350</xdr:rowOff>
    </xdr:to>
    <xdr:cxnSp macro="">
      <xdr:nvCxnSpPr>
        <xdr:cNvPr id="697" name="直線コネクタ 696"/>
        <xdr:cNvCxnSpPr/>
      </xdr:nvCxnSpPr>
      <xdr:spPr>
        <a:xfrm flipV="1">
          <a:off x="14302740" y="1571117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698" name="フローチャート: 判断 697"/>
        <xdr:cNvSpPr/>
      </xdr:nvSpPr>
      <xdr:spPr>
        <a:xfrm>
          <a:off x="15121890" y="15722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98425</xdr:rowOff>
    </xdr:from>
    <xdr:ext cx="534035" cy="258445"/>
    <xdr:sp macro="" textlink="">
      <xdr:nvSpPr>
        <xdr:cNvPr id="699" name="テキスト ボックス 698"/>
        <xdr:cNvSpPr txBox="1"/>
      </xdr:nvSpPr>
      <xdr:spPr>
        <a:xfrm>
          <a:off x="14912975" y="15814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158750</xdr:rowOff>
    </xdr:from>
    <xdr:to xmlns:xdr="http://schemas.openxmlformats.org/drawingml/2006/spreadsheetDrawing">
      <xdr:col>76</xdr:col>
      <xdr:colOff>114300</xdr:colOff>
      <xdr:row>95</xdr:row>
      <xdr:rowOff>6350</xdr:rowOff>
    </xdr:to>
    <xdr:cxnSp macro="">
      <xdr:nvCxnSpPr>
        <xdr:cNvPr id="700" name="直線コネクタ 699"/>
        <xdr:cNvCxnSpPr/>
      </xdr:nvCxnSpPr>
      <xdr:spPr>
        <a:xfrm>
          <a:off x="13432790" y="15703550"/>
          <a:ext cx="8699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1" name="フローチャート: 判断 700"/>
        <xdr:cNvSpPr/>
      </xdr:nvSpPr>
      <xdr:spPr>
        <a:xfrm>
          <a:off x="14251940" y="15745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121285</xdr:rowOff>
    </xdr:from>
    <xdr:ext cx="534035" cy="258445"/>
    <xdr:sp macro="" textlink="">
      <xdr:nvSpPr>
        <xdr:cNvPr id="702" name="テキスト ボックス 701"/>
        <xdr:cNvSpPr txBox="1"/>
      </xdr:nvSpPr>
      <xdr:spPr>
        <a:xfrm>
          <a:off x="14039215" y="15837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158750</xdr:rowOff>
    </xdr:from>
    <xdr:to xmlns:xdr="http://schemas.openxmlformats.org/drawingml/2006/spreadsheetDrawing">
      <xdr:col>71</xdr:col>
      <xdr:colOff>177800</xdr:colOff>
      <xdr:row>95</xdr:row>
      <xdr:rowOff>67310</xdr:rowOff>
    </xdr:to>
    <xdr:cxnSp macro="">
      <xdr:nvCxnSpPr>
        <xdr:cNvPr id="703" name="直線コネクタ 702"/>
        <xdr:cNvCxnSpPr/>
      </xdr:nvCxnSpPr>
      <xdr:spPr>
        <a:xfrm flipV="1">
          <a:off x="12559030" y="15703550"/>
          <a:ext cx="8737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4" name="フローチャート: 判断 703"/>
        <xdr:cNvSpPr/>
      </xdr:nvSpPr>
      <xdr:spPr>
        <a:xfrm>
          <a:off x="13381990" y="157403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116840</xdr:rowOff>
    </xdr:from>
    <xdr:ext cx="534035" cy="259080"/>
    <xdr:sp macro="" textlink="">
      <xdr:nvSpPr>
        <xdr:cNvPr id="705" name="テキスト ボックス 704"/>
        <xdr:cNvSpPr txBox="1"/>
      </xdr:nvSpPr>
      <xdr:spPr>
        <a:xfrm>
          <a:off x="13169265" y="15833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15875</xdr:rowOff>
    </xdr:to>
    <xdr:sp macro="" textlink="">
      <xdr:nvSpPr>
        <xdr:cNvPr id="706" name="フローチャート: 判断 705"/>
        <xdr:cNvSpPr/>
      </xdr:nvSpPr>
      <xdr:spPr>
        <a:xfrm>
          <a:off x="12508230" y="15802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xdr:rowOff>
    </xdr:from>
    <xdr:ext cx="534035" cy="258445"/>
    <xdr:sp macro="" textlink="">
      <xdr:nvSpPr>
        <xdr:cNvPr id="707" name="テキスト ボックス 706"/>
        <xdr:cNvSpPr txBox="1"/>
      </xdr:nvSpPr>
      <xdr:spPr>
        <a:xfrm>
          <a:off x="12299315" y="15894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9" name="テキスト ボックス 708"/>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10" name="テキスト ボックス 709"/>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11" name="テキスト ボックス 710"/>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2" name="テキスト ボックス 711"/>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132080</xdr:rowOff>
    </xdr:from>
    <xdr:to xmlns:xdr="http://schemas.openxmlformats.org/drawingml/2006/spreadsheetDrawing">
      <xdr:col>85</xdr:col>
      <xdr:colOff>177800</xdr:colOff>
      <xdr:row>95</xdr:row>
      <xdr:rowOff>61595</xdr:rowOff>
    </xdr:to>
    <xdr:sp macro="" textlink="">
      <xdr:nvSpPr>
        <xdr:cNvPr id="713" name="楕円 712"/>
        <xdr:cNvSpPr/>
      </xdr:nvSpPr>
      <xdr:spPr>
        <a:xfrm>
          <a:off x="15944850" y="15676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154940</xdr:rowOff>
    </xdr:from>
    <xdr:ext cx="534035" cy="258445"/>
    <xdr:sp macro="" textlink="">
      <xdr:nvSpPr>
        <xdr:cNvPr id="714" name="公債費該当値テキスト"/>
        <xdr:cNvSpPr txBox="1"/>
      </xdr:nvSpPr>
      <xdr:spPr>
        <a:xfrm>
          <a:off x="16046450" y="15528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114935</xdr:rowOff>
    </xdr:from>
    <xdr:to xmlns:xdr="http://schemas.openxmlformats.org/drawingml/2006/spreadsheetDrawing">
      <xdr:col>81</xdr:col>
      <xdr:colOff>101600</xdr:colOff>
      <xdr:row>95</xdr:row>
      <xdr:rowOff>45085</xdr:rowOff>
    </xdr:to>
    <xdr:sp macro="" textlink="">
      <xdr:nvSpPr>
        <xdr:cNvPr id="715" name="楕円 714"/>
        <xdr:cNvSpPr/>
      </xdr:nvSpPr>
      <xdr:spPr>
        <a:xfrm>
          <a:off x="15121890" y="156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61595</xdr:rowOff>
    </xdr:from>
    <xdr:ext cx="534035" cy="259080"/>
    <xdr:sp macro="" textlink="">
      <xdr:nvSpPr>
        <xdr:cNvPr id="716" name="テキスト ボックス 715"/>
        <xdr:cNvSpPr txBox="1"/>
      </xdr:nvSpPr>
      <xdr:spPr>
        <a:xfrm>
          <a:off x="14912975" y="15434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127000</xdr:rowOff>
    </xdr:from>
    <xdr:to xmlns:xdr="http://schemas.openxmlformats.org/drawingml/2006/spreadsheetDrawing">
      <xdr:col>76</xdr:col>
      <xdr:colOff>165100</xdr:colOff>
      <xdr:row>95</xdr:row>
      <xdr:rowOff>57150</xdr:rowOff>
    </xdr:to>
    <xdr:sp macro="" textlink="">
      <xdr:nvSpPr>
        <xdr:cNvPr id="717" name="楕円 716"/>
        <xdr:cNvSpPr/>
      </xdr:nvSpPr>
      <xdr:spPr>
        <a:xfrm>
          <a:off x="14251940" y="156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73660</xdr:rowOff>
    </xdr:from>
    <xdr:ext cx="534035" cy="259080"/>
    <xdr:sp macro="" textlink="">
      <xdr:nvSpPr>
        <xdr:cNvPr id="718" name="テキスト ボックス 717"/>
        <xdr:cNvSpPr txBox="1"/>
      </xdr:nvSpPr>
      <xdr:spPr>
        <a:xfrm>
          <a:off x="14039215" y="15447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107950</xdr:rowOff>
    </xdr:from>
    <xdr:to xmlns:xdr="http://schemas.openxmlformats.org/drawingml/2006/spreadsheetDrawing">
      <xdr:col>72</xdr:col>
      <xdr:colOff>38100</xdr:colOff>
      <xdr:row>95</xdr:row>
      <xdr:rowOff>38100</xdr:rowOff>
    </xdr:to>
    <xdr:sp macro="" textlink="">
      <xdr:nvSpPr>
        <xdr:cNvPr id="719" name="楕円 718"/>
        <xdr:cNvSpPr/>
      </xdr:nvSpPr>
      <xdr:spPr>
        <a:xfrm>
          <a:off x="13381990" y="156527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54610</xdr:rowOff>
    </xdr:from>
    <xdr:ext cx="534035" cy="258445"/>
    <xdr:sp macro="" textlink="">
      <xdr:nvSpPr>
        <xdr:cNvPr id="720" name="テキスト ボックス 719"/>
        <xdr:cNvSpPr txBox="1"/>
      </xdr:nvSpPr>
      <xdr:spPr>
        <a:xfrm>
          <a:off x="13169265" y="15427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16510</xdr:rowOff>
    </xdr:from>
    <xdr:to xmlns:xdr="http://schemas.openxmlformats.org/drawingml/2006/spreadsheetDrawing">
      <xdr:col>67</xdr:col>
      <xdr:colOff>101600</xdr:colOff>
      <xdr:row>95</xdr:row>
      <xdr:rowOff>118110</xdr:rowOff>
    </xdr:to>
    <xdr:sp macro="" textlink="">
      <xdr:nvSpPr>
        <xdr:cNvPr id="721" name="楕円 720"/>
        <xdr:cNvSpPr/>
      </xdr:nvSpPr>
      <xdr:spPr>
        <a:xfrm>
          <a:off x="12508230" y="157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134620</xdr:rowOff>
    </xdr:from>
    <xdr:ext cx="534035" cy="258445"/>
    <xdr:sp macro="" textlink="">
      <xdr:nvSpPr>
        <xdr:cNvPr id="722" name="テキスト ボックス 721"/>
        <xdr:cNvSpPr txBox="1"/>
      </xdr:nvSpPr>
      <xdr:spPr>
        <a:xfrm>
          <a:off x="12299315" y="15507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0" name="正方形/長方形 729"/>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31" name="テキスト ボックス 730"/>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32" name="直線コネクタ 731"/>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3" name="直線コネクタ 732"/>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9080"/>
    <xdr:sp macro="" textlink="">
      <xdr:nvSpPr>
        <xdr:cNvPr id="734" name="テキスト ボックス 733"/>
        <xdr:cNvSpPr txBox="1"/>
      </xdr:nvSpPr>
      <xdr:spPr>
        <a:xfrm>
          <a:off x="176809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5" name="直線コネクタ 734"/>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7360" cy="258445"/>
    <xdr:sp macro="" textlink="">
      <xdr:nvSpPr>
        <xdr:cNvPr id="736" name="テキスト ボックス 735"/>
        <xdr:cNvSpPr txBox="1"/>
      </xdr:nvSpPr>
      <xdr:spPr>
        <a:xfrm>
          <a:off x="1746631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37" name="直線コネクタ 736"/>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7360" cy="259080"/>
    <xdr:sp macro="" textlink="">
      <xdr:nvSpPr>
        <xdr:cNvPr id="738" name="テキスト ボックス 737"/>
        <xdr:cNvSpPr txBox="1"/>
      </xdr:nvSpPr>
      <xdr:spPr>
        <a:xfrm>
          <a:off x="17466310" y="5401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9" name="直線コネクタ 738"/>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165100</xdr:rowOff>
    </xdr:from>
    <xdr:ext cx="467360" cy="259080"/>
    <xdr:sp macro="" textlink="">
      <xdr:nvSpPr>
        <xdr:cNvPr id="740" name="テキスト ボックス 739"/>
        <xdr:cNvSpPr txBox="1"/>
      </xdr:nvSpPr>
      <xdr:spPr>
        <a:xfrm>
          <a:off x="17466310" y="4959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7360" cy="258445"/>
    <xdr:sp macro="" textlink="">
      <xdr:nvSpPr>
        <xdr:cNvPr id="742" name="テキスト ボックス 741"/>
        <xdr:cNvSpPr txBox="1"/>
      </xdr:nvSpPr>
      <xdr:spPr>
        <a:xfrm>
          <a:off x="1746631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43"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44" name="直線コネクタ 743"/>
        <xdr:cNvCxnSpPr/>
      </xdr:nvCxnSpPr>
      <xdr:spPr>
        <a:xfrm flipV="1">
          <a:off x="21717635" y="4970780"/>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165100</xdr:rowOff>
    </xdr:from>
    <xdr:ext cx="248920" cy="259080"/>
    <xdr:sp macro="" textlink="">
      <xdr:nvSpPr>
        <xdr:cNvPr id="745" name="諸支出金最小値テキスト"/>
        <xdr:cNvSpPr txBox="1"/>
      </xdr:nvSpPr>
      <xdr:spPr>
        <a:xfrm>
          <a:off x="21770340" y="64452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6" name="直線コネクタ 745"/>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265" cy="258445"/>
    <xdr:sp macro="" textlink="">
      <xdr:nvSpPr>
        <xdr:cNvPr id="747" name="諸支出金最大値テキスト"/>
        <xdr:cNvSpPr txBox="1"/>
      </xdr:nvSpPr>
      <xdr:spPr>
        <a:xfrm>
          <a:off x="21770340" y="4758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48" name="直線コネクタ 747"/>
        <xdr:cNvCxnSpPr/>
      </xdr:nvCxnSpPr>
      <xdr:spPr>
        <a:xfrm>
          <a:off x="21634450" y="49707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9" name="直線コネクタ 748"/>
        <xdr:cNvCxnSpPr/>
      </xdr:nvCxnSpPr>
      <xdr:spPr>
        <a:xfrm>
          <a:off x="20900390" y="64198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7825" cy="258445"/>
    <xdr:sp macro="" textlink="">
      <xdr:nvSpPr>
        <xdr:cNvPr id="750" name="諸支出金平均値テキスト"/>
        <xdr:cNvSpPr txBox="1"/>
      </xdr:nvSpPr>
      <xdr:spPr>
        <a:xfrm>
          <a:off x="21770340" y="6200140"/>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51" name="フローチャート: 判断 750"/>
        <xdr:cNvSpPr/>
      </xdr:nvSpPr>
      <xdr:spPr>
        <a:xfrm>
          <a:off x="2166874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2" name="直線コネクタ 751"/>
        <xdr:cNvCxnSpPr/>
      </xdr:nvCxnSpPr>
      <xdr:spPr>
        <a:xfrm>
          <a:off x="20026630" y="6419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128270</xdr:rowOff>
    </xdr:from>
    <xdr:to xmlns:xdr="http://schemas.openxmlformats.org/drawingml/2006/spreadsheetDrawing">
      <xdr:col>112</xdr:col>
      <xdr:colOff>38100</xdr:colOff>
      <xdr:row>38</xdr:row>
      <xdr:rowOff>58420</xdr:rowOff>
    </xdr:to>
    <xdr:sp macro="" textlink="">
      <xdr:nvSpPr>
        <xdr:cNvPr id="753" name="フローチャート: 判断 752"/>
        <xdr:cNvSpPr/>
      </xdr:nvSpPr>
      <xdr:spPr>
        <a:xfrm>
          <a:off x="20849590" y="62433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74930</xdr:rowOff>
    </xdr:from>
    <xdr:ext cx="377825" cy="259080"/>
    <xdr:sp macro="" textlink="">
      <xdr:nvSpPr>
        <xdr:cNvPr id="754" name="テキスト ボックス 753"/>
        <xdr:cNvSpPr txBox="1"/>
      </xdr:nvSpPr>
      <xdr:spPr>
        <a:xfrm>
          <a:off x="20714970" y="60248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5" name="直線コネクタ 754"/>
        <xdr:cNvCxnSpPr/>
      </xdr:nvCxnSpPr>
      <xdr:spPr>
        <a:xfrm>
          <a:off x="1915668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108585</xdr:rowOff>
    </xdr:to>
    <xdr:sp macro="" textlink="">
      <xdr:nvSpPr>
        <xdr:cNvPr id="756" name="フローチャート: 判断 755"/>
        <xdr:cNvSpPr/>
      </xdr:nvSpPr>
      <xdr:spPr>
        <a:xfrm>
          <a:off x="1997583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7825" cy="258445"/>
    <xdr:sp macro="" textlink="">
      <xdr:nvSpPr>
        <xdr:cNvPr id="757" name="テキスト ボックス 756"/>
        <xdr:cNvSpPr txBox="1"/>
      </xdr:nvSpPr>
      <xdr:spPr>
        <a:xfrm>
          <a:off x="19841210" y="607504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8" name="直線コネクタ 757"/>
        <xdr:cNvCxnSpPr/>
      </xdr:nvCxnSpPr>
      <xdr:spPr>
        <a:xfrm>
          <a:off x="1828673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3175</xdr:rowOff>
    </xdr:from>
    <xdr:to xmlns:xdr="http://schemas.openxmlformats.org/drawingml/2006/spreadsheetDrawing">
      <xdr:col>102</xdr:col>
      <xdr:colOff>165100</xdr:colOff>
      <xdr:row>38</xdr:row>
      <xdr:rowOff>104775</xdr:rowOff>
    </xdr:to>
    <xdr:sp macro="" textlink="">
      <xdr:nvSpPr>
        <xdr:cNvPr id="759" name="フローチャート: 判断 758"/>
        <xdr:cNvSpPr/>
      </xdr:nvSpPr>
      <xdr:spPr>
        <a:xfrm>
          <a:off x="1910588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121285</xdr:rowOff>
    </xdr:from>
    <xdr:ext cx="377825" cy="259080"/>
    <xdr:sp macro="" textlink="">
      <xdr:nvSpPr>
        <xdr:cNvPr id="760" name="テキスト ボックス 759"/>
        <xdr:cNvSpPr txBox="1"/>
      </xdr:nvSpPr>
      <xdr:spPr>
        <a:xfrm>
          <a:off x="18971260" y="607123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61" name="フローチャート: 判断 760"/>
        <xdr:cNvSpPr/>
      </xdr:nvSpPr>
      <xdr:spPr>
        <a:xfrm>
          <a:off x="18235930" y="63525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19050</xdr:rowOff>
    </xdr:from>
    <xdr:ext cx="313690" cy="258445"/>
    <xdr:sp macro="" textlink="">
      <xdr:nvSpPr>
        <xdr:cNvPr id="762" name="テキスト ボックス 761"/>
        <xdr:cNvSpPr txBox="1"/>
      </xdr:nvSpPr>
      <xdr:spPr>
        <a:xfrm>
          <a:off x="18129885" y="61341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64" name="テキスト ボックス 763"/>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5" name="テキスト ボックス 764"/>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66" name="テキスト ボックス 765"/>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7" name="テキスト ボックス 766"/>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8" name="楕円 767"/>
        <xdr:cNvSpPr/>
      </xdr:nvSpPr>
      <xdr:spPr>
        <a:xfrm>
          <a:off x="2166874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8920" cy="259080"/>
    <xdr:sp macro="" textlink="">
      <xdr:nvSpPr>
        <xdr:cNvPr id="769" name="諸支出金該当値テキスト"/>
        <xdr:cNvSpPr txBox="1"/>
      </xdr:nvSpPr>
      <xdr:spPr>
        <a:xfrm>
          <a:off x="21770340" y="632079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0" name="楕円 769"/>
        <xdr:cNvSpPr/>
      </xdr:nvSpPr>
      <xdr:spPr>
        <a:xfrm>
          <a:off x="208495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71" name="テキスト ボックス 770"/>
        <xdr:cNvSpPr txBox="1"/>
      </xdr:nvSpPr>
      <xdr:spPr>
        <a:xfrm>
          <a:off x="207759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2" name="楕円 771"/>
        <xdr:cNvSpPr/>
      </xdr:nvSpPr>
      <xdr:spPr>
        <a:xfrm>
          <a:off x="1997583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73" name="テキスト ボックス 772"/>
        <xdr:cNvSpPr txBox="1"/>
      </xdr:nvSpPr>
      <xdr:spPr>
        <a:xfrm>
          <a:off x="1990598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4" name="楕円 773"/>
        <xdr:cNvSpPr/>
      </xdr:nvSpPr>
      <xdr:spPr>
        <a:xfrm>
          <a:off x="1910588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5" name="テキスト ボックス 774"/>
        <xdr:cNvSpPr txBox="1"/>
      </xdr:nvSpPr>
      <xdr:spPr>
        <a:xfrm>
          <a:off x="190360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6" name="楕円 775"/>
        <xdr:cNvSpPr/>
      </xdr:nvSpPr>
      <xdr:spPr>
        <a:xfrm>
          <a:off x="1823593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7" name="テキスト ボックス 776"/>
        <xdr:cNvSpPr txBox="1"/>
      </xdr:nvSpPr>
      <xdr:spPr>
        <a:xfrm>
          <a:off x="1816227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5" name="正方形/長方形 784"/>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86" name="テキスト ボックス 785"/>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7" name="直線コネクタ 786"/>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920" cy="259080"/>
    <xdr:sp macro="" textlink="">
      <xdr:nvSpPr>
        <xdr:cNvPr id="789" name="テキスト ボックス 788"/>
        <xdr:cNvSpPr txBox="1"/>
      </xdr:nvSpPr>
      <xdr:spPr>
        <a:xfrm>
          <a:off x="176809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91" name="テキスト ボックス 790"/>
        <xdr:cNvSpPr txBox="1"/>
      </xdr:nvSpPr>
      <xdr:spPr>
        <a:xfrm>
          <a:off x="176809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92"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9080"/>
    <xdr:sp macro="" textlink="">
      <xdr:nvSpPr>
        <xdr:cNvPr id="794" name="前年度繰上充用金最小値テキスト"/>
        <xdr:cNvSpPr txBox="1"/>
      </xdr:nvSpPr>
      <xdr:spPr>
        <a:xfrm>
          <a:off x="217703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9080"/>
    <xdr:sp macro="" textlink="">
      <xdr:nvSpPr>
        <xdr:cNvPr id="796" name="前年度繰上充用金最大値テキスト"/>
        <xdr:cNvSpPr txBox="1"/>
      </xdr:nvSpPr>
      <xdr:spPr>
        <a:xfrm>
          <a:off x="2177034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99" name="前年度繰上充用金平均値テキスト"/>
        <xdr:cNvSpPr txBox="1"/>
      </xdr:nvSpPr>
      <xdr:spPr>
        <a:xfrm>
          <a:off x="2177034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3" name="テキスト ボックス 802"/>
        <xdr:cNvSpPr txBox="1"/>
      </xdr:nvSpPr>
      <xdr:spPr>
        <a:xfrm>
          <a:off x="207759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6" name="テキスト ボックス 805"/>
        <xdr:cNvSpPr txBox="1"/>
      </xdr:nvSpPr>
      <xdr:spPr>
        <a:xfrm>
          <a:off x="199059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9" name="テキスト ボックス 808"/>
        <xdr:cNvSpPr txBox="1"/>
      </xdr:nvSpPr>
      <xdr:spPr>
        <a:xfrm>
          <a:off x="190360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1" name="テキスト ボックス 810"/>
        <xdr:cNvSpPr txBox="1"/>
      </xdr:nvSpPr>
      <xdr:spPr>
        <a:xfrm>
          <a:off x="1816227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13" name="テキスト ボックス 812"/>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4" name="テキスト ボックス 813"/>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15" name="テキスト ボックス 814"/>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16" name="テキスト ボックス 815"/>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818" name="前年度繰上充用金該当値テキスト"/>
        <xdr:cNvSpPr txBox="1"/>
      </xdr:nvSpPr>
      <xdr:spPr>
        <a:xfrm>
          <a:off x="2177034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0" name="テキスト ボックス 819"/>
        <xdr:cNvSpPr txBox="1"/>
      </xdr:nvSpPr>
      <xdr:spPr>
        <a:xfrm>
          <a:off x="207759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2" name="テキスト ボックス 821"/>
        <xdr:cNvSpPr txBox="1"/>
      </xdr:nvSpPr>
      <xdr:spPr>
        <a:xfrm>
          <a:off x="199059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4" name="テキスト ボックス 823"/>
        <xdr:cNvSpPr txBox="1"/>
      </xdr:nvSpPr>
      <xdr:spPr>
        <a:xfrm>
          <a:off x="190360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6" name="テキスト ボックス 825"/>
        <xdr:cNvSpPr txBox="1"/>
      </xdr:nvSpPr>
      <xdr:spPr>
        <a:xfrm>
          <a:off x="1816227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0" i="0" baseline="0">
              <a:solidFill>
                <a:schemeClr val="dk1"/>
              </a:solidFill>
              <a:effectLst/>
              <a:latin typeface="ＭＳ Ｐゴシック"/>
              <a:ea typeface="ＭＳ Ｐゴシック"/>
              <a:cs typeface="+mn-cs"/>
            </a:rPr>
            <a:t>総務費は前年度</a:t>
          </a:r>
          <a:r>
            <a:rPr kumimoji="1" lang="ja-JP" altLang="en-US" sz="1300" b="0" i="0" baseline="0">
              <a:solidFill>
                <a:schemeClr val="dk1"/>
              </a:solidFill>
              <a:effectLst/>
              <a:latin typeface="ＭＳ Ｐゴシック"/>
              <a:ea typeface="ＭＳ Ｐゴシック"/>
              <a:cs typeface="+mn-cs"/>
            </a:rPr>
            <a:t>より</a:t>
          </a:r>
          <a:r>
            <a:rPr kumimoji="1" lang="en-US" altLang="ja-JP" sz="1300" b="0" i="0" baseline="0">
              <a:solidFill>
                <a:schemeClr val="dk1"/>
              </a:solidFill>
              <a:effectLst/>
              <a:latin typeface="ＭＳ Ｐゴシック"/>
              <a:ea typeface="ＭＳ Ｐゴシック"/>
              <a:cs typeface="+mn-cs"/>
            </a:rPr>
            <a:t>23,720</a:t>
          </a:r>
          <a:r>
            <a:rPr kumimoji="1" lang="ja-JP" altLang="en-US" sz="1300" b="0" i="0" baseline="0">
              <a:solidFill>
                <a:schemeClr val="dk1"/>
              </a:solidFill>
              <a:effectLst/>
              <a:latin typeface="ＭＳ Ｐゴシック"/>
              <a:ea typeface="ＭＳ Ｐゴシック"/>
              <a:cs typeface="+mn-cs"/>
            </a:rPr>
            <a:t>円増加</a:t>
          </a:r>
          <a:r>
            <a:rPr kumimoji="1" lang="ja-JP" altLang="ja-JP" sz="1300" b="0" i="0" baseline="0">
              <a:solidFill>
                <a:schemeClr val="dk1"/>
              </a:solidFill>
              <a:effectLst/>
              <a:latin typeface="ＭＳ Ｐゴシック"/>
              <a:ea typeface="ＭＳ Ｐゴシック"/>
              <a:cs typeface="+mn-cs"/>
            </a:rPr>
            <a:t>している。これは</a:t>
          </a:r>
          <a:r>
            <a:rPr kumimoji="1" lang="ja-JP" altLang="en-US" sz="1300" b="0" i="0" baseline="0">
              <a:solidFill>
                <a:schemeClr val="dk1"/>
              </a:solidFill>
              <a:effectLst/>
              <a:latin typeface="ＭＳ Ｐゴシック"/>
              <a:ea typeface="ＭＳ Ｐゴシック"/>
              <a:cs typeface="+mn-cs"/>
            </a:rPr>
            <a:t>大きくは人事院勧告による職員給与等の引き上げと防災行政無線の更新数の増によるものであり、その他静岡県知事選挙や衆議院議員選挙費が寄与している。</a:t>
          </a:r>
          <a:endParaRPr kumimoji="1" lang="en-US" altLang="ja-JP" sz="1300" b="0" i="0" baseline="0">
            <a:solidFill>
              <a:schemeClr val="dk1"/>
            </a:solidFill>
            <a:effectLst/>
            <a:latin typeface="ＭＳ Ｐゴシック"/>
            <a:ea typeface="ＭＳ Ｐゴシック"/>
            <a:cs typeface="+mn-cs"/>
          </a:endParaRPr>
        </a:p>
        <a:p>
          <a:pPr eaLnBrk="1" fontAlgn="auto" latinLnBrk="0" hangingPunct="1"/>
          <a:r>
            <a:rPr kumimoji="1" lang="ja-JP" altLang="ja-JP" sz="1300" b="0" i="0" baseline="0">
              <a:solidFill>
                <a:schemeClr val="dk1"/>
              </a:solidFill>
              <a:effectLst/>
              <a:latin typeface="ＭＳ Ｐゴシック"/>
              <a:ea typeface="ＭＳ Ｐゴシック"/>
              <a:cs typeface="+mn-cs"/>
            </a:rPr>
            <a:t>民生費は前年度</a:t>
          </a:r>
          <a:r>
            <a:rPr kumimoji="1" lang="ja-JP" altLang="en-US" sz="1300" b="0" i="0" baseline="0">
              <a:solidFill>
                <a:schemeClr val="dk1"/>
              </a:solidFill>
              <a:effectLst/>
              <a:latin typeface="ＭＳ Ｐゴシック"/>
              <a:ea typeface="ＭＳ Ｐゴシック"/>
              <a:cs typeface="+mn-cs"/>
            </a:rPr>
            <a:t>より</a:t>
          </a:r>
          <a:r>
            <a:rPr kumimoji="1" lang="en-US" altLang="ja-JP" sz="1300" b="0" i="0" baseline="0">
              <a:solidFill>
                <a:schemeClr val="dk1"/>
              </a:solidFill>
              <a:effectLst/>
              <a:latin typeface="ＭＳ Ｐゴシック"/>
              <a:ea typeface="ＭＳ Ｐゴシック"/>
              <a:cs typeface="+mn-cs"/>
            </a:rPr>
            <a:t>10,729</a:t>
          </a:r>
          <a:r>
            <a:rPr kumimoji="1" lang="ja-JP" altLang="en-US" sz="1300" b="0" i="0" baseline="0">
              <a:solidFill>
                <a:schemeClr val="dk1"/>
              </a:solidFill>
              <a:effectLst/>
              <a:latin typeface="ＭＳ Ｐゴシック"/>
              <a:ea typeface="ＭＳ Ｐゴシック"/>
              <a:cs typeface="+mn-cs"/>
            </a:rPr>
            <a:t>円</a:t>
          </a:r>
          <a:r>
            <a:rPr kumimoji="1" lang="ja-JP" altLang="ja-JP" sz="1300" b="0" i="0" baseline="0">
              <a:solidFill>
                <a:schemeClr val="dk1"/>
              </a:solidFill>
              <a:effectLst/>
              <a:latin typeface="ＭＳ Ｐゴシック"/>
              <a:ea typeface="ＭＳ Ｐゴシック"/>
              <a:cs typeface="+mn-cs"/>
            </a:rPr>
            <a:t>増加してい</a:t>
          </a:r>
          <a:r>
            <a:rPr kumimoji="1" lang="ja-JP" altLang="ja-JP" sz="1300" b="0" i="0" baseline="0">
              <a:solidFill>
                <a:schemeClr val="tx1"/>
              </a:solidFill>
              <a:effectLst/>
              <a:latin typeface="ＭＳ Ｐゴシック"/>
              <a:ea typeface="ＭＳ Ｐゴシック"/>
              <a:cs typeface="+mn-cs"/>
            </a:rPr>
            <a:t>る。</a:t>
          </a:r>
          <a:r>
            <a:rPr kumimoji="1" lang="ja-JP" altLang="en-US" sz="1300" b="0" i="0" baseline="0">
              <a:solidFill>
                <a:schemeClr val="tx1"/>
              </a:solidFill>
              <a:effectLst/>
              <a:latin typeface="ＭＳ Ｐゴシック"/>
              <a:ea typeface="ＭＳ Ｐゴシック"/>
              <a:cs typeface="+mn-cs"/>
            </a:rPr>
            <a:t>依然として</a:t>
          </a:r>
          <a:r>
            <a:rPr kumimoji="1" lang="ja-JP" altLang="en-US" sz="1300" b="0" i="0" baseline="0">
              <a:solidFill>
                <a:schemeClr val="dk1"/>
              </a:solidFill>
              <a:effectLst/>
              <a:latin typeface="ＭＳ Ｐゴシック"/>
              <a:ea typeface="ＭＳ Ｐゴシック"/>
              <a:cs typeface="+mn-cs"/>
            </a:rPr>
            <a:t>類似単体平均との乖離はあるが、当上昇分は主に調整給付金等の国庫事業あり、上昇率は類似団体平均と近似している。</a:t>
          </a:r>
          <a:endParaRPr kumimoji="1" lang="en-US" altLang="ja-JP" sz="1300" b="0" i="0" baseline="0">
            <a:solidFill>
              <a:schemeClr val="dk1"/>
            </a:solidFill>
            <a:effectLst/>
            <a:latin typeface="ＭＳ Ｐゴシック"/>
            <a:ea typeface="ＭＳ Ｐゴシック"/>
            <a:cs typeface="+mn-cs"/>
          </a:endParaRPr>
        </a:p>
        <a:p>
          <a:pPr eaLnBrk="1" fontAlgn="auto" latinLnBrk="0" hangingPunct="1"/>
          <a:r>
            <a:rPr kumimoji="1" lang="ja-JP" altLang="ja-JP" sz="1300" b="0" i="0" baseline="0">
              <a:solidFill>
                <a:schemeClr val="dk1"/>
              </a:solidFill>
              <a:effectLst/>
              <a:latin typeface="ＭＳ Ｐゴシック"/>
              <a:ea typeface="ＭＳ Ｐゴシック"/>
              <a:cs typeface="+mn-cs"/>
            </a:rPr>
            <a:t>労働費は</a:t>
          </a:r>
          <a:r>
            <a:rPr kumimoji="1" lang="ja-JP" altLang="en-US" sz="1300" b="0" i="0" baseline="0">
              <a:solidFill>
                <a:schemeClr val="dk1"/>
              </a:solidFill>
              <a:effectLst/>
              <a:latin typeface="ＭＳ Ｐゴシック"/>
              <a:ea typeface="ＭＳ Ｐゴシック"/>
              <a:cs typeface="+mn-cs"/>
            </a:rPr>
            <a:t>前年度より</a:t>
          </a:r>
          <a:r>
            <a:rPr kumimoji="1" lang="en-US" altLang="ja-JP" sz="1300" b="0" i="0" baseline="0">
              <a:solidFill>
                <a:schemeClr val="dk1"/>
              </a:solidFill>
              <a:effectLst/>
              <a:latin typeface="ＭＳ Ｐゴシック"/>
              <a:ea typeface="ＭＳ Ｐゴシック"/>
              <a:cs typeface="+mn-cs"/>
            </a:rPr>
            <a:t>1,253</a:t>
          </a:r>
          <a:r>
            <a:rPr kumimoji="1" lang="ja-JP" altLang="ja-JP" sz="1300" b="0" i="0" baseline="0">
              <a:solidFill>
                <a:schemeClr val="dk1"/>
              </a:solidFill>
              <a:effectLst/>
              <a:latin typeface="ＭＳ Ｐゴシック"/>
              <a:ea typeface="ＭＳ Ｐゴシック"/>
              <a:cs typeface="+mn-cs"/>
            </a:rPr>
            <a:t>円減少している。これは勤労者住宅建設資金の貸付金の減少によるもので、</a:t>
          </a:r>
          <a:r>
            <a:rPr kumimoji="1" lang="ja-JP" altLang="en-US" sz="1300" b="0" i="0" baseline="0">
              <a:solidFill>
                <a:schemeClr val="dk1"/>
              </a:solidFill>
              <a:effectLst/>
              <a:latin typeface="ＭＳ Ｐゴシック"/>
              <a:ea typeface="ＭＳ Ｐゴシック"/>
              <a:cs typeface="+mn-cs"/>
            </a:rPr>
            <a:t>令和</a:t>
          </a:r>
          <a:r>
            <a:rPr kumimoji="1" lang="en-US" altLang="ja-JP" sz="1300" b="0" i="0" baseline="0">
              <a:solidFill>
                <a:schemeClr val="dk1"/>
              </a:solidFill>
              <a:effectLst/>
              <a:latin typeface="ＭＳ Ｐゴシック"/>
              <a:ea typeface="ＭＳ Ｐゴシック"/>
              <a:cs typeface="+mn-cs"/>
            </a:rPr>
            <a:t>7</a:t>
          </a:r>
          <a:r>
            <a:rPr kumimoji="1" lang="ja-JP" altLang="en-US" sz="1300" b="0" i="0" baseline="0">
              <a:solidFill>
                <a:schemeClr val="dk1"/>
              </a:solidFill>
              <a:effectLst/>
              <a:latin typeface="ＭＳ Ｐゴシック"/>
              <a:ea typeface="ＭＳ Ｐゴシック"/>
              <a:cs typeface="+mn-cs"/>
            </a:rPr>
            <a:t>年度まで減少し、以降は類似団体平均と近似する見込みである。</a:t>
          </a:r>
          <a:endParaRPr kumimoji="1" lang="en-US" altLang="ja-JP" sz="1300" b="0" i="0" baseline="0">
            <a:solidFill>
              <a:schemeClr val="dk1"/>
            </a:solidFill>
            <a:effectLst/>
            <a:latin typeface="ＭＳ Ｐゴシック"/>
            <a:ea typeface="ＭＳ Ｐゴシック"/>
            <a:cs typeface="+mn-cs"/>
          </a:endParaRPr>
        </a:p>
        <a:p>
          <a:pPr eaLnBrk="1" fontAlgn="auto" latinLnBrk="0" hangingPunct="1"/>
          <a:r>
            <a:rPr kumimoji="1" lang="ja-JP" altLang="en-US" sz="1300" b="0" i="0" baseline="0">
              <a:solidFill>
                <a:schemeClr val="dk1"/>
              </a:solidFill>
              <a:effectLst/>
              <a:latin typeface="ＭＳ Ｐゴシック"/>
              <a:ea typeface="ＭＳ Ｐゴシック"/>
              <a:cs typeface="+mn-cs"/>
            </a:rPr>
            <a:t>商工費は前年度より</a:t>
          </a:r>
          <a:r>
            <a:rPr kumimoji="1" lang="en-US" altLang="ja-JP" sz="1300" b="0" i="0" baseline="0">
              <a:solidFill>
                <a:schemeClr val="dk1"/>
              </a:solidFill>
              <a:effectLst/>
              <a:latin typeface="ＭＳ Ｐゴシック"/>
              <a:ea typeface="ＭＳ Ｐゴシック"/>
              <a:cs typeface="+mn-cs"/>
            </a:rPr>
            <a:t>11,277</a:t>
          </a:r>
          <a:r>
            <a:rPr kumimoji="1" lang="ja-JP" altLang="en-US" sz="1300" b="0" i="0" baseline="0">
              <a:solidFill>
                <a:schemeClr val="dk1"/>
              </a:solidFill>
              <a:effectLst/>
              <a:latin typeface="ＭＳ Ｐゴシック"/>
              <a:ea typeface="ＭＳ Ｐゴシック"/>
              <a:cs typeface="+mn-cs"/>
            </a:rPr>
            <a:t>円増加し、類似団体平均と逆転することとなった。これは企業誘致に伴う補助金と、ふるさと納税収の上昇に伴う委託事業費の増によるものである。</a:t>
          </a:r>
          <a:endParaRPr lang="ja-JP" altLang="ja-JP" sz="1300">
            <a:effectLst/>
            <a:latin typeface="ＭＳ Ｐゴシック"/>
            <a:ea typeface="ＭＳ Ｐゴシック"/>
          </a:endParaRPr>
        </a:p>
        <a:p>
          <a:pPr eaLnBrk="1" fontAlgn="auto" latinLnBrk="0" hangingPunct="1"/>
          <a:r>
            <a:rPr kumimoji="1" lang="ja-JP" altLang="ja-JP" sz="1300" b="0" i="0" baseline="0">
              <a:solidFill>
                <a:schemeClr val="dk1"/>
              </a:solidFill>
              <a:effectLst/>
              <a:latin typeface="ＭＳ Ｐゴシック"/>
              <a:ea typeface="ＭＳ Ｐゴシック"/>
              <a:cs typeface="+mn-cs"/>
            </a:rPr>
            <a:t>土木費は前年度</a:t>
          </a:r>
          <a:r>
            <a:rPr kumimoji="1" lang="ja-JP" altLang="en-US" sz="1300" b="0" i="0" baseline="0">
              <a:solidFill>
                <a:schemeClr val="dk1"/>
              </a:solidFill>
              <a:effectLst/>
              <a:latin typeface="ＭＳ Ｐゴシック"/>
              <a:ea typeface="ＭＳ Ｐゴシック"/>
              <a:cs typeface="+mn-cs"/>
            </a:rPr>
            <a:t>より</a:t>
          </a:r>
          <a:r>
            <a:rPr kumimoji="1" lang="en-US" altLang="ja-JP" sz="1300" b="0" i="0" baseline="0">
              <a:solidFill>
                <a:schemeClr val="dk1"/>
              </a:solidFill>
              <a:effectLst/>
              <a:latin typeface="ＭＳ Ｐゴシック"/>
              <a:ea typeface="ＭＳ Ｐゴシック"/>
              <a:cs typeface="+mn-cs"/>
            </a:rPr>
            <a:t>13,488</a:t>
          </a:r>
          <a:r>
            <a:rPr kumimoji="1" lang="ja-JP" altLang="ja-JP" sz="1300" b="0" i="0" baseline="0">
              <a:solidFill>
                <a:schemeClr val="dk1"/>
              </a:solidFill>
              <a:effectLst/>
              <a:latin typeface="ＭＳ Ｐゴシック"/>
              <a:ea typeface="ＭＳ Ｐゴシック"/>
              <a:cs typeface="+mn-cs"/>
            </a:rPr>
            <a:t>円増加して</a:t>
          </a:r>
          <a:r>
            <a:rPr kumimoji="1" lang="ja-JP" altLang="en-US" sz="1300" b="0" i="0" baseline="0">
              <a:solidFill>
                <a:schemeClr val="dk1"/>
              </a:solidFill>
              <a:effectLst/>
              <a:latin typeface="ＭＳ Ｐゴシック"/>
              <a:ea typeface="ＭＳ Ｐゴシック"/>
              <a:cs typeface="+mn-cs"/>
            </a:rPr>
            <a:t>おり、類似団体平均とも乖離があるが、これは裾野駅周辺整備事業や</a:t>
          </a:r>
          <a:r>
            <a:rPr kumimoji="1" lang="ja-JP" altLang="ja-JP" sz="1300" b="0" i="0" baseline="0">
              <a:solidFill>
                <a:schemeClr val="dk1"/>
              </a:solidFill>
              <a:effectLst/>
              <a:latin typeface="ＭＳ Ｐゴシック"/>
              <a:ea typeface="ＭＳ Ｐゴシック"/>
              <a:cs typeface="+mn-cs"/>
            </a:rPr>
            <a:t>岩波駅周辺整備事業</a:t>
          </a:r>
          <a:r>
            <a:rPr kumimoji="1" lang="ja-JP" altLang="en-US" sz="1300" b="0" i="0" baseline="0">
              <a:solidFill>
                <a:schemeClr val="dk1"/>
              </a:solidFill>
              <a:effectLst/>
              <a:latin typeface="ＭＳ Ｐゴシック"/>
              <a:ea typeface="ＭＳ Ｐゴシック"/>
              <a:cs typeface="+mn-cs"/>
            </a:rPr>
            <a:t>の影響である。整備計画の終期を見込む中で想定される上昇率であり、</a:t>
          </a:r>
          <a:r>
            <a:rPr kumimoji="1" lang="ja-JP" altLang="ja-JP" sz="1300" b="0" i="0" baseline="0">
              <a:solidFill>
                <a:schemeClr val="dk1"/>
              </a:solidFill>
              <a:effectLst/>
              <a:latin typeface="ＭＳ Ｐゴシック"/>
              <a:ea typeface="ＭＳ Ｐゴシック"/>
              <a:cs typeface="+mn-cs"/>
            </a:rPr>
            <a:t>今後も高水準</a:t>
          </a:r>
          <a:r>
            <a:rPr kumimoji="1" lang="ja-JP" altLang="en-US" sz="1300" b="0" i="0" baseline="0">
              <a:solidFill>
                <a:schemeClr val="dk1"/>
              </a:solidFill>
              <a:effectLst/>
              <a:latin typeface="ＭＳ Ｐゴシック"/>
              <a:ea typeface="ＭＳ Ｐゴシック"/>
              <a:cs typeface="+mn-cs"/>
            </a:rPr>
            <a:t>を見込む。</a:t>
          </a:r>
          <a:endParaRPr kumimoji="1" lang="en-US" altLang="ja-JP" sz="1300" b="0" i="0" baseline="0">
            <a:solidFill>
              <a:schemeClr val="dk1"/>
            </a:solidFill>
            <a:effectLst/>
            <a:latin typeface="ＭＳ Ｐゴシック"/>
            <a:ea typeface="ＭＳ Ｐゴシック"/>
            <a:cs typeface="+mn-cs"/>
          </a:endParaRPr>
        </a:p>
        <a:p>
          <a:pPr eaLnBrk="1" fontAlgn="auto" latinLnBrk="0" hangingPunct="1"/>
          <a:r>
            <a:rPr kumimoji="1" lang="ja-JP" altLang="ja-JP" sz="1300" b="0" i="0" baseline="0">
              <a:solidFill>
                <a:schemeClr val="dk1"/>
              </a:solidFill>
              <a:effectLst/>
              <a:latin typeface="ＭＳ Ｐゴシック"/>
              <a:ea typeface="ＭＳ Ｐゴシック"/>
              <a:cs typeface="+mn-cs"/>
            </a:rPr>
            <a:t>教育費は前年度</a:t>
          </a:r>
          <a:r>
            <a:rPr kumimoji="1" lang="ja-JP" altLang="en-US" sz="1300" b="0" i="0" baseline="0">
              <a:solidFill>
                <a:schemeClr val="dk1"/>
              </a:solidFill>
              <a:effectLst/>
              <a:latin typeface="ＭＳ Ｐゴシック"/>
              <a:ea typeface="ＭＳ Ｐゴシック"/>
              <a:cs typeface="+mn-cs"/>
            </a:rPr>
            <a:t>より</a:t>
          </a:r>
          <a:r>
            <a:rPr kumimoji="1" lang="en-US" altLang="ja-JP" sz="1300" b="0" i="0" baseline="0">
              <a:solidFill>
                <a:schemeClr val="dk1"/>
              </a:solidFill>
              <a:effectLst/>
              <a:latin typeface="ＭＳ Ｐゴシック"/>
              <a:ea typeface="ＭＳ Ｐゴシック"/>
              <a:cs typeface="+mn-cs"/>
            </a:rPr>
            <a:t>8,253</a:t>
          </a:r>
          <a:r>
            <a:rPr kumimoji="1" lang="ja-JP" altLang="ja-JP" sz="1300" b="0" i="0" baseline="0">
              <a:solidFill>
                <a:schemeClr val="dk1"/>
              </a:solidFill>
              <a:effectLst/>
              <a:latin typeface="ＭＳ Ｐゴシック"/>
              <a:ea typeface="ＭＳ Ｐゴシック"/>
              <a:cs typeface="+mn-cs"/>
            </a:rPr>
            <a:t>円増加して</a:t>
          </a:r>
          <a:r>
            <a:rPr kumimoji="1" lang="ja-JP" altLang="en-US" sz="1300" b="0" i="0" baseline="0">
              <a:solidFill>
                <a:schemeClr val="dk1"/>
              </a:solidFill>
              <a:effectLst/>
              <a:latin typeface="ＭＳ Ｐゴシック"/>
              <a:ea typeface="ＭＳ Ｐゴシック"/>
              <a:cs typeface="+mn-cs"/>
            </a:rPr>
            <a:t>おり、類似団体平均と逆転することとなった。これは学校再編による小学校舎改修工事や、会計年度任用職員である講師･支援員の期末勤勉手当等支給によるもの。</a:t>
          </a:r>
          <a:endParaRPr lang="ja-JP" altLang="ja-JP" sz="1300">
            <a:effectLst/>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静岡県裾野市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令和</a:t>
          </a:r>
          <a:r>
            <a:rPr kumimoji="1" lang="en-US" altLang="ja-JP" sz="1300">
              <a:latin typeface="ＭＳ Ｐゴシック"/>
              <a:ea typeface="ＭＳ Ｐゴシック"/>
            </a:rPr>
            <a:t>5</a:t>
          </a:r>
          <a:r>
            <a:rPr kumimoji="1" lang="ja-JP" altLang="en-US" sz="1300">
              <a:latin typeface="ＭＳ Ｐゴシック"/>
              <a:ea typeface="ＭＳ Ｐゴシック"/>
            </a:rPr>
            <a:t>年度は市税の減収や普通交付税及び臨時財政対策債の対令和</a:t>
          </a:r>
          <a:r>
            <a:rPr kumimoji="1" lang="en-US" altLang="ja-JP" sz="1300">
              <a:latin typeface="ＭＳ Ｐゴシック"/>
              <a:ea typeface="ＭＳ Ｐゴシック"/>
            </a:rPr>
            <a:t>4</a:t>
          </a:r>
          <a:r>
            <a:rPr kumimoji="1" lang="ja-JP" altLang="en-US" sz="1300">
              <a:latin typeface="ＭＳ Ｐゴシック"/>
              <a:ea typeface="ＭＳ Ｐゴシック"/>
            </a:rPr>
            <a:t>年度比減により、基金繰入金を除く歳入一般財源が不足したことにより、基金取崩額が増加し、実質単年度収支が大きく減少した。令和</a:t>
          </a:r>
          <a:r>
            <a:rPr kumimoji="1" lang="en-US" altLang="ja-JP" sz="1300">
              <a:latin typeface="ＭＳ Ｐゴシック"/>
              <a:ea typeface="ＭＳ Ｐゴシック"/>
            </a:rPr>
            <a:t>6</a:t>
          </a:r>
          <a:r>
            <a:rPr kumimoji="1" lang="ja-JP" altLang="en-US" sz="1300">
              <a:latin typeface="ＭＳ Ｐゴシック"/>
              <a:ea typeface="ＭＳ Ｐゴシック"/>
            </a:rPr>
            <a:t>年度は法人市民税が</a:t>
          </a:r>
          <a:r>
            <a:rPr kumimoji="1" lang="en-US" altLang="ja-JP" sz="1300">
              <a:latin typeface="ＭＳ Ｐゴシック"/>
              <a:ea typeface="ＭＳ Ｐゴシック"/>
            </a:rPr>
            <a:t>930</a:t>
          </a:r>
          <a:r>
            <a:rPr kumimoji="1" lang="ja-JP" altLang="en-US" sz="1300">
              <a:latin typeface="ＭＳ Ｐゴシック"/>
              <a:ea typeface="ＭＳ Ｐゴシック"/>
            </a:rPr>
            <a:t>百万円増加、普通交付税が</a:t>
          </a:r>
          <a:r>
            <a:rPr kumimoji="1" lang="en-US" altLang="ja-JP" sz="1300">
              <a:latin typeface="ＭＳ Ｐゴシック"/>
              <a:ea typeface="ＭＳ Ｐゴシック"/>
            </a:rPr>
            <a:t>468</a:t>
          </a:r>
          <a:r>
            <a:rPr kumimoji="1" lang="ja-JP" altLang="en-US" sz="1300">
              <a:latin typeface="ＭＳ Ｐゴシック"/>
              <a:ea typeface="ＭＳ Ｐゴシック"/>
            </a:rPr>
            <a:t>百万円増加、その他ふるさと納税収が</a:t>
          </a:r>
          <a:r>
            <a:rPr kumimoji="1" lang="en-US" altLang="ja-JP" sz="1300">
              <a:latin typeface="ＭＳ Ｐゴシック"/>
              <a:ea typeface="ＭＳ Ｐゴシック"/>
            </a:rPr>
            <a:t>396</a:t>
          </a:r>
          <a:r>
            <a:rPr kumimoji="1" lang="ja-JP" altLang="en-US" sz="1300">
              <a:latin typeface="ＭＳ Ｐゴシック"/>
              <a:ea typeface="ＭＳ Ｐゴシック"/>
            </a:rPr>
            <a:t>百万円増加したことにより、財政調整基金取崩額が大幅に減少し、対して積立金が大幅に増加したため、実質単年度収支は大幅に改善することとなった。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静岡県裾野市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0">
              <a:solidFill>
                <a:schemeClr val="dk1"/>
              </a:solidFill>
              <a:effectLst/>
              <a:latin typeface="ＭＳ Ｐゴシック"/>
              <a:ea typeface="ＭＳ Ｐゴシック"/>
              <a:cs typeface="+mn-cs"/>
            </a:rPr>
            <a:t>令和</a:t>
          </a:r>
          <a:r>
            <a:rPr kumimoji="1" lang="ja-JP" altLang="en-US" sz="1400" b="0">
              <a:solidFill>
                <a:schemeClr val="dk1"/>
              </a:solidFill>
              <a:effectLst/>
              <a:latin typeface="ＭＳ Ｐゴシック"/>
              <a:ea typeface="ＭＳ Ｐゴシック"/>
              <a:cs typeface="+mn-cs"/>
            </a:rPr>
            <a:t>６</a:t>
          </a:r>
          <a:r>
            <a:rPr kumimoji="1" lang="ja-JP" altLang="ja-JP" sz="1400" b="0">
              <a:solidFill>
                <a:schemeClr val="dk1"/>
              </a:solidFill>
              <a:effectLst/>
              <a:latin typeface="ＭＳ Ｐゴシック"/>
              <a:ea typeface="ＭＳ Ｐゴシック"/>
              <a:cs typeface="+mn-cs"/>
            </a:rPr>
            <a:t>年度決算は標準財政規模が前年度から</a:t>
          </a:r>
          <a:r>
            <a:rPr kumimoji="1" lang="en-US" altLang="ja-JP" sz="1400" b="0">
              <a:solidFill>
                <a:schemeClr val="dk1"/>
              </a:solidFill>
              <a:effectLst/>
              <a:latin typeface="ＭＳ Ｐゴシック"/>
              <a:ea typeface="ＭＳ Ｐゴシック"/>
              <a:cs typeface="+mn-cs"/>
            </a:rPr>
            <a:t>306</a:t>
          </a:r>
          <a:r>
            <a:rPr kumimoji="1" lang="ja-JP" altLang="ja-JP" sz="1400" b="0">
              <a:solidFill>
                <a:schemeClr val="dk1"/>
              </a:solidFill>
              <a:effectLst/>
              <a:latin typeface="ＭＳ Ｐゴシック"/>
              <a:ea typeface="ＭＳ Ｐゴシック"/>
              <a:cs typeface="+mn-cs"/>
            </a:rPr>
            <a:t>百万円増加しており、</a:t>
          </a:r>
          <a:r>
            <a:rPr kumimoji="1" lang="ja-JP" altLang="en-US" sz="1400" b="0">
              <a:solidFill>
                <a:schemeClr val="dk1"/>
              </a:solidFill>
              <a:effectLst/>
              <a:latin typeface="ＭＳ Ｐゴシック"/>
              <a:ea typeface="ＭＳ Ｐゴシック"/>
              <a:cs typeface="+mn-cs"/>
            </a:rPr>
            <a:t>一般会計等</a:t>
          </a:r>
          <a:r>
            <a:rPr kumimoji="1" lang="ja-JP" altLang="ja-JP" sz="1400" b="0">
              <a:solidFill>
                <a:schemeClr val="dk1"/>
              </a:solidFill>
              <a:effectLst/>
              <a:latin typeface="ＭＳ Ｐゴシック"/>
              <a:ea typeface="ＭＳ Ｐゴシック"/>
              <a:cs typeface="+mn-cs"/>
            </a:rPr>
            <a:t>は黒字比率が減少している。</a:t>
          </a:r>
          <a:endParaRPr lang="ja-JP" altLang="ja-JP" sz="1400" b="0">
            <a:effectLst/>
            <a:latin typeface="ＭＳ Ｐゴシック"/>
            <a:ea typeface="ＭＳ Ｐゴシック"/>
          </a:endParaRPr>
        </a:p>
        <a:p>
          <a:r>
            <a:rPr kumimoji="1" lang="ja-JP" altLang="ja-JP" sz="1400" b="0">
              <a:solidFill>
                <a:schemeClr val="dk1"/>
              </a:solidFill>
              <a:effectLst/>
              <a:latin typeface="ＭＳ Ｐゴシック"/>
              <a:ea typeface="ＭＳ Ｐゴシック"/>
              <a:cs typeface="+mn-cs"/>
            </a:rPr>
            <a:t>一般会計は市税が前年度から</a:t>
          </a:r>
          <a:r>
            <a:rPr kumimoji="1" lang="en-US" altLang="ja-JP" sz="1400" b="0">
              <a:solidFill>
                <a:schemeClr val="dk1"/>
              </a:solidFill>
              <a:effectLst/>
              <a:latin typeface="ＭＳ Ｐゴシック"/>
              <a:ea typeface="ＭＳ Ｐゴシック"/>
              <a:cs typeface="+mn-cs"/>
            </a:rPr>
            <a:t>741</a:t>
          </a:r>
          <a:r>
            <a:rPr kumimoji="1" lang="ja-JP" altLang="ja-JP" sz="1400" b="0">
              <a:solidFill>
                <a:schemeClr val="dk1"/>
              </a:solidFill>
              <a:effectLst/>
              <a:latin typeface="ＭＳ Ｐゴシック"/>
              <a:ea typeface="ＭＳ Ｐゴシック"/>
              <a:cs typeface="+mn-cs"/>
            </a:rPr>
            <a:t>百万円</a:t>
          </a:r>
          <a:r>
            <a:rPr kumimoji="1" lang="ja-JP" altLang="en-US" sz="1400" b="0">
              <a:solidFill>
                <a:schemeClr val="dk1"/>
              </a:solidFill>
              <a:effectLst/>
              <a:latin typeface="ＭＳ Ｐゴシック"/>
              <a:ea typeface="ＭＳ Ｐゴシック"/>
              <a:cs typeface="+mn-cs"/>
            </a:rPr>
            <a:t>増加</a:t>
          </a:r>
          <a:r>
            <a:rPr kumimoji="1" lang="ja-JP" altLang="ja-JP" sz="1400" b="0">
              <a:solidFill>
                <a:schemeClr val="dk1"/>
              </a:solidFill>
              <a:effectLst/>
              <a:latin typeface="ＭＳ Ｐゴシック"/>
              <a:ea typeface="ＭＳ Ｐゴシック"/>
              <a:cs typeface="+mn-cs"/>
            </a:rPr>
            <a:t>した</a:t>
          </a:r>
          <a:r>
            <a:rPr kumimoji="1" lang="ja-JP" altLang="en-US" sz="1400" b="0">
              <a:solidFill>
                <a:schemeClr val="dk1"/>
              </a:solidFill>
              <a:effectLst/>
              <a:latin typeface="ＭＳ Ｐゴシック"/>
              <a:ea typeface="ＭＳ Ｐゴシック"/>
              <a:cs typeface="+mn-cs"/>
            </a:rPr>
            <a:t>が、その分財政調整基金繰入金が減少しているので、</a:t>
          </a:r>
          <a:r>
            <a:rPr kumimoji="1" lang="ja-JP" altLang="ja-JP" sz="1400" b="0">
              <a:solidFill>
                <a:schemeClr val="dk1"/>
              </a:solidFill>
              <a:effectLst/>
              <a:latin typeface="ＭＳ Ｐゴシック"/>
              <a:ea typeface="ＭＳ Ｐゴシック"/>
              <a:cs typeface="+mn-cs"/>
            </a:rPr>
            <a:t>実質収支が前年度</a:t>
          </a:r>
          <a:r>
            <a:rPr kumimoji="1" lang="ja-JP" altLang="en-US" sz="1400" b="0">
              <a:solidFill>
                <a:schemeClr val="dk1"/>
              </a:solidFill>
              <a:effectLst/>
              <a:latin typeface="ＭＳ Ｐゴシック"/>
              <a:ea typeface="ＭＳ Ｐゴシック"/>
              <a:cs typeface="+mn-cs"/>
            </a:rPr>
            <a:t>より</a:t>
          </a:r>
          <a:r>
            <a:rPr kumimoji="1" lang="en-US" altLang="ja-JP" sz="1400" b="0">
              <a:solidFill>
                <a:schemeClr val="dk1"/>
              </a:solidFill>
              <a:effectLst/>
              <a:latin typeface="ＭＳ Ｐゴシック"/>
              <a:ea typeface="ＭＳ Ｐゴシック"/>
              <a:cs typeface="+mn-cs"/>
            </a:rPr>
            <a:t>38</a:t>
          </a:r>
          <a:r>
            <a:rPr kumimoji="1" lang="ja-JP" altLang="en-US" sz="1400" b="0">
              <a:solidFill>
                <a:schemeClr val="dk1"/>
              </a:solidFill>
              <a:effectLst/>
              <a:latin typeface="ＭＳ Ｐゴシック"/>
              <a:ea typeface="ＭＳ Ｐゴシック"/>
              <a:cs typeface="+mn-cs"/>
            </a:rPr>
            <a:t>百万円減少し、対して分母である標準財政規模は増加していることから、</a:t>
          </a:r>
          <a:r>
            <a:rPr kumimoji="1" lang="ja-JP" altLang="ja-JP" sz="1400" b="0">
              <a:solidFill>
                <a:schemeClr val="dk1"/>
              </a:solidFill>
              <a:effectLst/>
              <a:latin typeface="ＭＳ Ｐゴシック"/>
              <a:ea typeface="ＭＳ Ｐゴシック"/>
              <a:cs typeface="+mn-cs"/>
            </a:rPr>
            <a:t>黒字比率</a:t>
          </a:r>
          <a:r>
            <a:rPr kumimoji="1" lang="ja-JP" altLang="en-US" sz="1400" b="0">
              <a:solidFill>
                <a:schemeClr val="dk1"/>
              </a:solidFill>
              <a:effectLst/>
              <a:latin typeface="ＭＳ Ｐゴシック"/>
              <a:ea typeface="ＭＳ Ｐゴシック"/>
              <a:cs typeface="+mn-cs"/>
            </a:rPr>
            <a:t>は減少した。</a:t>
          </a:r>
          <a:endParaRPr kumimoji="1" lang="en-US" altLang="ja-JP" sz="1400" b="0">
            <a:solidFill>
              <a:schemeClr val="dk1"/>
            </a:solidFill>
            <a:effectLst/>
            <a:latin typeface="ＭＳ Ｐゴシック"/>
            <a:ea typeface="ＭＳ Ｐゴシック"/>
            <a:cs typeface="+mn-cs"/>
          </a:endParaRPr>
        </a:p>
        <a:p>
          <a:r>
            <a:rPr lang="ja-JP" altLang="ja-JP" sz="1400" b="0">
              <a:solidFill>
                <a:schemeClr val="dk1"/>
              </a:solidFill>
              <a:effectLst/>
              <a:latin typeface="ＭＳ Ｐゴシック"/>
              <a:ea typeface="ＭＳ Ｐゴシック"/>
              <a:cs typeface="+mn-cs"/>
            </a:rPr>
            <a:t>国民健康保険特別会計においては、被保険者数の減少とともに国民健康保険税収入は減少している。歳出については、被保険者の年齢構造上、一人当たりの医療費が高額な高年齢層が多く、これに連動して一人当たりの県事業費納付金が増え、黒字幅は減少している。</a:t>
          </a:r>
          <a:endParaRPr lang="ja-JP" altLang="ja-JP" sz="1400" b="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介護保険特別会計においては、対象者の増加により歳入・歳出ともに増加しているが、歳入に関して６年度より第９期介護保険計画スタートに合わせ、保険料基準額の引上げにより、歳出の増加を歳入の増加が上回り黒字幅が増加している。</a:t>
          </a:r>
          <a:endParaRPr lang="ja-JP" altLang="ja-JP" sz="1400">
            <a:effectLst/>
            <a:latin typeface="ＭＳ Ｐゴシック"/>
            <a:ea typeface="ＭＳ Ｐゴシック"/>
          </a:endParaRPr>
        </a:p>
        <a:p>
          <a:r>
            <a:rPr kumimoji="1" lang="ja-JP" altLang="ja-JP" sz="1400" b="0">
              <a:solidFill>
                <a:schemeClr val="dk1"/>
              </a:solidFill>
              <a:effectLst/>
              <a:latin typeface="ＭＳ Ｐゴシック"/>
              <a:ea typeface="ＭＳ Ｐゴシック"/>
              <a:cs typeface="+mn-cs"/>
            </a:rPr>
            <a:t>水道事業会計については、現金預金が増加したことにより流動資産が</a:t>
          </a:r>
          <a:r>
            <a:rPr kumimoji="1" lang="en-US" altLang="ja-JP" sz="1400" b="0">
              <a:solidFill>
                <a:schemeClr val="dk1"/>
              </a:solidFill>
              <a:effectLst/>
              <a:latin typeface="ＭＳ Ｐゴシック"/>
              <a:ea typeface="ＭＳ Ｐゴシック"/>
              <a:cs typeface="+mn-cs"/>
            </a:rPr>
            <a:t>231</a:t>
          </a:r>
          <a:r>
            <a:rPr kumimoji="1" lang="ja-JP" altLang="ja-JP" sz="1400" b="0">
              <a:solidFill>
                <a:schemeClr val="dk1"/>
              </a:solidFill>
              <a:effectLst/>
              <a:latin typeface="ＭＳ Ｐゴシック"/>
              <a:ea typeface="ＭＳ Ｐゴシック"/>
              <a:cs typeface="+mn-cs"/>
            </a:rPr>
            <a:t>百万円増加したことが黒字比率上昇の要因である。</a:t>
          </a:r>
          <a:endParaRPr lang="ja-JP" altLang="ja-JP" sz="1400" b="0">
            <a:effectLst/>
            <a:latin typeface="ＭＳ Ｐゴシック"/>
            <a:ea typeface="ＭＳ Ｐゴシック"/>
          </a:endParaRPr>
        </a:p>
        <a:p>
          <a:r>
            <a:rPr kumimoji="1" lang="ja-JP" altLang="ja-JP" sz="1400" b="0">
              <a:solidFill>
                <a:schemeClr val="dk1"/>
              </a:solidFill>
              <a:effectLst/>
              <a:latin typeface="ＭＳ Ｐゴシック"/>
              <a:ea typeface="ＭＳ Ｐゴシック"/>
              <a:cs typeface="+mn-cs"/>
            </a:rPr>
            <a:t>下水道事業会計については、積立金の取崩による現金預金の減少により流動資産が</a:t>
          </a:r>
          <a:r>
            <a:rPr kumimoji="1" lang="en-US" altLang="ja-JP" sz="1400" b="0">
              <a:solidFill>
                <a:schemeClr val="dk1"/>
              </a:solidFill>
              <a:effectLst/>
              <a:latin typeface="ＭＳ Ｐゴシック"/>
              <a:ea typeface="ＭＳ Ｐゴシック"/>
              <a:cs typeface="+mn-cs"/>
            </a:rPr>
            <a:t>38</a:t>
          </a:r>
          <a:r>
            <a:rPr kumimoji="1" lang="ja-JP" altLang="ja-JP" sz="1400" b="0">
              <a:solidFill>
                <a:schemeClr val="dk1"/>
              </a:solidFill>
              <a:effectLst/>
              <a:latin typeface="ＭＳ Ｐゴシック"/>
              <a:ea typeface="ＭＳ Ｐゴシック"/>
              <a:cs typeface="+mn-cs"/>
            </a:rPr>
            <a:t>百万円減少したことが黒字比率減少の要因である。</a:t>
          </a:r>
          <a:endParaRPr lang="ja-JP" altLang="ja-JP" sz="1400" b="0">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0"/>
    </row>
    <row r="3" spans="1:119" ht="18.75" customHeight="1">
      <c r="A3" s="2"/>
      <c r="B3" s="5" t="s">
        <v>132</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28261683</v>
      </c>
      <c r="BO4" s="216"/>
      <c r="BP4" s="216"/>
      <c r="BQ4" s="216"/>
      <c r="BR4" s="216"/>
      <c r="BS4" s="216"/>
      <c r="BT4" s="216"/>
      <c r="BU4" s="219"/>
      <c r="BV4" s="213">
        <v>26319945</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7</v>
      </c>
      <c r="CU4" s="237"/>
      <c r="CV4" s="237"/>
      <c r="CW4" s="237"/>
      <c r="CX4" s="237"/>
      <c r="CY4" s="237"/>
      <c r="CZ4" s="237"/>
      <c r="DA4" s="245"/>
      <c r="DB4" s="229">
        <v>7.5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72</v>
      </c>
      <c r="AV5" s="139"/>
      <c r="AW5" s="139"/>
      <c r="AX5" s="139"/>
      <c r="AY5" s="190" t="s">
        <v>144</v>
      </c>
      <c r="AZ5" s="198"/>
      <c r="BA5" s="198"/>
      <c r="BB5" s="198"/>
      <c r="BC5" s="198"/>
      <c r="BD5" s="198"/>
      <c r="BE5" s="198"/>
      <c r="BF5" s="198"/>
      <c r="BG5" s="198"/>
      <c r="BH5" s="198"/>
      <c r="BI5" s="198"/>
      <c r="BJ5" s="198"/>
      <c r="BK5" s="198"/>
      <c r="BL5" s="198"/>
      <c r="BM5" s="209"/>
      <c r="BN5" s="214">
        <v>26253468</v>
      </c>
      <c r="BO5" s="217"/>
      <c r="BP5" s="217"/>
      <c r="BQ5" s="217"/>
      <c r="BR5" s="217"/>
      <c r="BS5" s="217"/>
      <c r="BT5" s="217"/>
      <c r="BU5" s="220"/>
      <c r="BV5" s="214">
        <v>23605846</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88.7</v>
      </c>
      <c r="CU5" s="238"/>
      <c r="CV5" s="238"/>
      <c r="CW5" s="238"/>
      <c r="CX5" s="238"/>
      <c r="CY5" s="238"/>
      <c r="CZ5" s="238"/>
      <c r="DA5" s="246"/>
      <c r="DB5" s="230">
        <v>96.8</v>
      </c>
      <c r="DC5" s="238"/>
      <c r="DD5" s="238"/>
      <c r="DE5" s="238"/>
      <c r="DF5" s="238"/>
      <c r="DG5" s="238"/>
      <c r="DH5" s="238"/>
      <c r="DI5" s="246"/>
    </row>
    <row r="6" spans="1:119" ht="18.75" customHeight="1">
      <c r="A6" s="2"/>
      <c r="B6" s="8" t="s">
        <v>157</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165</v>
      </c>
      <c r="AZ6" s="198"/>
      <c r="BA6" s="198"/>
      <c r="BB6" s="198"/>
      <c r="BC6" s="198"/>
      <c r="BD6" s="198"/>
      <c r="BE6" s="198"/>
      <c r="BF6" s="198"/>
      <c r="BG6" s="198"/>
      <c r="BH6" s="198"/>
      <c r="BI6" s="198"/>
      <c r="BJ6" s="198"/>
      <c r="BK6" s="198"/>
      <c r="BL6" s="198"/>
      <c r="BM6" s="209"/>
      <c r="BN6" s="214">
        <v>2008215</v>
      </c>
      <c r="BO6" s="217"/>
      <c r="BP6" s="217"/>
      <c r="BQ6" s="217"/>
      <c r="BR6" s="217"/>
      <c r="BS6" s="217"/>
      <c r="BT6" s="217"/>
      <c r="BU6" s="220"/>
      <c r="BV6" s="214">
        <v>2714099</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88.9</v>
      </c>
      <c r="CU6" s="239"/>
      <c r="CV6" s="239"/>
      <c r="CW6" s="239"/>
      <c r="CX6" s="239"/>
      <c r="CY6" s="239"/>
      <c r="CZ6" s="239"/>
      <c r="DA6" s="247"/>
      <c r="DB6" s="231">
        <v>97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72</v>
      </c>
      <c r="AV7" s="139"/>
      <c r="AW7" s="139"/>
      <c r="AX7" s="139"/>
      <c r="AY7" s="190" t="s">
        <v>167</v>
      </c>
      <c r="AZ7" s="198"/>
      <c r="BA7" s="198"/>
      <c r="BB7" s="198"/>
      <c r="BC7" s="198"/>
      <c r="BD7" s="198"/>
      <c r="BE7" s="198"/>
      <c r="BF7" s="198"/>
      <c r="BG7" s="198"/>
      <c r="BH7" s="198"/>
      <c r="BI7" s="198"/>
      <c r="BJ7" s="198"/>
      <c r="BK7" s="198"/>
      <c r="BL7" s="198"/>
      <c r="BM7" s="209"/>
      <c r="BN7" s="214">
        <v>1140516</v>
      </c>
      <c r="BO7" s="217"/>
      <c r="BP7" s="217"/>
      <c r="BQ7" s="217"/>
      <c r="BR7" s="217"/>
      <c r="BS7" s="217"/>
      <c r="BT7" s="217"/>
      <c r="BU7" s="220"/>
      <c r="BV7" s="214">
        <v>1808192</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12381388</v>
      </c>
      <c r="CU7" s="217"/>
      <c r="CV7" s="217"/>
      <c r="CW7" s="217"/>
      <c r="CX7" s="217"/>
      <c r="CY7" s="217"/>
      <c r="CZ7" s="217"/>
      <c r="DA7" s="220"/>
      <c r="DB7" s="214">
        <v>12075331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72</v>
      </c>
      <c r="AV8" s="139"/>
      <c r="AW8" s="139"/>
      <c r="AX8" s="139"/>
      <c r="AY8" s="190" t="s">
        <v>172</v>
      </c>
      <c r="AZ8" s="198"/>
      <c r="BA8" s="198"/>
      <c r="BB8" s="198"/>
      <c r="BC8" s="198"/>
      <c r="BD8" s="198"/>
      <c r="BE8" s="198"/>
      <c r="BF8" s="198"/>
      <c r="BG8" s="198"/>
      <c r="BH8" s="198"/>
      <c r="BI8" s="198"/>
      <c r="BJ8" s="198"/>
      <c r="BK8" s="198"/>
      <c r="BL8" s="198"/>
      <c r="BM8" s="209"/>
      <c r="BN8" s="214">
        <v>867699</v>
      </c>
      <c r="BO8" s="217"/>
      <c r="BP8" s="217"/>
      <c r="BQ8" s="217"/>
      <c r="BR8" s="217"/>
      <c r="BS8" s="217"/>
      <c r="BT8" s="217"/>
      <c r="BU8" s="220"/>
      <c r="BV8" s="214">
        <v>905907</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0.94</v>
      </c>
      <c r="CU8" s="240"/>
      <c r="CV8" s="240"/>
      <c r="CW8" s="240"/>
      <c r="CX8" s="240"/>
      <c r="CY8" s="240"/>
      <c r="CZ8" s="240"/>
      <c r="DA8" s="248"/>
      <c r="DB8" s="232">
        <v>0.95</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50911</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179</v>
      </c>
      <c r="AV9" s="139"/>
      <c r="AW9" s="139"/>
      <c r="AX9" s="139"/>
      <c r="AY9" s="190" t="s">
        <v>73</v>
      </c>
      <c r="AZ9" s="198"/>
      <c r="BA9" s="198"/>
      <c r="BB9" s="198"/>
      <c r="BC9" s="198"/>
      <c r="BD9" s="198"/>
      <c r="BE9" s="198"/>
      <c r="BF9" s="198"/>
      <c r="BG9" s="198"/>
      <c r="BH9" s="198"/>
      <c r="BI9" s="198"/>
      <c r="BJ9" s="198"/>
      <c r="BK9" s="198"/>
      <c r="BL9" s="198"/>
      <c r="BM9" s="209"/>
      <c r="BN9" s="214">
        <v>-38208</v>
      </c>
      <c r="BO9" s="217"/>
      <c r="BP9" s="217"/>
      <c r="BQ9" s="217"/>
      <c r="BR9" s="217"/>
      <c r="BS9" s="217"/>
      <c r="BT9" s="217"/>
      <c r="BU9" s="220"/>
      <c r="BV9" s="214">
        <v>-269221</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13.1</v>
      </c>
      <c r="CU9" s="238"/>
      <c r="CV9" s="238"/>
      <c r="CW9" s="238"/>
      <c r="CX9" s="238"/>
      <c r="CY9" s="238"/>
      <c r="CZ9" s="238"/>
      <c r="DA9" s="246"/>
      <c r="DB9" s="230">
        <v>14.2</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52737</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72</v>
      </c>
      <c r="AV10" s="139"/>
      <c r="AW10" s="139"/>
      <c r="AX10" s="139"/>
      <c r="AY10" s="190" t="s">
        <v>184</v>
      </c>
      <c r="AZ10" s="198"/>
      <c r="BA10" s="198"/>
      <c r="BB10" s="198"/>
      <c r="BC10" s="198"/>
      <c r="BD10" s="198"/>
      <c r="BE10" s="198"/>
      <c r="BF10" s="198"/>
      <c r="BG10" s="198"/>
      <c r="BH10" s="198"/>
      <c r="BI10" s="198"/>
      <c r="BJ10" s="198"/>
      <c r="BK10" s="198"/>
      <c r="BL10" s="198"/>
      <c r="BM10" s="209"/>
      <c r="BN10" s="214">
        <v>815988</v>
      </c>
      <c r="BO10" s="217"/>
      <c r="BP10" s="217"/>
      <c r="BQ10" s="217"/>
      <c r="BR10" s="217"/>
      <c r="BS10" s="217"/>
      <c r="BT10" s="217"/>
      <c r="BU10" s="220"/>
      <c r="BV10" s="214">
        <v>160</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72</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136</v>
      </c>
      <c r="CU11" s="240"/>
      <c r="CV11" s="240"/>
      <c r="CW11" s="240"/>
      <c r="CX11" s="240"/>
      <c r="CY11" s="240"/>
      <c r="CZ11" s="240"/>
      <c r="DA11" s="248"/>
      <c r="DB11" s="232" t="s">
        <v>136</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198</v>
      </c>
      <c r="M12" s="75"/>
      <c r="N12" s="75"/>
      <c r="O12" s="75"/>
      <c r="P12" s="75"/>
      <c r="Q12" s="87"/>
      <c r="R12" s="99">
        <v>48688</v>
      </c>
      <c r="S12" s="108"/>
      <c r="T12" s="108"/>
      <c r="U12" s="108"/>
      <c r="V12" s="120"/>
      <c r="W12" s="132" t="s">
        <v>8</v>
      </c>
      <c r="X12" s="139"/>
      <c r="Y12" s="139"/>
      <c r="Z12" s="139"/>
      <c r="AA12" s="139"/>
      <c r="AB12" s="144"/>
      <c r="AC12" s="148" t="s">
        <v>115</v>
      </c>
      <c r="AD12" s="155"/>
      <c r="AE12" s="155"/>
      <c r="AF12" s="155"/>
      <c r="AG12" s="158"/>
      <c r="AH12" s="148" t="s">
        <v>200</v>
      </c>
      <c r="AI12" s="155"/>
      <c r="AJ12" s="155"/>
      <c r="AK12" s="155"/>
      <c r="AL12" s="170"/>
      <c r="AM12" s="175" t="s">
        <v>201</v>
      </c>
      <c r="AN12" s="58"/>
      <c r="AO12" s="58"/>
      <c r="AP12" s="58"/>
      <c r="AQ12" s="58"/>
      <c r="AR12" s="58"/>
      <c r="AS12" s="58"/>
      <c r="AT12" s="63"/>
      <c r="AU12" s="182" t="s">
        <v>72</v>
      </c>
      <c r="AV12" s="139"/>
      <c r="AW12" s="139"/>
      <c r="AX12" s="139"/>
      <c r="AY12" s="190" t="s">
        <v>204</v>
      </c>
      <c r="AZ12" s="198"/>
      <c r="BA12" s="198"/>
      <c r="BB12" s="198"/>
      <c r="BC12" s="198"/>
      <c r="BD12" s="198"/>
      <c r="BE12" s="198"/>
      <c r="BF12" s="198"/>
      <c r="BG12" s="198"/>
      <c r="BH12" s="198"/>
      <c r="BI12" s="198"/>
      <c r="BJ12" s="198"/>
      <c r="BK12" s="198"/>
      <c r="BL12" s="198"/>
      <c r="BM12" s="209"/>
      <c r="BN12" s="214">
        <v>304782</v>
      </c>
      <c r="BO12" s="217"/>
      <c r="BP12" s="217"/>
      <c r="BQ12" s="217"/>
      <c r="BR12" s="217"/>
      <c r="BS12" s="217"/>
      <c r="BT12" s="217"/>
      <c r="BU12" s="220"/>
      <c r="BV12" s="214">
        <v>1025306</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136</v>
      </c>
      <c r="CU12" s="240"/>
      <c r="CV12" s="240"/>
      <c r="CW12" s="240"/>
      <c r="CX12" s="240"/>
      <c r="CY12" s="240"/>
      <c r="CZ12" s="240"/>
      <c r="DA12" s="248"/>
      <c r="DB12" s="232" t="s">
        <v>136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47800</v>
      </c>
      <c r="S13" s="109"/>
      <c r="T13" s="109"/>
      <c r="U13" s="109"/>
      <c r="V13" s="121"/>
      <c r="W13" s="130" t="s">
        <v>208</v>
      </c>
      <c r="X13" s="56"/>
      <c r="Y13" s="56"/>
      <c r="Z13" s="56"/>
      <c r="AA13" s="56"/>
      <c r="AB13" s="25"/>
      <c r="AC13" s="72">
        <v>505</v>
      </c>
      <c r="AD13" s="80"/>
      <c r="AE13" s="80"/>
      <c r="AF13" s="80"/>
      <c r="AG13" s="84"/>
      <c r="AH13" s="72">
        <v>570</v>
      </c>
      <c r="AI13" s="80"/>
      <c r="AJ13" s="80"/>
      <c r="AK13" s="80"/>
      <c r="AL13" s="118"/>
      <c r="AM13" s="175" t="s">
        <v>210</v>
      </c>
      <c r="AN13" s="58"/>
      <c r="AO13" s="58"/>
      <c r="AP13" s="58"/>
      <c r="AQ13" s="58"/>
      <c r="AR13" s="58"/>
      <c r="AS13" s="58"/>
      <c r="AT13" s="63"/>
      <c r="AU13" s="182" t="s">
        <v>72</v>
      </c>
      <c r="AV13" s="139"/>
      <c r="AW13" s="139"/>
      <c r="AX13" s="139"/>
      <c r="AY13" s="190" t="s">
        <v>212</v>
      </c>
      <c r="AZ13" s="198"/>
      <c r="BA13" s="198"/>
      <c r="BB13" s="198"/>
      <c r="BC13" s="198"/>
      <c r="BD13" s="198"/>
      <c r="BE13" s="198"/>
      <c r="BF13" s="198"/>
      <c r="BG13" s="198"/>
      <c r="BH13" s="198"/>
      <c r="BI13" s="198"/>
      <c r="BJ13" s="198"/>
      <c r="BK13" s="198"/>
      <c r="BL13" s="198"/>
      <c r="BM13" s="209"/>
      <c r="BN13" s="214">
        <v>472998</v>
      </c>
      <c r="BO13" s="217"/>
      <c r="BP13" s="217"/>
      <c r="BQ13" s="217"/>
      <c r="BR13" s="217"/>
      <c r="BS13" s="217"/>
      <c r="BT13" s="217"/>
      <c r="BU13" s="220"/>
      <c r="BV13" s="214">
        <v>-1294367</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11.6</v>
      </c>
      <c r="CU13" s="238"/>
      <c r="CV13" s="238"/>
      <c r="CW13" s="238"/>
      <c r="CX13" s="238"/>
      <c r="CY13" s="238"/>
      <c r="CZ13" s="238"/>
      <c r="DA13" s="246"/>
      <c r="DB13" s="230">
        <v>12.2</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49225</v>
      </c>
      <c r="S14" s="109"/>
      <c r="T14" s="109"/>
      <c r="U14" s="109"/>
      <c r="V14" s="121"/>
      <c r="W14" s="129"/>
      <c r="X14" s="57"/>
      <c r="Y14" s="57"/>
      <c r="Z14" s="57"/>
      <c r="AA14" s="57"/>
      <c r="AB14" s="24"/>
      <c r="AC14" s="149">
        <v>2</v>
      </c>
      <c r="AD14" s="156"/>
      <c r="AE14" s="156"/>
      <c r="AF14" s="156"/>
      <c r="AG14" s="159"/>
      <c r="AH14" s="149">
        <v>2.2000000000000002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20.7</v>
      </c>
      <c r="CU14" s="242"/>
      <c r="CV14" s="242"/>
      <c r="CW14" s="242"/>
      <c r="CX14" s="242"/>
      <c r="CY14" s="242"/>
      <c r="CZ14" s="242"/>
      <c r="DA14" s="250"/>
      <c r="DB14" s="234">
        <v>27.3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48427</v>
      </c>
      <c r="S15" s="109"/>
      <c r="T15" s="109"/>
      <c r="U15" s="109"/>
      <c r="V15" s="121"/>
      <c r="W15" s="130" t="s">
        <v>6</v>
      </c>
      <c r="X15" s="56"/>
      <c r="Y15" s="56"/>
      <c r="Z15" s="56"/>
      <c r="AA15" s="56"/>
      <c r="AB15" s="25"/>
      <c r="AC15" s="72">
        <v>9549</v>
      </c>
      <c r="AD15" s="80"/>
      <c r="AE15" s="80"/>
      <c r="AF15" s="80"/>
      <c r="AG15" s="84"/>
      <c r="AH15" s="72">
        <v>10556</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9091840</v>
      </c>
      <c r="BO15" s="216"/>
      <c r="BP15" s="216"/>
      <c r="BQ15" s="216"/>
      <c r="BR15" s="216"/>
      <c r="BS15" s="216"/>
      <c r="BT15" s="216"/>
      <c r="BU15" s="219"/>
      <c r="BV15" s="213">
        <v>9223066</v>
      </c>
      <c r="BW15" s="216"/>
      <c r="BX15" s="216"/>
      <c r="BY15" s="216"/>
      <c r="BZ15" s="216"/>
      <c r="CA15" s="216"/>
      <c r="CB15" s="216"/>
      <c r="CC15" s="219"/>
      <c r="CD15" s="222" t="s">
        <v>206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223</v>
      </c>
      <c r="S16" s="110"/>
      <c r="T16" s="110"/>
      <c r="U16" s="110"/>
      <c r="V16" s="122"/>
      <c r="W16" s="129"/>
      <c r="X16" s="57"/>
      <c r="Y16" s="57"/>
      <c r="Z16" s="57"/>
      <c r="AA16" s="57"/>
      <c r="AB16" s="24"/>
      <c r="AC16" s="149">
        <v>37.6</v>
      </c>
      <c r="AD16" s="156"/>
      <c r="AE16" s="156"/>
      <c r="AF16" s="156"/>
      <c r="AG16" s="159"/>
      <c r="AH16" s="149">
        <v>40.200000000000003</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9810771</v>
      </c>
      <c r="BO16" s="217"/>
      <c r="BP16" s="217"/>
      <c r="BQ16" s="217"/>
      <c r="BR16" s="217"/>
      <c r="BS16" s="217"/>
      <c r="BT16" s="217"/>
      <c r="BU16" s="220"/>
      <c r="BV16" s="214">
        <v>9473068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225</v>
      </c>
      <c r="S17" s="110"/>
      <c r="T17" s="110"/>
      <c r="U17" s="110"/>
      <c r="V17" s="122"/>
      <c r="W17" s="130" t="s">
        <v>99</v>
      </c>
      <c r="X17" s="56"/>
      <c r="Y17" s="56"/>
      <c r="Z17" s="56"/>
      <c r="AA17" s="56"/>
      <c r="AB17" s="25"/>
      <c r="AC17" s="72">
        <v>15366</v>
      </c>
      <c r="AD17" s="80"/>
      <c r="AE17" s="80"/>
      <c r="AF17" s="80"/>
      <c r="AG17" s="84"/>
      <c r="AH17" s="72">
        <v>15128</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11631274</v>
      </c>
      <c r="BO17" s="217"/>
      <c r="BP17" s="217"/>
      <c r="BQ17" s="217"/>
      <c r="BR17" s="217"/>
      <c r="BS17" s="217"/>
      <c r="BT17" s="217"/>
      <c r="BU17" s="220"/>
      <c r="BV17" s="214">
        <v>11801700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138.12</v>
      </c>
      <c r="M18" s="70"/>
      <c r="N18" s="70"/>
      <c r="O18" s="70"/>
      <c r="P18" s="70"/>
      <c r="Q18" s="70"/>
      <c r="R18" s="102"/>
      <c r="S18" s="102"/>
      <c r="T18" s="102"/>
      <c r="U18" s="102"/>
      <c r="V18" s="123"/>
      <c r="W18" s="131"/>
      <c r="X18" s="138"/>
      <c r="Y18" s="138"/>
      <c r="Z18" s="138"/>
      <c r="AA18" s="138"/>
      <c r="AB18" s="26"/>
      <c r="AC18" s="150">
        <v>60.4</v>
      </c>
      <c r="AD18" s="157"/>
      <c r="AE18" s="157"/>
      <c r="AF18" s="157"/>
      <c r="AG18" s="160"/>
      <c r="AH18" s="150">
        <v>57.6</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11970949</v>
      </c>
      <c r="BO18" s="217"/>
      <c r="BP18" s="217"/>
      <c r="BQ18" s="217"/>
      <c r="BR18" s="217"/>
      <c r="BS18" s="217"/>
      <c r="BT18" s="217"/>
      <c r="BU18" s="220"/>
      <c r="BV18" s="214">
        <v>11512621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369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230</v>
      </c>
      <c r="AZ19" s="198"/>
      <c r="BA19" s="198"/>
      <c r="BB19" s="198"/>
      <c r="BC19" s="198"/>
      <c r="BD19" s="198"/>
      <c r="BE19" s="198"/>
      <c r="BF19" s="198"/>
      <c r="BG19" s="198"/>
      <c r="BH19" s="198"/>
      <c r="BI19" s="198"/>
      <c r="BJ19" s="198"/>
      <c r="BK19" s="198"/>
      <c r="BL19" s="198"/>
      <c r="BM19" s="209"/>
      <c r="BN19" s="214">
        <v>17610274</v>
      </c>
      <c r="BO19" s="217"/>
      <c r="BP19" s="217"/>
      <c r="BQ19" s="217"/>
      <c r="BR19" s="217"/>
      <c r="BS19" s="217"/>
      <c r="BT19" s="217"/>
      <c r="BU19" s="220"/>
      <c r="BV19" s="214">
        <v>16759183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20717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8</v>
      </c>
      <c r="F22" s="56"/>
      <c r="G22" s="56"/>
      <c r="H22" s="56"/>
      <c r="I22" s="56"/>
      <c r="J22" s="56"/>
      <c r="K22" s="25"/>
      <c r="L22" s="50" t="s">
        <v>239</v>
      </c>
      <c r="M22" s="56"/>
      <c r="N22" s="56"/>
      <c r="O22" s="56"/>
      <c r="P22" s="25"/>
      <c r="Q22" s="92" t="s">
        <v>242</v>
      </c>
      <c r="R22" s="104"/>
      <c r="S22" s="104"/>
      <c r="T22" s="104"/>
      <c r="U22" s="104"/>
      <c r="V22" s="125"/>
      <c r="W22" s="133" t="s">
        <v>57</v>
      </c>
      <c r="X22" s="33"/>
      <c r="Y22" s="41"/>
      <c r="Z22" s="50" t="s">
        <v>8</v>
      </c>
      <c r="AA22" s="56"/>
      <c r="AB22" s="56"/>
      <c r="AC22" s="56"/>
      <c r="AD22" s="56"/>
      <c r="AE22" s="56"/>
      <c r="AF22" s="56"/>
      <c r="AG22" s="25"/>
      <c r="AH22" s="163" t="s">
        <v>177</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14860475</v>
      </c>
      <c r="BO22" s="216"/>
      <c r="BP22" s="216"/>
      <c r="BQ22" s="216"/>
      <c r="BR22" s="216"/>
      <c r="BS22" s="216"/>
      <c r="BT22" s="216"/>
      <c r="BU22" s="219"/>
      <c r="BV22" s="213">
        <v>15786519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8739811</v>
      </c>
      <c r="BO23" s="217"/>
      <c r="BP23" s="217"/>
      <c r="BQ23" s="217"/>
      <c r="BR23" s="217"/>
      <c r="BS23" s="217"/>
      <c r="BT23" s="217"/>
      <c r="BU23" s="220"/>
      <c r="BV23" s="214">
        <v>9012737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8200</v>
      </c>
      <c r="R24" s="80"/>
      <c r="S24" s="80"/>
      <c r="T24" s="80"/>
      <c r="U24" s="80"/>
      <c r="V24" s="84"/>
      <c r="W24" s="134"/>
      <c r="X24" s="34"/>
      <c r="Y24" s="42"/>
      <c r="Z24" s="52" t="s">
        <v>250</v>
      </c>
      <c r="AA24" s="58"/>
      <c r="AB24" s="58"/>
      <c r="AC24" s="58"/>
      <c r="AD24" s="58"/>
      <c r="AE24" s="58"/>
      <c r="AF24" s="58"/>
      <c r="AG24" s="63"/>
      <c r="AH24" s="72">
        <v>285</v>
      </c>
      <c r="AI24" s="80"/>
      <c r="AJ24" s="80"/>
      <c r="AK24" s="80"/>
      <c r="AL24" s="84"/>
      <c r="AM24" s="72">
        <v>951900</v>
      </c>
      <c r="AN24" s="80"/>
      <c r="AO24" s="80"/>
      <c r="AP24" s="80"/>
      <c r="AQ24" s="80"/>
      <c r="AR24" s="84"/>
      <c r="AS24" s="72">
        <v>3340</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12380977</v>
      </c>
      <c r="BO24" s="217"/>
      <c r="BP24" s="217"/>
      <c r="BQ24" s="217"/>
      <c r="BR24" s="217"/>
      <c r="BS24" s="217"/>
      <c r="BT24" s="217"/>
      <c r="BU24" s="220"/>
      <c r="BV24" s="214">
        <v>12985992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2</v>
      </c>
      <c r="M25" s="80"/>
      <c r="N25" s="80"/>
      <c r="O25" s="80"/>
      <c r="P25" s="84"/>
      <c r="Q25" s="72">
        <v>6600</v>
      </c>
      <c r="R25" s="80"/>
      <c r="S25" s="80"/>
      <c r="T25" s="80"/>
      <c r="U25" s="80"/>
      <c r="V25" s="84"/>
      <c r="W25" s="134"/>
      <c r="X25" s="34"/>
      <c r="Y25" s="42"/>
      <c r="Z25" s="52" t="s">
        <v>257</v>
      </c>
      <c r="AA25" s="58"/>
      <c r="AB25" s="58"/>
      <c r="AC25" s="58"/>
      <c r="AD25" s="58"/>
      <c r="AE25" s="58"/>
      <c r="AF25" s="58"/>
      <c r="AG25" s="63"/>
      <c r="AH25" s="72" t="s">
        <v>136</v>
      </c>
      <c r="AI25" s="80"/>
      <c r="AJ25" s="80"/>
      <c r="AK25" s="80"/>
      <c r="AL25" s="84"/>
      <c r="AM25" s="72" t="s">
        <v>136</v>
      </c>
      <c r="AN25" s="80"/>
      <c r="AO25" s="80"/>
      <c r="AP25" s="80"/>
      <c r="AQ25" s="80"/>
      <c r="AR25" s="84"/>
      <c r="AS25" s="72" t="s">
        <v>136</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2646079</v>
      </c>
      <c r="BO25" s="216"/>
      <c r="BP25" s="216"/>
      <c r="BQ25" s="216"/>
      <c r="BR25" s="216"/>
      <c r="BS25" s="216"/>
      <c r="BT25" s="216"/>
      <c r="BU25" s="219"/>
      <c r="BV25" s="213">
        <v>1958025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6300</v>
      </c>
      <c r="R26" s="80"/>
      <c r="S26" s="80"/>
      <c r="T26" s="80"/>
      <c r="U26" s="80"/>
      <c r="V26" s="84"/>
      <c r="W26" s="134"/>
      <c r="X26" s="34"/>
      <c r="Y26" s="42"/>
      <c r="Z26" s="52" t="s">
        <v>259</v>
      </c>
      <c r="AA26" s="143"/>
      <c r="AB26" s="143"/>
      <c r="AC26" s="143"/>
      <c r="AD26" s="143"/>
      <c r="AE26" s="143"/>
      <c r="AF26" s="143"/>
      <c r="AG26" s="161"/>
      <c r="AH26" s="72">
        <v>11</v>
      </c>
      <c r="AI26" s="80"/>
      <c r="AJ26" s="80"/>
      <c r="AK26" s="80"/>
      <c r="AL26" s="84"/>
      <c r="AM26" s="72">
        <v>38445</v>
      </c>
      <c r="AN26" s="80"/>
      <c r="AO26" s="80"/>
      <c r="AP26" s="80"/>
      <c r="AQ26" s="80"/>
      <c r="AR26" s="84"/>
      <c r="AS26" s="72">
        <v>3495</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136</v>
      </c>
      <c r="BO26" s="217"/>
      <c r="BP26" s="217"/>
      <c r="BQ26" s="217"/>
      <c r="BR26" s="217"/>
      <c r="BS26" s="217"/>
      <c r="BT26" s="217"/>
      <c r="BU26" s="220"/>
      <c r="BV26" s="214" t="s">
        <v>136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3850</v>
      </c>
      <c r="R27" s="80"/>
      <c r="S27" s="80"/>
      <c r="T27" s="80"/>
      <c r="U27" s="80"/>
      <c r="V27" s="84"/>
      <c r="W27" s="134"/>
      <c r="X27" s="34"/>
      <c r="Y27" s="42"/>
      <c r="Z27" s="52" t="s">
        <v>263</v>
      </c>
      <c r="AA27" s="58"/>
      <c r="AB27" s="58"/>
      <c r="AC27" s="58"/>
      <c r="AD27" s="58"/>
      <c r="AE27" s="58"/>
      <c r="AF27" s="58"/>
      <c r="AG27" s="63"/>
      <c r="AH27" s="72">
        <v>28</v>
      </c>
      <c r="AI27" s="80"/>
      <c r="AJ27" s="80"/>
      <c r="AK27" s="80"/>
      <c r="AL27" s="84"/>
      <c r="AM27" s="72">
        <v>92018</v>
      </c>
      <c r="AN27" s="80"/>
      <c r="AO27" s="80"/>
      <c r="AP27" s="80"/>
      <c r="AQ27" s="80"/>
      <c r="AR27" s="84"/>
      <c r="AS27" s="72">
        <v>3286</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136</v>
      </c>
      <c r="BO27" s="218"/>
      <c r="BP27" s="218"/>
      <c r="BQ27" s="218"/>
      <c r="BR27" s="218"/>
      <c r="BS27" s="218"/>
      <c r="BT27" s="218"/>
      <c r="BU27" s="221"/>
      <c r="BV27" s="215" t="s">
        <v>136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3450</v>
      </c>
      <c r="R28" s="80"/>
      <c r="S28" s="80"/>
      <c r="T28" s="80"/>
      <c r="U28" s="80"/>
      <c r="V28" s="84"/>
      <c r="W28" s="134"/>
      <c r="X28" s="34"/>
      <c r="Y28" s="42"/>
      <c r="Z28" s="52" t="s">
        <v>36</v>
      </c>
      <c r="AA28" s="58"/>
      <c r="AB28" s="58"/>
      <c r="AC28" s="58"/>
      <c r="AD28" s="58"/>
      <c r="AE28" s="58"/>
      <c r="AF28" s="58"/>
      <c r="AG28" s="63"/>
      <c r="AH28" s="72" t="s">
        <v>136</v>
      </c>
      <c r="AI28" s="80"/>
      <c r="AJ28" s="80"/>
      <c r="AK28" s="80"/>
      <c r="AL28" s="84"/>
      <c r="AM28" s="72" t="s">
        <v>136</v>
      </c>
      <c r="AN28" s="80"/>
      <c r="AO28" s="80"/>
      <c r="AP28" s="80"/>
      <c r="AQ28" s="80"/>
      <c r="AR28" s="84"/>
      <c r="AS28" s="72" t="s">
        <v>136</v>
      </c>
      <c r="AT28" s="80"/>
      <c r="AU28" s="80"/>
      <c r="AV28" s="80"/>
      <c r="AW28" s="80"/>
      <c r="AX28" s="118"/>
      <c r="AY28" s="194" t="s">
        <v>269</v>
      </c>
      <c r="AZ28" s="201"/>
      <c r="BA28" s="201"/>
      <c r="BB28" s="204"/>
      <c r="BC28" s="189" t="s">
        <v>104</v>
      </c>
      <c r="BD28" s="197"/>
      <c r="BE28" s="197"/>
      <c r="BF28" s="197"/>
      <c r="BG28" s="197"/>
      <c r="BH28" s="197"/>
      <c r="BI28" s="197"/>
      <c r="BJ28" s="197"/>
      <c r="BK28" s="197"/>
      <c r="BL28" s="197"/>
      <c r="BM28" s="208"/>
      <c r="BN28" s="213">
        <v>4153321</v>
      </c>
      <c r="BO28" s="216"/>
      <c r="BP28" s="216"/>
      <c r="BQ28" s="216"/>
      <c r="BR28" s="216"/>
      <c r="BS28" s="216"/>
      <c r="BT28" s="216"/>
      <c r="BU28" s="219"/>
      <c r="BV28" s="213">
        <v>3642115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17</v>
      </c>
      <c r="M29" s="80"/>
      <c r="N29" s="80"/>
      <c r="O29" s="80"/>
      <c r="P29" s="84"/>
      <c r="Q29" s="72">
        <v>3250</v>
      </c>
      <c r="R29" s="80"/>
      <c r="S29" s="80"/>
      <c r="T29" s="80"/>
      <c r="U29" s="80"/>
      <c r="V29" s="84"/>
      <c r="W29" s="135"/>
      <c r="X29" s="140"/>
      <c r="Y29" s="142"/>
      <c r="Z29" s="52" t="s">
        <v>272</v>
      </c>
      <c r="AA29" s="58"/>
      <c r="AB29" s="58"/>
      <c r="AC29" s="58"/>
      <c r="AD29" s="58"/>
      <c r="AE29" s="58"/>
      <c r="AF29" s="58"/>
      <c r="AG29" s="63"/>
      <c r="AH29" s="72">
        <v>313</v>
      </c>
      <c r="AI29" s="80"/>
      <c r="AJ29" s="80"/>
      <c r="AK29" s="80"/>
      <c r="AL29" s="84"/>
      <c r="AM29" s="72">
        <v>1043918</v>
      </c>
      <c r="AN29" s="80"/>
      <c r="AO29" s="80"/>
      <c r="AP29" s="80"/>
      <c r="AQ29" s="80"/>
      <c r="AR29" s="84"/>
      <c r="AS29" s="72">
        <v>3335</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125669</v>
      </c>
      <c r="BO29" s="217"/>
      <c r="BP29" s="217"/>
      <c r="BQ29" s="217"/>
      <c r="BR29" s="217"/>
      <c r="BS29" s="217"/>
      <c r="BT29" s="217"/>
      <c r="BU29" s="220"/>
      <c r="BV29" s="214">
        <v>93410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100.1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3628689</v>
      </c>
      <c r="BO30" s="218"/>
      <c r="BP30" s="218"/>
      <c r="BQ30" s="218"/>
      <c r="BR30" s="218"/>
      <c r="BS30" s="218"/>
      <c r="BT30" s="218"/>
      <c r="BU30" s="221"/>
      <c r="BV30" s="215">
        <v>4371351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283</v>
      </c>
      <c r="F33" s="54"/>
      <c r="G33" s="54"/>
      <c r="H33" s="54"/>
      <c r="I33" s="54"/>
      <c r="J33" s="54"/>
      <c r="K33" s="54"/>
      <c r="L33" s="54"/>
      <c r="M33" s="54"/>
      <c r="N33" s="54"/>
      <c r="O33" s="54"/>
      <c r="P33" s="54"/>
      <c r="Q33" s="54"/>
      <c r="R33" s="54"/>
      <c r="S33" s="54"/>
      <c r="T33" s="54"/>
      <c r="U33" s="37" t="s">
        <v>60</v>
      </c>
      <c r="V33" s="37"/>
      <c r="W33" s="54" t="s">
        <v>283</v>
      </c>
      <c r="X33" s="54"/>
      <c r="Y33" s="54"/>
      <c r="Z33" s="54"/>
      <c r="AA33" s="54"/>
      <c r="AB33" s="54"/>
      <c r="AC33" s="54"/>
      <c r="AD33" s="54"/>
      <c r="AE33" s="54"/>
      <c r="AF33" s="54"/>
      <c r="AG33" s="54"/>
      <c r="AH33" s="54"/>
      <c r="AI33" s="54"/>
      <c r="AJ33" s="54"/>
      <c r="AK33" s="54"/>
      <c r="AL33" s="54"/>
      <c r="AM33" s="37" t="s">
        <v>60</v>
      </c>
      <c r="AN33" s="37"/>
      <c r="AO33" s="54" t="s">
        <v>283</v>
      </c>
      <c r="AP33" s="54"/>
      <c r="AQ33" s="54"/>
      <c r="AR33" s="54"/>
      <c r="AS33" s="54"/>
      <c r="AT33" s="54"/>
      <c r="AU33" s="54"/>
      <c r="AV33" s="54"/>
      <c r="AW33" s="54"/>
      <c r="AX33" s="54"/>
      <c r="AY33" s="54"/>
      <c r="AZ33" s="54"/>
      <c r="BA33" s="54"/>
      <c r="BB33" s="54"/>
      <c r="BC33" s="54"/>
      <c r="BD33" s="37"/>
      <c r="BE33" s="54" t="s">
        <v>285</v>
      </c>
      <c r="BF33" s="54"/>
      <c r="BG33" s="54" t="s">
        <v>163</v>
      </c>
      <c r="BH33" s="54"/>
      <c r="BI33" s="54"/>
      <c r="BJ33" s="54"/>
      <c r="BK33" s="54"/>
      <c r="BL33" s="54"/>
      <c r="BM33" s="54"/>
      <c r="BN33" s="54"/>
      <c r="BO33" s="54"/>
      <c r="BP33" s="54"/>
      <c r="BQ33" s="54"/>
      <c r="BR33" s="54"/>
      <c r="BS33" s="54"/>
      <c r="BT33" s="54"/>
      <c r="BU33" s="54"/>
      <c r="BV33" s="37"/>
      <c r="BW33" s="37" t="s">
        <v>285</v>
      </c>
      <c r="BX33" s="37"/>
      <c r="BY33" s="54" t="s">
        <v>114</v>
      </c>
      <c r="BZ33" s="54"/>
      <c r="CA33" s="54"/>
      <c r="CB33" s="54"/>
      <c r="CC33" s="54"/>
      <c r="CD33" s="54"/>
      <c r="CE33" s="54"/>
      <c r="CF33" s="54"/>
      <c r="CG33" s="54"/>
      <c r="CH33" s="54"/>
      <c r="CI33" s="54"/>
      <c r="CJ33" s="54"/>
      <c r="CK33" s="54"/>
      <c r="CL33" s="54"/>
      <c r="CM33" s="54"/>
      <c r="CN33" s="54"/>
      <c r="CO33" s="37" t="s">
        <v>60</v>
      </c>
      <c r="CP33" s="37"/>
      <c r="CQ33" s="54" t="s">
        <v>286</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静岡県市町総合事務組合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裾野市土地開発公社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墓地事業特別会計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裾野市長泉町衛生施設組合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企業版ふるさと納税地方創生特別会計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IF('各会計、関係団体の財政状況及び健全化判断比率'!B33="","",'各会計、関係団体の財政状況及び健全化判断比率'!B33)</f>
        <v>簡易水道事業会計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静岡県芦湖水利組合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駿豆学園管理組合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静岡県後期高齢者医療広域連合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静岡地方税滞納整理機構</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富士山南東消防組合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三島市外五ヶ市町箱根山組合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三島市外三ヶ市町箱根山林組合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静岡県後期高齢者医療広域連合（事業会計分）</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tbUc13QgRaAyakE0dt4bcdBw9VPa8AS9Hc4U9aJ4maj5yJTITpDk3vL4s73UUBeRveB9Z/tbI0N0hkQ7ZTuHCg==" saltValue="p8y9oNKvdb6Vdy1RcAwMd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65"/>
  <sheetViews>
    <sheetView showGridLines="0" zoomScale="55" zoomScaleNormal="55"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16</v>
      </c>
      <c r="F33" s="877" t="s">
        <v>524</v>
      </c>
      <c r="G33" s="880" t="s">
        <v>525</v>
      </c>
      <c r="H33" s="880" t="s">
        <v>526</v>
      </c>
      <c r="I33" s="880" t="s">
        <v>254</v>
      </c>
      <c r="J33" s="883" t="s">
        <v>527</v>
      </c>
      <c r="K33" s="861"/>
      <c r="L33" s="861"/>
      <c r="M33" s="861"/>
      <c r="N33" s="861"/>
      <c r="O33" s="861"/>
      <c r="P33" s="861"/>
    </row>
    <row r="34" spans="1:16" ht="39" customHeight="1">
      <c r="A34" s="861"/>
      <c r="B34" s="863"/>
      <c r="C34" s="869" t="s">
        <v>464</v>
      </c>
      <c r="D34" s="869"/>
      <c r="E34" s="874"/>
      <c r="F34" s="878">
        <v>16.88</v>
      </c>
      <c r="G34" s="881">
        <v>18.23</v>
      </c>
      <c r="H34" s="881">
        <v>21.27</v>
      </c>
      <c r="I34" s="881">
        <v>22.59</v>
      </c>
      <c r="J34" s="884">
        <v>23.78</v>
      </c>
      <c r="K34" s="861"/>
      <c r="L34" s="861"/>
      <c r="M34" s="861"/>
      <c r="N34" s="861"/>
      <c r="O34" s="861"/>
      <c r="P34" s="861"/>
    </row>
    <row r="35" spans="1:16" ht="39" customHeight="1">
      <c r="A35" s="861"/>
      <c r="B35" s="864"/>
      <c r="C35" s="870" t="s">
        <v>451</v>
      </c>
      <c r="D35" s="870"/>
      <c r="E35" s="875"/>
      <c r="F35" s="879">
        <v>5.08</v>
      </c>
      <c r="G35" s="882">
        <v>6.35</v>
      </c>
      <c r="H35" s="882">
        <v>9.9600000000000009</v>
      </c>
      <c r="I35" s="882">
        <v>7.46</v>
      </c>
      <c r="J35" s="885">
        <v>6.98</v>
      </c>
      <c r="K35" s="861"/>
      <c r="L35" s="861"/>
      <c r="M35" s="861"/>
      <c r="N35" s="861"/>
      <c r="O35" s="861"/>
      <c r="P35" s="861"/>
    </row>
    <row r="36" spans="1:16" ht="39" customHeight="1">
      <c r="A36" s="861"/>
      <c r="B36" s="864"/>
      <c r="C36" s="870" t="s">
        <v>26</v>
      </c>
      <c r="D36" s="870"/>
      <c r="E36" s="875"/>
      <c r="F36" s="879">
        <v>1.1000000000000001</v>
      </c>
      <c r="G36" s="882">
        <v>1.1499999999999999</v>
      </c>
      <c r="H36" s="882">
        <v>1.31</v>
      </c>
      <c r="I36" s="882">
        <v>0.79</v>
      </c>
      <c r="J36" s="885">
        <v>1.49</v>
      </c>
      <c r="K36" s="861"/>
      <c r="L36" s="861"/>
      <c r="M36" s="861"/>
      <c r="N36" s="861"/>
      <c r="O36" s="861"/>
      <c r="P36" s="861"/>
    </row>
    <row r="37" spans="1:16" ht="39" customHeight="1">
      <c r="A37" s="861"/>
      <c r="B37" s="864"/>
      <c r="C37" s="870" t="s">
        <v>356</v>
      </c>
      <c r="D37" s="870"/>
      <c r="E37" s="875"/>
      <c r="F37" s="879">
        <v>1.05</v>
      </c>
      <c r="G37" s="882">
        <v>1.22</v>
      </c>
      <c r="H37" s="882">
        <v>1.22</v>
      </c>
      <c r="I37" s="882">
        <v>0.92</v>
      </c>
      <c r="J37" s="885">
        <v>0.56999999999999995</v>
      </c>
      <c r="K37" s="861"/>
      <c r="L37" s="861"/>
      <c r="M37" s="861"/>
      <c r="N37" s="861"/>
      <c r="O37" s="861"/>
      <c r="P37" s="861"/>
    </row>
    <row r="38" spans="1:16" ht="39" customHeight="1">
      <c r="A38" s="861"/>
      <c r="B38" s="864"/>
      <c r="C38" s="870" t="s">
        <v>462</v>
      </c>
      <c r="D38" s="870"/>
      <c r="E38" s="875"/>
      <c r="F38" s="879">
        <v>2.08</v>
      </c>
      <c r="G38" s="882">
        <v>1.78</v>
      </c>
      <c r="H38" s="882">
        <v>1.62</v>
      </c>
      <c r="I38" s="882">
        <v>0.61</v>
      </c>
      <c r="J38" s="885">
        <v>0.44</v>
      </c>
      <c r="K38" s="861"/>
      <c r="L38" s="861"/>
      <c r="M38" s="861"/>
      <c r="N38" s="861"/>
      <c r="O38" s="861"/>
      <c r="P38" s="861"/>
    </row>
    <row r="39" spans="1:16" ht="39" customHeight="1">
      <c r="A39" s="861"/>
      <c r="B39" s="864"/>
      <c r="C39" s="870" t="s">
        <v>466</v>
      </c>
      <c r="D39" s="870"/>
      <c r="E39" s="875"/>
      <c r="F39" s="879">
        <v>1.e-002</v>
      </c>
      <c r="G39" s="882">
        <v>3.e-002</v>
      </c>
      <c r="H39" s="882">
        <v>5.e-002</v>
      </c>
      <c r="I39" s="882">
        <v>6.e-002</v>
      </c>
      <c r="J39" s="885">
        <v>8.e-002</v>
      </c>
      <c r="K39" s="861"/>
      <c r="L39" s="861"/>
      <c r="M39" s="861"/>
      <c r="N39" s="861"/>
      <c r="O39" s="861"/>
      <c r="P39" s="861"/>
    </row>
    <row r="40" spans="1:16" ht="39" customHeight="1">
      <c r="A40" s="861"/>
      <c r="B40" s="864"/>
      <c r="C40" s="870" t="s">
        <v>463</v>
      </c>
      <c r="D40" s="870"/>
      <c r="E40" s="875"/>
      <c r="F40" s="879">
        <v>4.e-002</v>
      </c>
      <c r="G40" s="882">
        <v>4.e-002</v>
      </c>
      <c r="H40" s="882">
        <v>4.e-002</v>
      </c>
      <c r="I40" s="882">
        <v>4.e-002</v>
      </c>
      <c r="J40" s="885">
        <v>5.e-002</v>
      </c>
      <c r="K40" s="861"/>
      <c r="L40" s="861"/>
      <c r="M40" s="861"/>
      <c r="N40" s="861"/>
      <c r="O40" s="861"/>
      <c r="P40" s="861"/>
    </row>
    <row r="41" spans="1:16" ht="39" customHeight="1">
      <c r="A41" s="861"/>
      <c r="B41" s="864"/>
      <c r="C41" s="870" t="s">
        <v>453</v>
      </c>
      <c r="D41" s="870"/>
      <c r="E41" s="875"/>
      <c r="F41" s="879">
        <v>2.e-002</v>
      </c>
      <c r="G41" s="882">
        <v>2.e-002</v>
      </c>
      <c r="H41" s="882">
        <v>2.e-002</v>
      </c>
      <c r="I41" s="882">
        <v>3.e-002</v>
      </c>
      <c r="J41" s="885">
        <v>2.e-002</v>
      </c>
      <c r="K41" s="861"/>
      <c r="L41" s="861"/>
      <c r="M41" s="861"/>
      <c r="N41" s="861"/>
      <c r="O41" s="861"/>
      <c r="P41" s="861"/>
    </row>
    <row r="42" spans="1:16" ht="39" customHeight="1">
      <c r="A42" s="861"/>
      <c r="B42" s="865"/>
      <c r="C42" s="870" t="s">
        <v>528</v>
      </c>
      <c r="D42" s="870"/>
      <c r="E42" s="875"/>
      <c r="F42" s="879" t="s">
        <v>136</v>
      </c>
      <c r="G42" s="882" t="s">
        <v>136</v>
      </c>
      <c r="H42" s="882" t="s">
        <v>136</v>
      </c>
      <c r="I42" s="882" t="s">
        <v>136</v>
      </c>
      <c r="J42" s="885" t="s">
        <v>136</v>
      </c>
      <c r="K42" s="861"/>
      <c r="L42" s="861"/>
      <c r="M42" s="861"/>
      <c r="N42" s="861"/>
      <c r="O42" s="861"/>
      <c r="P42" s="861"/>
    </row>
    <row r="43" spans="1:16" ht="39" customHeight="1">
      <c r="A43" s="861"/>
      <c r="B43" s="866"/>
      <c r="C43" s="871" t="s">
        <v>300</v>
      </c>
      <c r="D43" s="871"/>
      <c r="E43" s="876"/>
      <c r="F43" s="851">
        <v>0</v>
      </c>
      <c r="G43" s="855">
        <v>0</v>
      </c>
      <c r="H43" s="855">
        <v>0</v>
      </c>
      <c r="I43" s="855">
        <v>0</v>
      </c>
      <c r="J43" s="860">
        <v>0</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5">
      <c r="A45" s="861"/>
      <c r="B45" s="861"/>
      <c r="C45" s="861"/>
      <c r="D45" s="861"/>
      <c r="E45" s="861"/>
      <c r="F45" s="861"/>
      <c r="G45" s="861"/>
      <c r="H45" s="861"/>
      <c r="I45" s="861"/>
      <c r="J45" s="861"/>
      <c r="K45" s="861"/>
      <c r="L45" s="861"/>
      <c r="M45" s="861"/>
      <c r="N45" s="861"/>
      <c r="O45" s="861"/>
      <c r="P45" s="861"/>
    </row>
    <row r="49" s="363" customFormat="1" ht="13.5" hidden="1" customHeight="1"/>
    <row r="50" s="363" customFormat="1" ht="13.5" hidden="1" customHeight="1"/>
    <row r="51" s="363" customFormat="1" ht="13.5" hidden="1" customHeight="1"/>
    <row r="52" s="363" customFormat="1" ht="13.5" hidden="1" customHeight="1"/>
    <row r="53" s="363" customFormat="1" ht="13.5" hidden="1" customHeight="1"/>
    <row r="54" s="363" customFormat="1" ht="13.5" hidden="1" customHeight="1"/>
    <row r="55" s="363" customFormat="1" ht="13.5" hidden="1" customHeight="1"/>
    <row r="56" s="363" customFormat="1" ht="13.5" hidden="1" customHeight="1"/>
    <row r="57" s="363" customFormat="1" ht="13.5" hidden="1" customHeight="1"/>
    <row r="58" s="363" customFormat="1" ht="13.5" hidden="1" customHeight="1"/>
    <row r="59" s="363" customFormat="1" ht="13.5" hidden="1" customHeight="1"/>
    <row r="60" s="363" customFormat="1" ht="13.5" hidden="1" customHeight="1"/>
    <row r="61" s="363" customFormat="1" ht="13.5" hidden="1" customHeight="1"/>
    <row r="62" s="363" customFormat="1" ht="13.5" hidden="1" customHeight="1"/>
    <row r="63" s="363" customFormat="1" ht="13.5" hidden="1" customHeight="1"/>
    <row r="64" s="363" customFormat="1" ht="13.5" hidden="1" customHeight="1"/>
    <row r="65" s="363" customFormat="1" ht="13.5" hidden="1" customHeight="1"/>
  </sheetData>
  <sheetProtection algorithmName="SHA-512" hashValue="JUS5gKYZ+b6+qKoC/WymCe5COJQzVSxLJA4uOsItz7AY+mu0r+B5quK7+tVy0soOW9OsnL5u2snoYLT+PK8V+g==" saltValue="W81gVcUfSb4RMM6KiG+CQ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9"/>
  <sheetViews>
    <sheetView showGridLines="0" zoomScale="70" zoomScaleNormal="7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20</v>
      </c>
      <c r="P43" s="734"/>
      <c r="Q43" s="734"/>
      <c r="R43" s="734"/>
      <c r="S43" s="734"/>
      <c r="T43" s="734"/>
      <c r="U43" s="734"/>
    </row>
    <row r="44" spans="1:21" ht="30.75" customHeight="1">
      <c r="A44" s="734"/>
      <c r="B44" s="886" t="s">
        <v>23</v>
      </c>
      <c r="C44" s="900"/>
      <c r="D44" s="900"/>
      <c r="E44" s="919"/>
      <c r="F44" s="919"/>
      <c r="G44" s="919"/>
      <c r="H44" s="919"/>
      <c r="I44" s="919"/>
      <c r="J44" s="928" t="s">
        <v>16</v>
      </c>
      <c r="K44" s="936" t="s">
        <v>524</v>
      </c>
      <c r="L44" s="945" t="s">
        <v>525</v>
      </c>
      <c r="M44" s="945" t="s">
        <v>526</v>
      </c>
      <c r="N44" s="945" t="s">
        <v>254</v>
      </c>
      <c r="O44" s="954" t="s">
        <v>527</v>
      </c>
      <c r="P44" s="734"/>
      <c r="Q44" s="734"/>
      <c r="R44" s="734"/>
      <c r="S44" s="734"/>
      <c r="T44" s="734"/>
      <c r="U44" s="734"/>
    </row>
    <row r="45" spans="1:21" ht="30.75" customHeight="1">
      <c r="A45" s="734"/>
      <c r="B45" s="887" t="s">
        <v>25</v>
      </c>
      <c r="C45" s="901"/>
      <c r="D45" s="911"/>
      <c r="E45" s="920" t="s">
        <v>22</v>
      </c>
      <c r="F45" s="920"/>
      <c r="G45" s="920"/>
      <c r="H45" s="920"/>
      <c r="I45" s="920"/>
      <c r="J45" s="929"/>
      <c r="K45" s="937">
        <v>2245</v>
      </c>
      <c r="L45" s="946">
        <v>2463</v>
      </c>
      <c r="M45" s="946">
        <v>2373</v>
      </c>
      <c r="N45" s="946">
        <v>2382</v>
      </c>
      <c r="O45" s="955">
        <v>2308</v>
      </c>
      <c r="P45" s="734"/>
      <c r="Q45" s="734"/>
      <c r="R45" s="734"/>
      <c r="S45" s="734"/>
      <c r="T45" s="734"/>
      <c r="U45" s="734"/>
    </row>
    <row r="46" spans="1:21" ht="30.75" customHeight="1">
      <c r="A46" s="734"/>
      <c r="B46" s="888"/>
      <c r="C46" s="902"/>
      <c r="D46" s="912"/>
      <c r="E46" s="921" t="s">
        <v>29</v>
      </c>
      <c r="F46" s="921"/>
      <c r="G46" s="921"/>
      <c r="H46" s="921"/>
      <c r="I46" s="921"/>
      <c r="J46" s="930"/>
      <c r="K46" s="938" t="s">
        <v>136</v>
      </c>
      <c r="L46" s="947" t="s">
        <v>136</v>
      </c>
      <c r="M46" s="947" t="s">
        <v>136</v>
      </c>
      <c r="N46" s="947" t="s">
        <v>136</v>
      </c>
      <c r="O46" s="956" t="s">
        <v>136</v>
      </c>
      <c r="P46" s="734"/>
      <c r="Q46" s="734"/>
      <c r="R46" s="734"/>
      <c r="S46" s="734"/>
      <c r="T46" s="734"/>
      <c r="U46" s="734"/>
    </row>
    <row r="47" spans="1:21" ht="30.75" customHeight="1">
      <c r="A47" s="734"/>
      <c r="B47" s="888"/>
      <c r="C47" s="902"/>
      <c r="D47" s="912"/>
      <c r="E47" s="921" t="s">
        <v>32</v>
      </c>
      <c r="F47" s="921"/>
      <c r="G47" s="921"/>
      <c r="H47" s="921"/>
      <c r="I47" s="921"/>
      <c r="J47" s="930"/>
      <c r="K47" s="938" t="s">
        <v>136</v>
      </c>
      <c r="L47" s="947" t="s">
        <v>136</v>
      </c>
      <c r="M47" s="947" t="s">
        <v>136</v>
      </c>
      <c r="N47" s="947" t="s">
        <v>136</v>
      </c>
      <c r="O47" s="956" t="s">
        <v>136</v>
      </c>
      <c r="P47" s="734"/>
      <c r="Q47" s="734"/>
      <c r="R47" s="734"/>
      <c r="S47" s="734"/>
      <c r="T47" s="734"/>
      <c r="U47" s="734"/>
    </row>
    <row r="48" spans="1:21" ht="30.75" customHeight="1">
      <c r="A48" s="734"/>
      <c r="B48" s="888"/>
      <c r="C48" s="902"/>
      <c r="D48" s="912"/>
      <c r="E48" s="921" t="s">
        <v>38</v>
      </c>
      <c r="F48" s="921"/>
      <c r="G48" s="921"/>
      <c r="H48" s="921"/>
      <c r="I48" s="921"/>
      <c r="J48" s="930"/>
      <c r="K48" s="938">
        <v>308</v>
      </c>
      <c r="L48" s="947">
        <v>290</v>
      </c>
      <c r="M48" s="947">
        <v>269</v>
      </c>
      <c r="N48" s="947">
        <v>266</v>
      </c>
      <c r="O48" s="956">
        <v>260</v>
      </c>
      <c r="P48" s="734"/>
      <c r="Q48" s="734"/>
      <c r="R48" s="734"/>
      <c r="S48" s="734"/>
      <c r="T48" s="734"/>
      <c r="U48" s="734"/>
    </row>
    <row r="49" spans="1:21" ht="30.75" customHeight="1">
      <c r="A49" s="734"/>
      <c r="B49" s="888"/>
      <c r="C49" s="902"/>
      <c r="D49" s="912"/>
      <c r="E49" s="921" t="s">
        <v>0</v>
      </c>
      <c r="F49" s="921"/>
      <c r="G49" s="921"/>
      <c r="H49" s="921"/>
      <c r="I49" s="921"/>
      <c r="J49" s="930"/>
      <c r="K49" s="938">
        <v>5</v>
      </c>
      <c r="L49" s="947">
        <v>13</v>
      </c>
      <c r="M49" s="947">
        <v>12</v>
      </c>
      <c r="N49" s="947">
        <v>20</v>
      </c>
      <c r="O49" s="956">
        <v>39</v>
      </c>
      <c r="P49" s="734"/>
      <c r="Q49" s="734"/>
      <c r="R49" s="734"/>
      <c r="S49" s="734"/>
      <c r="T49" s="734"/>
      <c r="U49" s="734"/>
    </row>
    <row r="50" spans="1:21" ht="30.75" customHeight="1">
      <c r="A50" s="734"/>
      <c r="B50" s="888"/>
      <c r="C50" s="902"/>
      <c r="D50" s="912"/>
      <c r="E50" s="921" t="s">
        <v>41</v>
      </c>
      <c r="F50" s="921"/>
      <c r="G50" s="921"/>
      <c r="H50" s="921"/>
      <c r="I50" s="921"/>
      <c r="J50" s="930"/>
      <c r="K50" s="938" t="s">
        <v>136</v>
      </c>
      <c r="L50" s="947" t="s">
        <v>136</v>
      </c>
      <c r="M50" s="947" t="s">
        <v>136</v>
      </c>
      <c r="N50" s="947" t="s">
        <v>136</v>
      </c>
      <c r="O50" s="956" t="s">
        <v>136</v>
      </c>
      <c r="P50" s="734"/>
      <c r="Q50" s="734"/>
      <c r="R50" s="734"/>
      <c r="S50" s="734"/>
      <c r="T50" s="734"/>
      <c r="U50" s="734"/>
    </row>
    <row r="51" spans="1:21" ht="30.75" customHeight="1">
      <c r="A51" s="734"/>
      <c r="B51" s="889"/>
      <c r="C51" s="903"/>
      <c r="D51" s="913"/>
      <c r="E51" s="921" t="s">
        <v>45</v>
      </c>
      <c r="F51" s="921"/>
      <c r="G51" s="921"/>
      <c r="H51" s="921"/>
      <c r="I51" s="921"/>
      <c r="J51" s="930"/>
      <c r="K51" s="938" t="s">
        <v>136</v>
      </c>
      <c r="L51" s="947" t="s">
        <v>136</v>
      </c>
      <c r="M51" s="947" t="s">
        <v>136</v>
      </c>
      <c r="N51" s="947" t="s">
        <v>136</v>
      </c>
      <c r="O51" s="956" t="s">
        <v>136</v>
      </c>
      <c r="P51" s="734"/>
      <c r="Q51" s="734"/>
      <c r="R51" s="734"/>
      <c r="S51" s="734"/>
      <c r="T51" s="734"/>
      <c r="U51" s="734"/>
    </row>
    <row r="52" spans="1:21" ht="30.75" customHeight="1">
      <c r="A52" s="734"/>
      <c r="B52" s="890" t="s">
        <v>48</v>
      </c>
      <c r="C52" s="904"/>
      <c r="D52" s="913"/>
      <c r="E52" s="921" t="s">
        <v>49</v>
      </c>
      <c r="F52" s="921"/>
      <c r="G52" s="921"/>
      <c r="H52" s="921"/>
      <c r="I52" s="921"/>
      <c r="J52" s="930"/>
      <c r="K52" s="938">
        <v>1370</v>
      </c>
      <c r="L52" s="947">
        <v>1341</v>
      </c>
      <c r="M52" s="947">
        <v>1359</v>
      </c>
      <c r="N52" s="947">
        <v>1373</v>
      </c>
      <c r="O52" s="956">
        <v>1350</v>
      </c>
      <c r="P52" s="734"/>
      <c r="Q52" s="734"/>
      <c r="R52" s="734"/>
      <c r="S52" s="734"/>
      <c r="T52" s="734"/>
      <c r="U52" s="734"/>
    </row>
    <row r="53" spans="1:21" ht="30.75" customHeight="1">
      <c r="A53" s="734"/>
      <c r="B53" s="891" t="s">
        <v>50</v>
      </c>
      <c r="C53" s="905"/>
      <c r="D53" s="914"/>
      <c r="E53" s="922" t="s">
        <v>53</v>
      </c>
      <c r="F53" s="922"/>
      <c r="G53" s="922"/>
      <c r="H53" s="922"/>
      <c r="I53" s="922"/>
      <c r="J53" s="931"/>
      <c r="K53" s="939">
        <v>1188</v>
      </c>
      <c r="L53" s="948">
        <v>1425</v>
      </c>
      <c r="M53" s="948">
        <v>1295</v>
      </c>
      <c r="N53" s="948">
        <v>1295</v>
      </c>
      <c r="O53" s="957">
        <v>1257</v>
      </c>
      <c r="P53" s="734"/>
      <c r="Q53" s="734"/>
      <c r="R53" s="734"/>
      <c r="S53" s="734"/>
      <c r="T53" s="734"/>
      <c r="U53" s="734"/>
    </row>
    <row r="54" spans="1:21" ht="24" customHeight="1">
      <c r="A54" s="734"/>
      <c r="B54" s="892"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24</v>
      </c>
      <c r="P56" s="734"/>
      <c r="Q56" s="734"/>
      <c r="R56" s="734"/>
      <c r="S56" s="734"/>
      <c r="T56" s="734"/>
      <c r="U56" s="734"/>
    </row>
    <row r="57" spans="1:21" ht="31.5" customHeight="1">
      <c r="A57" s="734"/>
      <c r="B57" s="894"/>
      <c r="C57" s="907"/>
      <c r="D57" s="907"/>
      <c r="E57" s="923"/>
      <c r="F57" s="923"/>
      <c r="G57" s="923"/>
      <c r="H57" s="923"/>
      <c r="I57" s="923"/>
      <c r="J57" s="932" t="s">
        <v>16</v>
      </c>
      <c r="K57" s="941" t="s">
        <v>524</v>
      </c>
      <c r="L57" s="949" t="s">
        <v>525</v>
      </c>
      <c r="M57" s="949" t="s">
        <v>526</v>
      </c>
      <c r="N57" s="949" t="s">
        <v>254</v>
      </c>
      <c r="O57" s="959" t="s">
        <v>527</v>
      </c>
      <c r="P57" s="734"/>
      <c r="Q57" s="734"/>
      <c r="R57" s="734"/>
      <c r="S57" s="734"/>
      <c r="T57" s="734"/>
      <c r="U57" s="734"/>
    </row>
    <row r="58" spans="1:21" ht="31.5" customHeight="1">
      <c r="B58" s="895" t="s">
        <v>63</v>
      </c>
      <c r="C58" s="908"/>
      <c r="D58" s="915" t="s">
        <v>66</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68</v>
      </c>
      <c r="E60" s="926"/>
      <c r="F60" s="926"/>
      <c r="G60" s="926"/>
      <c r="H60" s="926"/>
      <c r="I60" s="926"/>
      <c r="J60" s="935"/>
      <c r="K60" s="944"/>
      <c r="L60" s="952"/>
      <c r="M60" s="952"/>
      <c r="N60" s="952"/>
      <c r="O60" s="962"/>
    </row>
    <row r="61" spans="1:21" ht="24" customHeight="1">
      <c r="B61" s="898"/>
      <c r="C61" s="898"/>
      <c r="D61" s="918" t="s">
        <v>47</v>
      </c>
      <c r="E61" s="927"/>
      <c r="F61" s="927"/>
      <c r="G61" s="927"/>
      <c r="H61" s="927"/>
      <c r="I61" s="927"/>
      <c r="J61" s="927"/>
      <c r="K61" s="927"/>
      <c r="L61" s="927"/>
      <c r="M61" s="927"/>
      <c r="N61" s="927"/>
      <c r="O61" s="927"/>
    </row>
    <row r="62" spans="1:21" ht="24" customHeight="1">
      <c r="B62" s="899"/>
      <c r="C62" s="899"/>
      <c r="D62" s="918" t="s">
        <v>40</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row r="65" s="363" customFormat="1" ht="12.65" hidden="1" customHeight="1"/>
    <row r="66" s="363" customFormat="1" ht="12.65" hidden="1" customHeight="1"/>
    <row r="67" s="363" customFormat="1" ht="12.65" hidden="1" customHeight="1"/>
    <row r="68" s="363" customFormat="1" ht="12.65" hidden="1" customHeight="1"/>
    <row r="69" s="363" customFormat="1" ht="12.65" hidden="1" customHeight="1"/>
  </sheetData>
  <sheetProtection algorithmName="SHA-512" hashValue="+H5NA0IWJF2SZjWohlvORLrFQxn3EinDOr8hnc6EbsBZdkG0n+zLENexe2E4UpToDTP4hvQUeE7e6XEsCPvXBw==" saltValue="wJxSMIXV5wpIIdVtn8EIQ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M54"/>
  <sheetViews>
    <sheetView showGridLines="0" zoomScale="70" zoomScaleNormal="7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s="363" customFormat="1" ht="15" customHeight="1"/>
    <row r="4" s="363" customFormat="1" ht="15" customHeight="1"/>
    <row r="5" s="363" customFormat="1" ht="15" customHeight="1"/>
    <row r="6" s="363" customFormat="1" ht="15" customHeight="1"/>
    <row r="7" s="363" customFormat="1" ht="15" customHeight="1"/>
    <row r="8" s="363" customFormat="1" ht="15" customHeight="1"/>
    <row r="9" s="363" customFormat="1" ht="15" customHeight="1"/>
    <row r="10" s="363" customFormat="1" ht="15" customHeight="1"/>
    <row r="11" s="363" customFormat="1" ht="15" customHeight="1"/>
    <row r="12" s="363" customFormat="1" ht="15" customHeight="1"/>
    <row r="13" s="363" customFormat="1" ht="15" customHeight="1"/>
    <row r="14" s="363" customFormat="1" ht="15" customHeight="1"/>
    <row r="15" s="363" customFormat="1" ht="15" customHeight="1"/>
    <row r="16" s="363" customFormat="1" ht="15" customHeight="1"/>
    <row r="17" s="363" customFormat="1" ht="15" customHeight="1"/>
    <row r="18" s="363" customFormat="1" ht="15" customHeight="1"/>
    <row r="19" s="363" customFormat="1" ht="15" customHeight="1"/>
    <row r="20" s="363" customFormat="1" ht="15" customHeight="1"/>
    <row r="21" s="363" customFormat="1" ht="15" customHeight="1"/>
    <row r="22" s="363" customFormat="1" ht="15" customHeight="1"/>
    <row r="23" s="363" customFormat="1" ht="15" customHeight="1"/>
    <row r="24" s="363" customFormat="1" ht="15" customHeight="1"/>
    <row r="25" s="363" customFormat="1" ht="15" customHeight="1"/>
    <row r="26" s="363" customFormat="1" ht="15" customHeight="1"/>
    <row r="27" s="363" customFormat="1" ht="15" customHeight="1"/>
    <row r="28" s="363" customFormat="1" ht="15" customHeight="1"/>
    <row r="29" s="363" customFormat="1" ht="15" customHeight="1"/>
    <row r="30" s="363" customFormat="1" ht="15" customHeight="1"/>
    <row r="31" s="363" customFormat="1" ht="15" customHeight="1"/>
    <row r="32" s="363"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20</v>
      </c>
    </row>
    <row r="40" spans="2:13" ht="27.75" customHeight="1">
      <c r="B40" s="886" t="s">
        <v>23</v>
      </c>
      <c r="C40" s="900"/>
      <c r="D40" s="900"/>
      <c r="E40" s="919"/>
      <c r="F40" s="919"/>
      <c r="G40" s="919"/>
      <c r="H40" s="928" t="s">
        <v>16</v>
      </c>
      <c r="I40" s="936" t="s">
        <v>524</v>
      </c>
      <c r="J40" s="945" t="s">
        <v>525</v>
      </c>
      <c r="K40" s="945" t="s">
        <v>526</v>
      </c>
      <c r="L40" s="945" t="s">
        <v>254</v>
      </c>
      <c r="M40" s="978" t="s">
        <v>527</v>
      </c>
    </row>
    <row r="41" spans="2:13" ht="27.75" customHeight="1">
      <c r="B41" s="887" t="s">
        <v>34</v>
      </c>
      <c r="C41" s="901"/>
      <c r="D41" s="911"/>
      <c r="E41" s="967" t="s">
        <v>55</v>
      </c>
      <c r="F41" s="967"/>
      <c r="G41" s="967"/>
      <c r="H41" s="973"/>
      <c r="I41" s="937">
        <v>19499</v>
      </c>
      <c r="J41" s="946">
        <v>18664</v>
      </c>
      <c r="K41" s="946">
        <v>17402</v>
      </c>
      <c r="L41" s="946">
        <v>15787</v>
      </c>
      <c r="M41" s="955">
        <v>14860</v>
      </c>
    </row>
    <row r="42" spans="2:13" ht="27.75" customHeight="1">
      <c r="B42" s="888"/>
      <c r="C42" s="902"/>
      <c r="D42" s="912"/>
      <c r="E42" s="968" t="s">
        <v>74</v>
      </c>
      <c r="F42" s="968"/>
      <c r="G42" s="968"/>
      <c r="H42" s="974"/>
      <c r="I42" s="938" t="s">
        <v>136</v>
      </c>
      <c r="J42" s="947" t="s">
        <v>136</v>
      </c>
      <c r="K42" s="947" t="s">
        <v>136</v>
      </c>
      <c r="L42" s="947">
        <v>5</v>
      </c>
      <c r="M42" s="956">
        <v>143</v>
      </c>
    </row>
    <row r="43" spans="2:13" ht="27.75" customHeight="1">
      <c r="B43" s="888"/>
      <c r="C43" s="902"/>
      <c r="D43" s="912"/>
      <c r="E43" s="968" t="s">
        <v>75</v>
      </c>
      <c r="F43" s="968"/>
      <c r="G43" s="968"/>
      <c r="H43" s="974"/>
      <c r="I43" s="938">
        <v>3405</v>
      </c>
      <c r="J43" s="947">
        <v>3437</v>
      </c>
      <c r="K43" s="947">
        <v>2978</v>
      </c>
      <c r="L43" s="947">
        <v>2666</v>
      </c>
      <c r="M43" s="956">
        <v>2502</v>
      </c>
    </row>
    <row r="44" spans="2:13" ht="27.75" customHeight="1">
      <c r="B44" s="888"/>
      <c r="C44" s="902"/>
      <c r="D44" s="912"/>
      <c r="E44" s="968" t="s">
        <v>77</v>
      </c>
      <c r="F44" s="968"/>
      <c r="G44" s="968"/>
      <c r="H44" s="974"/>
      <c r="I44" s="938">
        <v>244</v>
      </c>
      <c r="J44" s="947">
        <v>252</v>
      </c>
      <c r="K44" s="947">
        <v>342</v>
      </c>
      <c r="L44" s="947">
        <v>350</v>
      </c>
      <c r="M44" s="956">
        <v>434</v>
      </c>
    </row>
    <row r="45" spans="2:13" ht="27.75" customHeight="1">
      <c r="B45" s="888"/>
      <c r="C45" s="902"/>
      <c r="D45" s="912"/>
      <c r="E45" s="968" t="s">
        <v>79</v>
      </c>
      <c r="F45" s="968"/>
      <c r="G45" s="968"/>
      <c r="H45" s="974"/>
      <c r="I45" s="938">
        <v>2838</v>
      </c>
      <c r="J45" s="947">
        <v>2836</v>
      </c>
      <c r="K45" s="947">
        <v>2786</v>
      </c>
      <c r="L45" s="947">
        <v>2745</v>
      </c>
      <c r="M45" s="956">
        <v>2808</v>
      </c>
    </row>
    <row r="46" spans="2:13" ht="27.75" customHeight="1">
      <c r="B46" s="888"/>
      <c r="C46" s="902"/>
      <c r="D46" s="913"/>
      <c r="E46" s="968" t="s">
        <v>78</v>
      </c>
      <c r="F46" s="968"/>
      <c r="G46" s="968"/>
      <c r="H46" s="974"/>
      <c r="I46" s="938" t="s">
        <v>136</v>
      </c>
      <c r="J46" s="947" t="s">
        <v>136</v>
      </c>
      <c r="K46" s="947" t="s">
        <v>136</v>
      </c>
      <c r="L46" s="947" t="s">
        <v>136</v>
      </c>
      <c r="M46" s="956" t="s">
        <v>136</v>
      </c>
    </row>
    <row r="47" spans="2:13" ht="27.75" customHeight="1">
      <c r="B47" s="888"/>
      <c r="C47" s="902"/>
      <c r="D47" s="965"/>
      <c r="E47" s="969" t="s">
        <v>81</v>
      </c>
      <c r="F47" s="972"/>
      <c r="G47" s="972"/>
      <c r="H47" s="975"/>
      <c r="I47" s="938" t="s">
        <v>136</v>
      </c>
      <c r="J47" s="947" t="s">
        <v>136</v>
      </c>
      <c r="K47" s="947" t="s">
        <v>136</v>
      </c>
      <c r="L47" s="947" t="s">
        <v>136</v>
      </c>
      <c r="M47" s="956" t="s">
        <v>136</v>
      </c>
    </row>
    <row r="48" spans="2:13" ht="27.75" customHeight="1">
      <c r="B48" s="888"/>
      <c r="C48" s="902"/>
      <c r="D48" s="912"/>
      <c r="E48" s="968" t="s">
        <v>85</v>
      </c>
      <c r="F48" s="968"/>
      <c r="G48" s="968"/>
      <c r="H48" s="974"/>
      <c r="I48" s="938" t="s">
        <v>136</v>
      </c>
      <c r="J48" s="947" t="s">
        <v>136</v>
      </c>
      <c r="K48" s="947" t="s">
        <v>136</v>
      </c>
      <c r="L48" s="947" t="s">
        <v>136</v>
      </c>
      <c r="M48" s="956" t="s">
        <v>136</v>
      </c>
    </row>
    <row r="49" spans="2:13" ht="27.75" customHeight="1">
      <c r="B49" s="889"/>
      <c r="C49" s="903"/>
      <c r="D49" s="912"/>
      <c r="E49" s="968" t="s">
        <v>91</v>
      </c>
      <c r="F49" s="968"/>
      <c r="G49" s="968"/>
      <c r="H49" s="974"/>
      <c r="I49" s="938" t="s">
        <v>136</v>
      </c>
      <c r="J49" s="947" t="s">
        <v>136</v>
      </c>
      <c r="K49" s="947" t="s">
        <v>136</v>
      </c>
      <c r="L49" s="947" t="s">
        <v>136</v>
      </c>
      <c r="M49" s="956" t="s">
        <v>136</v>
      </c>
    </row>
    <row r="50" spans="2:13" ht="27.75" customHeight="1">
      <c r="B50" s="963" t="s">
        <v>93</v>
      </c>
      <c r="C50" s="964"/>
      <c r="D50" s="966"/>
      <c r="E50" s="968" t="s">
        <v>95</v>
      </c>
      <c r="F50" s="968"/>
      <c r="G50" s="968"/>
      <c r="H50" s="974"/>
      <c r="I50" s="938">
        <v>6331</v>
      </c>
      <c r="J50" s="947">
        <v>6138</v>
      </c>
      <c r="K50" s="947">
        <v>6602</v>
      </c>
      <c r="L50" s="947">
        <v>6131</v>
      </c>
      <c r="M50" s="956">
        <v>6286</v>
      </c>
    </row>
    <row r="51" spans="2:13" ht="27.75" customHeight="1">
      <c r="B51" s="888"/>
      <c r="C51" s="902"/>
      <c r="D51" s="912"/>
      <c r="E51" s="968" t="s">
        <v>98</v>
      </c>
      <c r="F51" s="968"/>
      <c r="G51" s="968"/>
      <c r="H51" s="974"/>
      <c r="I51" s="938">
        <v>2245</v>
      </c>
      <c r="J51" s="947">
        <v>2329</v>
      </c>
      <c r="K51" s="947">
        <v>2148</v>
      </c>
      <c r="L51" s="947">
        <v>2307</v>
      </c>
      <c r="M51" s="956">
        <v>2612</v>
      </c>
    </row>
    <row r="52" spans="2:13" ht="27.75" customHeight="1">
      <c r="B52" s="889"/>
      <c r="C52" s="903"/>
      <c r="D52" s="912"/>
      <c r="E52" s="968" t="s">
        <v>43</v>
      </c>
      <c r="F52" s="968"/>
      <c r="G52" s="968"/>
      <c r="H52" s="974"/>
      <c r="I52" s="938">
        <v>11830</v>
      </c>
      <c r="J52" s="947">
        <v>11416</v>
      </c>
      <c r="K52" s="947">
        <v>10826</v>
      </c>
      <c r="L52" s="947">
        <v>10114</v>
      </c>
      <c r="M52" s="956">
        <v>9501</v>
      </c>
    </row>
    <row r="53" spans="2:13" ht="27.75" customHeight="1">
      <c r="B53" s="891" t="s">
        <v>50</v>
      </c>
      <c r="C53" s="905"/>
      <c r="D53" s="914"/>
      <c r="E53" s="970" t="s">
        <v>100</v>
      </c>
      <c r="F53" s="970"/>
      <c r="G53" s="970"/>
      <c r="H53" s="976"/>
      <c r="I53" s="939">
        <v>5580</v>
      </c>
      <c r="J53" s="948">
        <v>5306</v>
      </c>
      <c r="K53" s="948">
        <v>3932</v>
      </c>
      <c r="L53" s="948">
        <v>3000</v>
      </c>
      <c r="M53" s="957">
        <v>2349</v>
      </c>
    </row>
    <row r="54" spans="2:13" ht="27.75" customHeight="1">
      <c r="B54" s="892"/>
      <c r="C54" s="867"/>
      <c r="D54" s="867"/>
      <c r="E54" s="971"/>
      <c r="F54" s="971"/>
      <c r="G54" s="971"/>
      <c r="H54" s="971"/>
      <c r="I54" s="977"/>
      <c r="J54" s="977"/>
      <c r="K54" s="977"/>
      <c r="L54" s="977"/>
      <c r="M54" s="977"/>
    </row>
    <row r="55" spans="2:13" ht="13"/>
  </sheetData>
  <sheetProtection algorithmName="SHA-512" hashValue="fXIMgba84bBK6PiaaQMAm1avgwAeHHf9tEr8e56i9uXrcYDYlDUj+p3uhEMFetjxGzil4eFuVFHqxjRT8iwr4Q==" saltValue="CN6BFul43mbAksCrPStbg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H82"/>
  <sheetViews>
    <sheetView showGridLines="0" zoomScale="55" zoomScaleNormal="55"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s="363" customFormat="1" ht="16.5" customHeight="1"/>
    <row r="2" s="363" customFormat="1" ht="16.5" customHeight="1"/>
    <row r="3" s="363" customFormat="1" ht="16.5" customHeight="1"/>
    <row r="4" s="363" customFormat="1" ht="16.5" customHeight="1"/>
    <row r="5" s="363" customFormat="1" ht="16.5" customHeight="1"/>
    <row r="6" s="363" customFormat="1" ht="16.5" customHeight="1"/>
    <row r="7" s="363" customFormat="1" ht="16.5" customHeight="1"/>
    <row r="8" s="363" customFormat="1" ht="16.5" customHeight="1"/>
    <row r="9" s="363" customFormat="1"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363" customFormat="1" ht="16.5" customHeight="1"/>
    <row r="34" s="363" customFormat="1" ht="16.5" customHeight="1"/>
    <row r="35" s="363" customFormat="1" ht="16.5" customHeight="1"/>
    <row r="36" s="363" customFormat="1" ht="16.5" customHeight="1"/>
    <row r="37" s="363" customFormat="1" ht="16.5" customHeight="1"/>
    <row r="38" s="363" customFormat="1" ht="16.5" customHeight="1"/>
    <row r="39" s="363" customFormat="1" ht="16.5" customHeight="1"/>
    <row r="40" s="363" customFormat="1" ht="16.5" customHeight="1"/>
    <row r="41" s="363" customFormat="1" ht="16.5" customHeight="1"/>
    <row r="42" s="363" customFormat="1" ht="16.5" customHeight="1"/>
    <row r="43" s="363" customFormat="1" ht="16.5" customHeight="1"/>
    <row r="44" s="363" customFormat="1" ht="16.5" customHeight="1"/>
    <row r="45" s="363" customFormat="1" ht="16.5" customHeight="1"/>
    <row r="46" s="363" customFormat="1" ht="16.5" customHeight="1"/>
    <row r="47" s="363" customFormat="1" ht="16.5" customHeight="1"/>
    <row r="48" s="363" customFormat="1"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96</v>
      </c>
    </row>
    <row r="54" spans="2:8" ht="29.25" customHeight="1">
      <c r="B54" s="979" t="s">
        <v>8</v>
      </c>
      <c r="C54" s="985"/>
      <c r="D54" s="985"/>
      <c r="E54" s="994" t="s">
        <v>16</v>
      </c>
      <c r="F54" s="1001" t="s">
        <v>526</v>
      </c>
      <c r="G54" s="1001" t="s">
        <v>254</v>
      </c>
      <c r="H54" s="1009" t="s">
        <v>527</v>
      </c>
    </row>
    <row r="55" spans="2:8" ht="52.5" customHeight="1">
      <c r="B55" s="980"/>
      <c r="C55" s="986" t="s">
        <v>104</v>
      </c>
      <c r="D55" s="986"/>
      <c r="E55" s="995"/>
      <c r="F55" s="1002">
        <v>4077</v>
      </c>
      <c r="G55" s="1002">
        <v>3642</v>
      </c>
      <c r="H55" s="1010">
        <v>4153</v>
      </c>
    </row>
    <row r="56" spans="2:8" ht="52.5" customHeight="1">
      <c r="B56" s="981"/>
      <c r="C56" s="987" t="s">
        <v>107</v>
      </c>
      <c r="D56" s="987"/>
      <c r="E56" s="996"/>
      <c r="F56" s="1003">
        <v>93</v>
      </c>
      <c r="G56" s="1003">
        <v>93</v>
      </c>
      <c r="H56" s="1011">
        <v>126</v>
      </c>
    </row>
    <row r="57" spans="2:8" ht="53.25" customHeight="1">
      <c r="B57" s="981"/>
      <c r="C57" s="988" t="s">
        <v>71</v>
      </c>
      <c r="D57" s="988"/>
      <c r="E57" s="997"/>
      <c r="F57" s="1004">
        <v>4567</v>
      </c>
      <c r="G57" s="1004">
        <v>4371</v>
      </c>
      <c r="H57" s="1012">
        <v>3629</v>
      </c>
    </row>
    <row r="58" spans="2:8" ht="45.75" customHeight="1">
      <c r="B58" s="982"/>
      <c r="C58" s="989" t="s">
        <v>529</v>
      </c>
      <c r="D58" s="992"/>
      <c r="E58" s="998"/>
      <c r="F58" s="1005">
        <v>2155</v>
      </c>
      <c r="G58" s="1005">
        <v>1984</v>
      </c>
      <c r="H58" s="1013">
        <v>1486</v>
      </c>
    </row>
    <row r="59" spans="2:8" ht="45.75" customHeight="1">
      <c r="B59" s="982"/>
      <c r="C59" s="989" t="s">
        <v>530</v>
      </c>
      <c r="D59" s="992"/>
      <c r="E59" s="998"/>
      <c r="F59" s="1005">
        <v>566</v>
      </c>
      <c r="G59" s="1005">
        <v>567</v>
      </c>
      <c r="H59" s="1013">
        <v>568</v>
      </c>
    </row>
    <row r="60" spans="2:8" ht="45.75" customHeight="1">
      <c r="B60" s="982"/>
      <c r="C60" s="989" t="s">
        <v>314</v>
      </c>
      <c r="D60" s="992"/>
      <c r="E60" s="998"/>
      <c r="F60" s="1005">
        <v>655</v>
      </c>
      <c r="G60" s="1005">
        <v>557</v>
      </c>
      <c r="H60" s="1013">
        <v>429</v>
      </c>
    </row>
    <row r="61" spans="2:8" ht="45.75" customHeight="1">
      <c r="B61" s="982"/>
      <c r="C61" s="989" t="s">
        <v>531</v>
      </c>
      <c r="D61" s="992"/>
      <c r="E61" s="998"/>
      <c r="F61" s="1005">
        <v>408</v>
      </c>
      <c r="G61" s="1005">
        <v>424</v>
      </c>
      <c r="H61" s="1013">
        <v>325</v>
      </c>
    </row>
    <row r="62" spans="2:8" ht="45.75" customHeight="1">
      <c r="B62" s="983"/>
      <c r="C62" s="990" t="s">
        <v>282</v>
      </c>
      <c r="D62" s="993"/>
      <c r="E62" s="999"/>
      <c r="F62" s="1006">
        <v>392</v>
      </c>
      <c r="G62" s="1006">
        <v>387</v>
      </c>
      <c r="H62" s="1014">
        <v>371</v>
      </c>
    </row>
    <row r="63" spans="2:8" ht="52.5" customHeight="1">
      <c r="B63" s="984"/>
      <c r="C63" s="991" t="s">
        <v>112</v>
      </c>
      <c r="D63" s="991"/>
      <c r="E63" s="1000"/>
      <c r="F63" s="1007">
        <v>8737</v>
      </c>
      <c r="G63" s="1007">
        <v>8107</v>
      </c>
      <c r="H63" s="1015">
        <v>7908</v>
      </c>
    </row>
    <row r="64" spans="2:8" ht="13"/>
    <row r="65" s="363" customFormat="1" ht="13.5" hidden="1" customHeight="1"/>
    <row r="66" s="363" customFormat="1" ht="13.5" hidden="1" customHeight="1"/>
    <row r="67" s="363" customFormat="1" ht="13.5" hidden="1" customHeight="1"/>
    <row r="68" s="363" customFormat="1" ht="13.5" hidden="1" customHeight="1"/>
    <row r="69" s="363" customFormat="1" ht="13.5" hidden="1" customHeight="1"/>
    <row r="70" s="363" customFormat="1" ht="13.5" hidden="1" customHeight="1"/>
    <row r="71" s="363" customFormat="1" ht="13.5" hidden="1" customHeight="1"/>
    <row r="72" s="363" customFormat="1" ht="13.5" hidden="1" customHeight="1"/>
    <row r="73" s="363" customFormat="1" ht="13.5" hidden="1" customHeight="1"/>
    <row r="74" s="363" customFormat="1" ht="13.5" hidden="1" customHeight="1"/>
    <row r="75" s="363" customFormat="1" ht="13.5" hidden="1" customHeight="1"/>
    <row r="76" s="363" customFormat="1" ht="13.5" hidden="1" customHeight="1"/>
    <row r="77" s="363" customFormat="1" ht="13.5" hidden="1" customHeight="1"/>
    <row r="78" s="363" customFormat="1" ht="13.5" hidden="1" customHeight="1"/>
    <row r="79" s="363" customFormat="1" ht="13.5" hidden="1" customHeight="1"/>
    <row r="80" s="363" customFormat="1" ht="13.5" hidden="1" customHeight="1"/>
    <row r="81" s="363" customFormat="1" ht="13.5" hidden="1" customHeight="1"/>
    <row r="82" s="363" customFormat="1" ht="13.5" hidden="1" customHeight="1"/>
  </sheetData>
  <sheetProtection algorithmName="SHA-512" hashValue="LK9kDfcbPNI1aLiHA6T39ZSFBjRyOh0Fzu7GPYQqJ4+BgSvB3/rlKQL/2aFZK780C21H+Yjk4mgS8RRsZifrWw==" saltValue="qGj2pf5iyCdQ7jF6tHpmq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16" customWidth="1"/>
    <col min="2" max="8" width="13.36328125" style="1016" customWidth="1"/>
    <col min="9" max="16384" width="11.08984375" style="1016"/>
  </cols>
  <sheetData>
    <row r="1" spans="1:8">
      <c r="A1" s="750"/>
      <c r="B1" s="762"/>
      <c r="C1" s="766"/>
      <c r="D1" s="779"/>
      <c r="E1" s="791"/>
      <c r="F1" s="791"/>
      <c r="G1" s="791"/>
      <c r="H1" s="825"/>
    </row>
    <row r="2" spans="1:8">
      <c r="A2" s="751"/>
      <c r="B2" s="763"/>
      <c r="C2" s="1023"/>
      <c r="D2" s="780" t="s">
        <v>83</v>
      </c>
      <c r="E2" s="792"/>
      <c r="F2" s="1031" t="s">
        <v>523</v>
      </c>
      <c r="G2" s="816"/>
      <c r="H2" s="826"/>
    </row>
    <row r="3" spans="1:8">
      <c r="A3" s="780" t="s">
        <v>483</v>
      </c>
      <c r="B3" s="765"/>
      <c r="C3" s="1024"/>
      <c r="D3" s="1027">
        <v>91401</v>
      </c>
      <c r="E3" s="1029"/>
      <c r="F3" s="1032">
        <v>63812</v>
      </c>
      <c r="G3" s="1034"/>
      <c r="H3" s="1037"/>
    </row>
    <row r="4" spans="1:8">
      <c r="A4" s="752"/>
      <c r="B4" s="764"/>
      <c r="C4" s="1025"/>
      <c r="D4" s="1028">
        <v>32321</v>
      </c>
      <c r="E4" s="1030"/>
      <c r="F4" s="1033">
        <v>33848</v>
      </c>
      <c r="G4" s="1035"/>
      <c r="H4" s="1038"/>
    </row>
    <row r="5" spans="1:8">
      <c r="A5" s="780" t="s">
        <v>322</v>
      </c>
      <c r="B5" s="765"/>
      <c r="C5" s="1024"/>
      <c r="D5" s="1027">
        <v>54851</v>
      </c>
      <c r="E5" s="1029"/>
      <c r="F5" s="1032">
        <v>54225</v>
      </c>
      <c r="G5" s="1034"/>
      <c r="H5" s="1037"/>
    </row>
    <row r="6" spans="1:8">
      <c r="A6" s="752"/>
      <c r="B6" s="764"/>
      <c r="C6" s="1025"/>
      <c r="D6" s="1028">
        <v>27908</v>
      </c>
      <c r="E6" s="1030"/>
      <c r="F6" s="1033">
        <v>27337</v>
      </c>
      <c r="G6" s="1035"/>
      <c r="H6" s="1038"/>
    </row>
    <row r="7" spans="1:8">
      <c r="A7" s="780" t="s">
        <v>134</v>
      </c>
      <c r="B7" s="765"/>
      <c r="C7" s="1024"/>
      <c r="D7" s="1027">
        <v>58670</v>
      </c>
      <c r="E7" s="1029"/>
      <c r="F7" s="1032">
        <v>54016</v>
      </c>
      <c r="G7" s="1034"/>
      <c r="H7" s="1037"/>
    </row>
    <row r="8" spans="1:8">
      <c r="A8" s="752"/>
      <c r="B8" s="764"/>
      <c r="C8" s="1025"/>
      <c r="D8" s="1028">
        <v>32563</v>
      </c>
      <c r="E8" s="1030"/>
      <c r="F8" s="1033">
        <v>28078</v>
      </c>
      <c r="G8" s="1035"/>
      <c r="H8" s="1038"/>
    </row>
    <row r="9" spans="1:8">
      <c r="A9" s="780" t="s">
        <v>521</v>
      </c>
      <c r="B9" s="765"/>
      <c r="C9" s="1024"/>
      <c r="D9" s="1027">
        <v>69502</v>
      </c>
      <c r="E9" s="1029"/>
      <c r="F9" s="1032">
        <v>52786</v>
      </c>
      <c r="G9" s="1034"/>
      <c r="H9" s="1037"/>
    </row>
    <row r="10" spans="1:8">
      <c r="A10" s="752"/>
      <c r="B10" s="764"/>
      <c r="C10" s="1025"/>
      <c r="D10" s="1028">
        <v>43718</v>
      </c>
      <c r="E10" s="1030"/>
      <c r="F10" s="1033">
        <v>28742</v>
      </c>
      <c r="G10" s="1035"/>
      <c r="H10" s="1038"/>
    </row>
    <row r="11" spans="1:8">
      <c r="A11" s="780" t="s">
        <v>522</v>
      </c>
      <c r="B11" s="765"/>
      <c r="C11" s="1024"/>
      <c r="D11" s="1027">
        <v>96820</v>
      </c>
      <c r="E11" s="1029"/>
      <c r="F11" s="1032">
        <v>58465</v>
      </c>
      <c r="G11" s="1034"/>
      <c r="H11" s="1037"/>
    </row>
    <row r="12" spans="1:8">
      <c r="A12" s="752"/>
      <c r="B12" s="764"/>
      <c r="C12" s="1026"/>
      <c r="D12" s="1028">
        <v>56750</v>
      </c>
      <c r="E12" s="1030"/>
      <c r="F12" s="1033">
        <v>34452</v>
      </c>
      <c r="G12" s="1035"/>
      <c r="H12" s="1038"/>
    </row>
    <row r="13" spans="1:8">
      <c r="A13" s="780"/>
      <c r="B13" s="765"/>
      <c r="C13" s="1024"/>
      <c r="D13" s="1027">
        <v>74249</v>
      </c>
      <c r="E13" s="1029"/>
      <c r="F13" s="1032">
        <v>56661</v>
      </c>
      <c r="G13" s="1036"/>
      <c r="H13" s="1037"/>
    </row>
    <row r="14" spans="1:8">
      <c r="A14" s="752"/>
      <c r="B14" s="764"/>
      <c r="C14" s="1025"/>
      <c r="D14" s="1028">
        <v>38652</v>
      </c>
      <c r="E14" s="1030"/>
      <c r="F14" s="1033">
        <v>30491</v>
      </c>
      <c r="G14" s="1035"/>
      <c r="H14" s="1038"/>
    </row>
    <row r="17" spans="1:11">
      <c r="A17" s="1016" t="s">
        <v>21</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90</v>
      </c>
      <c r="B19" s="1017">
        <f>ROUND(VALUE(SUBSTITUTE(実質収支比率等に係る経年分析!F$48,"▲","-")),2)</f>
        <v>5.1100000000000003</v>
      </c>
      <c r="C19" s="1017">
        <f>ROUND(VALUE(SUBSTITUTE(実質収支比率等に係る経年分析!G$48,"▲","-")),2)</f>
        <v>6.39</v>
      </c>
      <c r="D19" s="1017">
        <f>ROUND(VALUE(SUBSTITUTE(実質収支比率等に係る経年分析!H$48,"▲","-")),2)</f>
        <v>9.99</v>
      </c>
      <c r="E19" s="1017">
        <f>ROUND(VALUE(SUBSTITUTE(実質収支比率等に係る経年分析!I$48,"▲","-")),2)</f>
        <v>7.5</v>
      </c>
      <c r="F19" s="1017">
        <f>ROUND(VALUE(SUBSTITUTE(実質収支比率等に係る経年分析!J$48,"▲","-")),2)</f>
        <v>7.01</v>
      </c>
    </row>
    <row r="20" spans="1:11">
      <c r="A20" s="1017" t="s">
        <v>33</v>
      </c>
      <c r="B20" s="1017">
        <f>ROUND(VALUE(SUBSTITUTE(実質収支比率等に係る経年分析!F$47,"▲","-")),2)</f>
        <v>30.7</v>
      </c>
      <c r="C20" s="1017">
        <f>ROUND(VALUE(SUBSTITUTE(実質収支比率等に係る経年分析!G$47,"▲","-")),2)</f>
        <v>28.9</v>
      </c>
      <c r="D20" s="1017">
        <f>ROUND(VALUE(SUBSTITUTE(実質収支比率等に係る経年分析!H$47,"▲","-")),2)</f>
        <v>34.659999999999997</v>
      </c>
      <c r="E20" s="1017">
        <f>ROUND(VALUE(SUBSTITUTE(実質収支比率等に係る経年分析!I$47,"▲","-")),2)</f>
        <v>30.16</v>
      </c>
      <c r="F20" s="1017">
        <f>ROUND(VALUE(SUBSTITUTE(実質収支比率等に係る経年分析!J$47,"▲","-")),2)</f>
        <v>33.54</v>
      </c>
    </row>
    <row r="21" spans="1:11">
      <c r="A21" s="1017" t="s">
        <v>116</v>
      </c>
      <c r="B21" s="1017">
        <f>IF(ISNUMBER(VALUE(SUBSTITUTE(実質収支比率等に係る経年分析!F$49,"▲","-"))),ROUND(VALUE(SUBSTITUTE(実質収支比率等に係る経年分析!F$49,"▲","-")),2),NA())</f>
        <v>-2.41</v>
      </c>
      <c r="C21" s="1017">
        <f>IF(ISNUMBER(VALUE(SUBSTITUTE(実質収支比率等に係る経年分析!G$49,"▲","-"))),ROUND(VALUE(SUBSTITUTE(実質収支比率等に係る経年分析!G$49,"▲","-")),2),NA())</f>
        <v>-1.22</v>
      </c>
      <c r="D21" s="1017">
        <f>IF(ISNUMBER(VALUE(SUBSTITUTE(実質収支比率等に係る経年分析!H$49,"▲","-"))),ROUND(VALUE(SUBSTITUTE(実質収支比率等に係る経年分析!H$49,"▲","-")),2),NA())</f>
        <v>4.63</v>
      </c>
      <c r="E21" s="1017">
        <f>IF(ISNUMBER(VALUE(SUBSTITUTE(実質収支比率等に係る経年分析!I$49,"▲","-"))),ROUND(VALUE(SUBSTITUTE(実質収支比率等に係る経年分析!I$49,"▲","-")),2),NA())</f>
        <v>-10.72</v>
      </c>
      <c r="F21" s="1017">
        <f>IF(ISNUMBER(VALUE(SUBSTITUTE(実質収支比率等に係る経年分析!J$49,"▲","-"))),ROUND(VALUE(SUBSTITUTE(実質収支比率等に係る経年分析!J$49,"▲","-")),2),NA())</f>
        <v>3.82</v>
      </c>
    </row>
    <row r="24" spans="1:11">
      <c r="A24" s="1016" t="s">
        <v>102</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117</v>
      </c>
      <c r="C26" s="1018" t="s">
        <v>69</v>
      </c>
      <c r="D26" s="1018" t="s">
        <v>117</v>
      </c>
      <c r="E26" s="1018" t="s">
        <v>69</v>
      </c>
      <c r="F26" s="1018" t="s">
        <v>117</v>
      </c>
      <c r="G26" s="1018" t="s">
        <v>69</v>
      </c>
      <c r="H26" s="1018" t="s">
        <v>117</v>
      </c>
      <c r="I26" s="1018" t="s">
        <v>69</v>
      </c>
      <c r="J26" s="1018" t="s">
        <v>117</v>
      </c>
      <c r="K26" s="1018" t="s">
        <v>69</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0</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0</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0</v>
      </c>
      <c r="H27" s="1018" t="e">
        <f>IF(ROUND(VALUE(SUBSTITUTE('連結実質赤字比率に係る赤字・黒字の構成分析'!I$43,"▲","-")),2)&lt;0,ABS(ROUND(VALUE(SUBSTITUTE('連結実質赤字比率に係る赤字・黒字の構成分析'!I$43,"▲","-")),2)),NA())</f>
        <v>#N/A</v>
      </c>
      <c r="I27" s="1018">
        <f>IF(ROUND(VALUE(SUBSTITUTE('連結実質赤字比率に係る赤字・黒字の構成分析'!I$43,"▲","-")),2)&gt;=0,ABS(ROUND(VALUE(SUBSTITUTE('連結実質赤字比率に係る赤字・黒字の構成分析'!I$43,"▲","-")),2)),NA())</f>
        <v>0</v>
      </c>
      <c r="J27" s="1018" t="e">
        <f>IF(ROUND(VALUE(SUBSTITUTE('連結実質赤字比率に係る赤字・黒字の構成分析'!J$43,"▲","-")),2)&lt;0,ABS(ROUND(VALUE(SUBSTITUTE('連結実質赤字比率に係る赤字・黒字の構成分析'!J$43,"▲","-")),2)),NA())</f>
        <v>#N/A</v>
      </c>
      <c r="K27" s="1018">
        <f>IF(ROUND(VALUE(SUBSTITUTE('連結実質赤字比率に係る赤字・黒字の構成分析'!J$43,"▲","-")),2)&gt;=0,ABS(ROUND(VALUE(SUBSTITUTE('連結実質赤字比率に係る赤字・黒字の構成分析'!J$43,"▲","-")),2)),NA())</f>
        <v>0</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str">
        <f>IF('連結実質赤字比率に係る赤字・黒字の構成分析'!C$41="",NA(),'連結実質赤字比率に係る赤字・黒字の構成分析'!C$41)</f>
        <v>墓地事業特別会計</v>
      </c>
      <c r="B29" s="1018" t="e">
        <f>IF(ROUND(VALUE(SUBSTITUTE('連結実質赤字比率に係る赤字・黒字の構成分析'!F$41,"▲","-")),2)&lt;0,ABS(ROUND(VALUE(SUBSTITUTE('連結実質赤字比率に係る赤字・黒字の構成分析'!F$41,"▲","-")),2)),NA())</f>
        <v>#N/A</v>
      </c>
      <c r="C29" s="1018">
        <f>IF(ROUND(VALUE(SUBSTITUTE('連結実質赤字比率に係る赤字・黒字の構成分析'!F$41,"▲","-")),2)&gt;=0,ABS(ROUND(VALUE(SUBSTITUTE('連結実質赤字比率に係る赤字・黒字の構成分析'!F$41,"▲","-")),2)),NA())</f>
        <v>2.e-002</v>
      </c>
      <c r="D29" s="1018" t="e">
        <f>IF(ROUND(VALUE(SUBSTITUTE('連結実質赤字比率に係る赤字・黒字の構成分析'!G$41,"▲","-")),2)&lt;0,ABS(ROUND(VALUE(SUBSTITUTE('連結実質赤字比率に係る赤字・黒字の構成分析'!G$41,"▲","-")),2)),NA())</f>
        <v>#N/A</v>
      </c>
      <c r="E29" s="1018">
        <f>IF(ROUND(VALUE(SUBSTITUTE('連結実質赤字比率に係る赤字・黒字の構成分析'!G$41,"▲","-")),2)&gt;=0,ABS(ROUND(VALUE(SUBSTITUTE('連結実質赤字比率に係る赤字・黒字の構成分析'!G$41,"▲","-")),2)),NA())</f>
        <v>2.e-002</v>
      </c>
      <c r="F29" s="1018" t="e">
        <f>IF(ROUND(VALUE(SUBSTITUTE('連結実質赤字比率に係る赤字・黒字の構成分析'!H$41,"▲","-")),2)&lt;0,ABS(ROUND(VALUE(SUBSTITUTE('連結実質赤字比率に係る赤字・黒字の構成分析'!H$41,"▲","-")),2)),NA())</f>
        <v>#N/A</v>
      </c>
      <c r="G29" s="1018">
        <f>IF(ROUND(VALUE(SUBSTITUTE('連結実質赤字比率に係る赤字・黒字の構成分析'!H$41,"▲","-")),2)&gt;=0,ABS(ROUND(VALUE(SUBSTITUTE('連結実質赤字比率に係る赤字・黒字の構成分析'!H$41,"▲","-")),2)),NA())</f>
        <v>2.e-002</v>
      </c>
      <c r="H29" s="1018" t="e">
        <f>IF(ROUND(VALUE(SUBSTITUTE('連結実質赤字比率に係る赤字・黒字の構成分析'!I$41,"▲","-")),2)&lt;0,ABS(ROUND(VALUE(SUBSTITUTE('連結実質赤字比率に係る赤字・黒字の構成分析'!I$41,"▲","-")),2)),NA())</f>
        <v>#N/A</v>
      </c>
      <c r="I29" s="1018">
        <f>IF(ROUND(VALUE(SUBSTITUTE('連結実質赤字比率に係る赤字・黒字の構成分析'!I$41,"▲","-")),2)&gt;=0,ABS(ROUND(VALUE(SUBSTITUTE('連結実質赤字比率に係る赤字・黒字の構成分析'!I$41,"▲","-")),2)),NA())</f>
        <v>3.e-002</v>
      </c>
      <c r="J29" s="1018" t="e">
        <f>IF(ROUND(VALUE(SUBSTITUTE('連結実質赤字比率に係る赤字・黒字の構成分析'!J$41,"▲","-")),2)&lt;0,ABS(ROUND(VALUE(SUBSTITUTE('連結実質赤字比率に係る赤字・黒字の構成分析'!J$41,"▲","-")),2)),NA())</f>
        <v>#N/A</v>
      </c>
      <c r="K29" s="1018">
        <f>IF(ROUND(VALUE(SUBSTITUTE('連結実質赤字比率に係る赤字・黒字の構成分析'!J$41,"▲","-")),2)&gt;=0,ABS(ROUND(VALUE(SUBSTITUTE('連結実質赤字比率に係る赤字・黒字の構成分析'!J$41,"▲","-")),2)),NA())</f>
        <v>2.e-002</v>
      </c>
    </row>
    <row r="30" spans="1:11">
      <c r="A30" s="1018" t="str">
        <f>IF('連結実質赤字比率に係る赤字・黒字の構成分析'!C$40="",NA(),'連結実質赤字比率に係る赤字・黒字の構成分析'!C$40)</f>
        <v>後期高齢者医療事業特別会計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4.e-002</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4.e-002</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4.e-002</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4.e-002</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5.e-002</v>
      </c>
    </row>
    <row r="31" spans="1:11">
      <c r="A31" s="1018" t="str">
        <f>IF('連結実質赤字比率に係る赤字・黒字の構成分析'!C$39="",NA(),'連結実質赤字比率に係る赤字・黒字の構成分析'!C$39)</f>
        <v>簡易水道事業会計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1.e-002</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3.e-002</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5.e-002</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6.e-002</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8.e-002</v>
      </c>
    </row>
    <row r="32" spans="1:11">
      <c r="A32" s="1018" t="str">
        <f>IF('連結実質赤字比率に係る赤字・黒字の構成分析'!C$38="",NA(),'連結実質赤字比率に係る赤字・黒字の構成分析'!C$38)</f>
        <v>国民健康保険特別会計</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2.08</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1.78</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1.62</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0.61</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0.44</v>
      </c>
    </row>
    <row r="33" spans="1:16">
      <c r="A33" s="1018" t="str">
        <f>IF('連結実質赤字比率に係る赤字・黒字の構成分析'!C$37="",NA(),'連結実質赤字比率に係る赤字・黒字の構成分析'!C$37)</f>
        <v>下水道事業会計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1.05</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1.22</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1.22</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0.92</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0.56999999999999995</v>
      </c>
    </row>
    <row r="34" spans="1:16">
      <c r="A34" s="1018" t="str">
        <f>IF('連結実質赤字比率に係る赤字・黒字の構成分析'!C$36="",NA(),'連結実質赤字比率に係る赤字・黒字の構成分析'!C$36)</f>
        <v>介護保険特別会計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1.1000000000000001</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1.1499999999999999</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1.31</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0.79</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1.49</v>
      </c>
    </row>
    <row r="35" spans="1:16">
      <c r="A35" s="1018" t="str">
        <f>IF('連結実質赤字比率に係る赤字・黒字の構成分析'!C$35="",NA(),'連結実質赤字比率に係る赤字・黒字の構成分析'!C$35)</f>
        <v>一般会計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5.08</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6.35</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9.9600000000000009</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7.46</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6.98</v>
      </c>
    </row>
    <row r="36" spans="1:16">
      <c r="A36" s="1018" t="str">
        <f>IF('連結実質赤字比率に係る赤字・黒字の構成分析'!C$34="",NA(),'連結実質赤字比率に係る赤字・黒字の構成分析'!C$34)</f>
        <v>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16.88</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18.23</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21.27</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22.59</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23.78</v>
      </c>
    </row>
    <row r="39" spans="1:16">
      <c r="A39" s="1016" t="s">
        <v>10</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118</v>
      </c>
      <c r="C41" s="1019"/>
      <c r="D41" s="1019" t="s">
        <v>120</v>
      </c>
      <c r="E41" s="1019" t="s">
        <v>118</v>
      </c>
      <c r="F41" s="1019"/>
      <c r="G41" s="1019" t="s">
        <v>120</v>
      </c>
      <c r="H41" s="1019" t="s">
        <v>118</v>
      </c>
      <c r="I41" s="1019"/>
      <c r="J41" s="1019" t="s">
        <v>120</v>
      </c>
      <c r="K41" s="1019" t="s">
        <v>118</v>
      </c>
      <c r="L41" s="1019"/>
      <c r="M41" s="1019" t="s">
        <v>120</v>
      </c>
      <c r="N41" s="1019" t="s">
        <v>118</v>
      </c>
      <c r="O41" s="1019"/>
      <c r="P41" s="1019" t="s">
        <v>120</v>
      </c>
    </row>
    <row r="42" spans="1:16">
      <c r="A42" s="1019" t="s">
        <v>122</v>
      </c>
      <c r="B42" s="1019"/>
      <c r="C42" s="1019"/>
      <c r="D42" s="1019">
        <f>'実質公債費比率（分子）の構造'!K$52</f>
        <v>1370</v>
      </c>
      <c r="E42" s="1019"/>
      <c r="F42" s="1019"/>
      <c r="G42" s="1019">
        <f>'実質公債費比率（分子）の構造'!L$52</f>
        <v>1341</v>
      </c>
      <c r="H42" s="1019"/>
      <c r="I42" s="1019"/>
      <c r="J42" s="1019">
        <f>'実質公債費比率（分子）の構造'!M$52</f>
        <v>1359</v>
      </c>
      <c r="K42" s="1019"/>
      <c r="L42" s="1019"/>
      <c r="M42" s="1019">
        <f>'実質公債費比率（分子）の構造'!N$52</f>
        <v>1373</v>
      </c>
      <c r="N42" s="1019"/>
      <c r="O42" s="1019"/>
      <c r="P42" s="1019">
        <f>'実質公債費比率（分子）の構造'!O$52</f>
        <v>1350</v>
      </c>
    </row>
    <row r="43" spans="1:16">
      <c r="A43" s="1019" t="s">
        <v>45</v>
      </c>
      <c r="B43" s="1019" t="str">
        <f>'実質公債費比率（分子）の構造'!K$51</f>
        <v>-</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41</v>
      </c>
      <c r="B44" s="1019" t="str">
        <f>'実質公債費比率（分子）の構造'!K$50</f>
        <v>-</v>
      </c>
      <c r="C44" s="1019"/>
      <c r="D44" s="1019"/>
      <c r="E44" s="1019" t="str">
        <f>'実質公債費比率（分子）の構造'!L$50</f>
        <v>-</v>
      </c>
      <c r="F44" s="1019"/>
      <c r="G44" s="1019"/>
      <c r="H44" s="1019" t="str">
        <f>'実質公債費比率（分子）の構造'!M$50</f>
        <v>-</v>
      </c>
      <c r="I44" s="1019"/>
      <c r="J44" s="1019"/>
      <c r="K44" s="1019" t="str">
        <f>'実質公債費比率（分子）の構造'!N$50</f>
        <v>-</v>
      </c>
      <c r="L44" s="1019"/>
      <c r="M44" s="1019"/>
      <c r="N44" s="1019" t="str">
        <f>'実質公債費比率（分子）の構造'!O$50</f>
        <v>-</v>
      </c>
      <c r="O44" s="1019"/>
      <c r="P44" s="1019"/>
    </row>
    <row r="45" spans="1:16">
      <c r="A45" s="1019" t="s">
        <v>0</v>
      </c>
      <c r="B45" s="1019">
        <f>'実質公債費比率（分子）の構造'!K$49</f>
        <v>5</v>
      </c>
      <c r="C45" s="1019"/>
      <c r="D45" s="1019"/>
      <c r="E45" s="1019">
        <f>'実質公債費比率（分子）の構造'!L$49</f>
        <v>13</v>
      </c>
      <c r="F45" s="1019"/>
      <c r="G45" s="1019"/>
      <c r="H45" s="1019">
        <f>'実質公債費比率（分子）の構造'!M$49</f>
        <v>12</v>
      </c>
      <c r="I45" s="1019"/>
      <c r="J45" s="1019"/>
      <c r="K45" s="1019">
        <f>'実質公債費比率（分子）の構造'!N$49</f>
        <v>20</v>
      </c>
      <c r="L45" s="1019"/>
      <c r="M45" s="1019"/>
      <c r="N45" s="1019">
        <f>'実質公債費比率（分子）の構造'!O$49</f>
        <v>39</v>
      </c>
      <c r="O45" s="1019"/>
      <c r="P45" s="1019"/>
    </row>
    <row r="46" spans="1:16">
      <c r="A46" s="1019" t="s">
        <v>38</v>
      </c>
      <c r="B46" s="1019">
        <f>'実質公債費比率（分子）の構造'!K$48</f>
        <v>308</v>
      </c>
      <c r="C46" s="1019"/>
      <c r="D46" s="1019"/>
      <c r="E46" s="1019">
        <f>'実質公債費比率（分子）の構造'!L$48</f>
        <v>290</v>
      </c>
      <c r="F46" s="1019"/>
      <c r="G46" s="1019"/>
      <c r="H46" s="1019">
        <f>'実質公債費比率（分子）の構造'!M$48</f>
        <v>269</v>
      </c>
      <c r="I46" s="1019"/>
      <c r="J46" s="1019"/>
      <c r="K46" s="1019">
        <f>'実質公債費比率（分子）の構造'!N$48</f>
        <v>266</v>
      </c>
      <c r="L46" s="1019"/>
      <c r="M46" s="1019"/>
      <c r="N46" s="1019">
        <f>'実質公債費比率（分子）の構造'!O$48</f>
        <v>260</v>
      </c>
      <c r="O46" s="1019"/>
      <c r="P46" s="1019"/>
    </row>
    <row r="47" spans="1:16">
      <c r="A47" s="1019" t="s">
        <v>32</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27</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22</v>
      </c>
      <c r="B49" s="1019">
        <f>'実質公債費比率（分子）の構造'!K$45</f>
        <v>2245</v>
      </c>
      <c r="C49" s="1019"/>
      <c r="D49" s="1019"/>
      <c r="E49" s="1019">
        <f>'実質公債費比率（分子）の構造'!L$45</f>
        <v>2463</v>
      </c>
      <c r="F49" s="1019"/>
      <c r="G49" s="1019"/>
      <c r="H49" s="1019">
        <f>'実質公債費比率（分子）の構造'!M$45</f>
        <v>2373</v>
      </c>
      <c r="I49" s="1019"/>
      <c r="J49" s="1019"/>
      <c r="K49" s="1019">
        <f>'実質公債費比率（分子）の構造'!N$45</f>
        <v>2382</v>
      </c>
      <c r="L49" s="1019"/>
      <c r="M49" s="1019"/>
      <c r="N49" s="1019">
        <f>'実質公債費比率（分子）の構造'!O$45</f>
        <v>2308</v>
      </c>
      <c r="O49" s="1019"/>
      <c r="P49" s="1019"/>
    </row>
    <row r="50" spans="1:16">
      <c r="A50" s="1019" t="s">
        <v>53</v>
      </c>
      <c r="B50" s="1019" t="e">
        <f>NA()</f>
        <v>#N/A</v>
      </c>
      <c r="C50" s="1019">
        <f>IF(ISNUMBER('実質公債費比率（分子）の構造'!K$53),'実質公債費比率（分子）の構造'!K$53,NA())</f>
        <v>1188</v>
      </c>
      <c r="D50" s="1019" t="e">
        <f>NA()</f>
        <v>#N/A</v>
      </c>
      <c r="E50" s="1019" t="e">
        <f>NA()</f>
        <v>#N/A</v>
      </c>
      <c r="F50" s="1019">
        <f>IF(ISNUMBER('実質公債費比率（分子）の構造'!L$53),'実質公債費比率（分子）の構造'!L$53,NA())</f>
        <v>1425</v>
      </c>
      <c r="G50" s="1019" t="e">
        <f>NA()</f>
        <v>#N/A</v>
      </c>
      <c r="H50" s="1019" t="e">
        <f>NA()</f>
        <v>#N/A</v>
      </c>
      <c r="I50" s="1019">
        <f>IF(ISNUMBER('実質公債費比率（分子）の構造'!M$53),'実質公債費比率（分子）の構造'!M$53,NA())</f>
        <v>1295</v>
      </c>
      <c r="J50" s="1019" t="e">
        <f>NA()</f>
        <v>#N/A</v>
      </c>
      <c r="K50" s="1019" t="e">
        <f>NA()</f>
        <v>#N/A</v>
      </c>
      <c r="L50" s="1019">
        <f>IF(ISNUMBER('実質公債費比率（分子）の構造'!N$53),'実質公債費比率（分子）の構造'!N$53,NA())</f>
        <v>1295</v>
      </c>
      <c r="M50" s="1019" t="e">
        <f>NA()</f>
        <v>#N/A</v>
      </c>
      <c r="N50" s="1019" t="e">
        <f>NA()</f>
        <v>#N/A</v>
      </c>
      <c r="O50" s="1019">
        <f>IF(ISNUMBER('実質公債費比率（分子）の構造'!O$53),'実質公債費比率（分子）の構造'!O$53,NA())</f>
        <v>1257</v>
      </c>
      <c r="P50" s="1019" t="e">
        <f>NA()</f>
        <v>#N/A</v>
      </c>
    </row>
    <row r="53" spans="1:16">
      <c r="A53" s="1016" t="s">
        <v>59</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109</v>
      </c>
      <c r="C55" s="1018"/>
      <c r="D55" s="1018" t="s">
        <v>123</v>
      </c>
      <c r="E55" s="1018" t="s">
        <v>109</v>
      </c>
      <c r="F55" s="1018"/>
      <c r="G55" s="1018" t="s">
        <v>123</v>
      </c>
      <c r="H55" s="1018" t="s">
        <v>109</v>
      </c>
      <c r="I55" s="1018"/>
      <c r="J55" s="1018" t="s">
        <v>123</v>
      </c>
      <c r="K55" s="1018" t="s">
        <v>109</v>
      </c>
      <c r="L55" s="1018"/>
      <c r="M55" s="1018" t="s">
        <v>123</v>
      </c>
      <c r="N55" s="1018" t="s">
        <v>109</v>
      </c>
      <c r="O55" s="1018"/>
      <c r="P55" s="1018" t="s">
        <v>123</v>
      </c>
    </row>
    <row r="56" spans="1:16">
      <c r="A56" s="1018" t="s">
        <v>43</v>
      </c>
      <c r="B56" s="1018"/>
      <c r="C56" s="1018"/>
      <c r="D56" s="1018">
        <f>'将来負担比率（分子）の構造'!I$52</f>
        <v>11830</v>
      </c>
      <c r="E56" s="1018"/>
      <c r="F56" s="1018"/>
      <c r="G56" s="1018">
        <f>'将来負担比率（分子）の構造'!J$52</f>
        <v>11416</v>
      </c>
      <c r="H56" s="1018"/>
      <c r="I56" s="1018"/>
      <c r="J56" s="1018">
        <f>'将来負担比率（分子）の構造'!K$52</f>
        <v>10826</v>
      </c>
      <c r="K56" s="1018"/>
      <c r="L56" s="1018"/>
      <c r="M56" s="1018">
        <f>'将来負担比率（分子）の構造'!L$52</f>
        <v>10114</v>
      </c>
      <c r="N56" s="1018"/>
      <c r="O56" s="1018"/>
      <c r="P56" s="1018">
        <f>'将来負担比率（分子）の構造'!M$52</f>
        <v>9501</v>
      </c>
    </row>
    <row r="57" spans="1:16">
      <c r="A57" s="1018" t="s">
        <v>98</v>
      </c>
      <c r="B57" s="1018"/>
      <c r="C57" s="1018"/>
      <c r="D57" s="1018">
        <f>'将来負担比率（分子）の構造'!I$51</f>
        <v>2245</v>
      </c>
      <c r="E57" s="1018"/>
      <c r="F57" s="1018"/>
      <c r="G57" s="1018">
        <f>'将来負担比率（分子）の構造'!J$51</f>
        <v>2329</v>
      </c>
      <c r="H57" s="1018"/>
      <c r="I57" s="1018"/>
      <c r="J57" s="1018">
        <f>'将来負担比率（分子）の構造'!K$51</f>
        <v>2148</v>
      </c>
      <c r="K57" s="1018"/>
      <c r="L57" s="1018"/>
      <c r="M57" s="1018">
        <f>'将来負担比率（分子）の構造'!L$51</f>
        <v>2307</v>
      </c>
      <c r="N57" s="1018"/>
      <c r="O57" s="1018"/>
      <c r="P57" s="1018">
        <f>'将来負担比率（分子）の構造'!M$51</f>
        <v>2612</v>
      </c>
    </row>
    <row r="58" spans="1:16">
      <c r="A58" s="1018" t="s">
        <v>95</v>
      </c>
      <c r="B58" s="1018"/>
      <c r="C58" s="1018"/>
      <c r="D58" s="1018">
        <f>'将来負担比率（分子）の構造'!I$50</f>
        <v>6331</v>
      </c>
      <c r="E58" s="1018"/>
      <c r="F58" s="1018"/>
      <c r="G58" s="1018">
        <f>'将来負担比率（分子）の構造'!J$50</f>
        <v>6138</v>
      </c>
      <c r="H58" s="1018"/>
      <c r="I58" s="1018"/>
      <c r="J58" s="1018">
        <f>'将来負担比率（分子）の構造'!K$50</f>
        <v>6602</v>
      </c>
      <c r="K58" s="1018"/>
      <c r="L58" s="1018"/>
      <c r="M58" s="1018">
        <f>'将来負担比率（分子）の構造'!L$50</f>
        <v>6131</v>
      </c>
      <c r="N58" s="1018"/>
      <c r="O58" s="1018"/>
      <c r="P58" s="1018">
        <f>'将来負担比率（分子）の構造'!M$50</f>
        <v>6286</v>
      </c>
    </row>
    <row r="59" spans="1:16">
      <c r="A59" s="1018" t="s">
        <v>91</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85</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78</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79</v>
      </c>
      <c r="B62" s="1018">
        <f>'将来負担比率（分子）の構造'!I$45</f>
        <v>2838</v>
      </c>
      <c r="C62" s="1018"/>
      <c r="D62" s="1018"/>
      <c r="E62" s="1018">
        <f>'将来負担比率（分子）の構造'!J$45</f>
        <v>2836</v>
      </c>
      <c r="F62" s="1018"/>
      <c r="G62" s="1018"/>
      <c r="H62" s="1018">
        <f>'将来負担比率（分子）の構造'!K$45</f>
        <v>2786</v>
      </c>
      <c r="I62" s="1018"/>
      <c r="J62" s="1018"/>
      <c r="K62" s="1018">
        <f>'将来負担比率（分子）の構造'!L$45</f>
        <v>2745</v>
      </c>
      <c r="L62" s="1018"/>
      <c r="M62" s="1018"/>
      <c r="N62" s="1018">
        <f>'将来負担比率（分子）の構造'!M$45</f>
        <v>2808</v>
      </c>
      <c r="O62" s="1018"/>
      <c r="P62" s="1018"/>
    </row>
    <row r="63" spans="1:16">
      <c r="A63" s="1018" t="s">
        <v>77</v>
      </c>
      <c r="B63" s="1018">
        <f>'将来負担比率（分子）の構造'!I$44</f>
        <v>244</v>
      </c>
      <c r="C63" s="1018"/>
      <c r="D63" s="1018"/>
      <c r="E63" s="1018">
        <f>'将来負担比率（分子）の構造'!J$44</f>
        <v>252</v>
      </c>
      <c r="F63" s="1018"/>
      <c r="G63" s="1018"/>
      <c r="H63" s="1018">
        <f>'将来負担比率（分子）の構造'!K$44</f>
        <v>342</v>
      </c>
      <c r="I63" s="1018"/>
      <c r="J63" s="1018"/>
      <c r="K63" s="1018">
        <f>'将来負担比率（分子）の構造'!L$44</f>
        <v>350</v>
      </c>
      <c r="L63" s="1018"/>
      <c r="M63" s="1018"/>
      <c r="N63" s="1018">
        <f>'将来負担比率（分子）の構造'!M$44</f>
        <v>434</v>
      </c>
      <c r="O63" s="1018"/>
      <c r="P63" s="1018"/>
    </row>
    <row r="64" spans="1:16">
      <c r="A64" s="1018" t="s">
        <v>75</v>
      </c>
      <c r="B64" s="1018">
        <f>'将来負担比率（分子）の構造'!I$43</f>
        <v>3405</v>
      </c>
      <c r="C64" s="1018"/>
      <c r="D64" s="1018"/>
      <c r="E64" s="1018">
        <f>'将来負担比率（分子）の構造'!J$43</f>
        <v>3437</v>
      </c>
      <c r="F64" s="1018"/>
      <c r="G64" s="1018"/>
      <c r="H64" s="1018">
        <f>'将来負担比率（分子）の構造'!K$43</f>
        <v>2978</v>
      </c>
      <c r="I64" s="1018"/>
      <c r="J64" s="1018"/>
      <c r="K64" s="1018">
        <f>'将来負担比率（分子）の構造'!L$43</f>
        <v>2666</v>
      </c>
      <c r="L64" s="1018"/>
      <c r="M64" s="1018"/>
      <c r="N64" s="1018">
        <f>'将来負担比率（分子）の構造'!M$43</f>
        <v>2502</v>
      </c>
      <c r="O64" s="1018"/>
      <c r="P64" s="1018"/>
    </row>
    <row r="65" spans="1:16">
      <c r="A65" s="1018" t="s">
        <v>74</v>
      </c>
      <c r="B65" s="1018" t="str">
        <f>'将来負担比率（分子）の構造'!I$42</f>
        <v>-</v>
      </c>
      <c r="C65" s="1018"/>
      <c r="D65" s="1018"/>
      <c r="E65" s="1018" t="str">
        <f>'将来負担比率（分子）の構造'!J$42</f>
        <v>-</v>
      </c>
      <c r="F65" s="1018"/>
      <c r="G65" s="1018"/>
      <c r="H65" s="1018" t="str">
        <f>'将来負担比率（分子）の構造'!K$42</f>
        <v>-</v>
      </c>
      <c r="I65" s="1018"/>
      <c r="J65" s="1018"/>
      <c r="K65" s="1018">
        <f>'将来負担比率（分子）の構造'!L$42</f>
        <v>5</v>
      </c>
      <c r="L65" s="1018"/>
      <c r="M65" s="1018"/>
      <c r="N65" s="1018">
        <f>'将来負担比率（分子）の構造'!M$42</f>
        <v>143</v>
      </c>
      <c r="O65" s="1018"/>
      <c r="P65" s="1018"/>
    </row>
    <row r="66" spans="1:16">
      <c r="A66" s="1018" t="s">
        <v>55</v>
      </c>
      <c r="B66" s="1018">
        <f>'将来負担比率（分子）の構造'!I$41</f>
        <v>19499</v>
      </c>
      <c r="C66" s="1018"/>
      <c r="D66" s="1018"/>
      <c r="E66" s="1018">
        <f>'将来負担比率（分子）の構造'!J$41</f>
        <v>18664</v>
      </c>
      <c r="F66" s="1018"/>
      <c r="G66" s="1018"/>
      <c r="H66" s="1018">
        <f>'将来負担比率（分子）の構造'!K$41</f>
        <v>17402</v>
      </c>
      <c r="I66" s="1018"/>
      <c r="J66" s="1018"/>
      <c r="K66" s="1018">
        <f>'将来負担比率（分子）の構造'!L$41</f>
        <v>15787</v>
      </c>
      <c r="L66" s="1018"/>
      <c r="M66" s="1018"/>
      <c r="N66" s="1018">
        <f>'将来負担比率（分子）の構造'!M$41</f>
        <v>14860</v>
      </c>
      <c r="O66" s="1018"/>
      <c r="P66" s="1018"/>
    </row>
    <row r="67" spans="1:16">
      <c r="A67" s="1018" t="s">
        <v>100</v>
      </c>
      <c r="B67" s="1018" t="e">
        <f>NA()</f>
        <v>#N/A</v>
      </c>
      <c r="C67" s="1018">
        <f>IF(ISNUMBER('将来負担比率（分子）の構造'!I$53),IF('将来負担比率（分子）の構造'!I$53&lt;0,0,'将来負担比率（分子）の構造'!I$53),NA())</f>
        <v>5580</v>
      </c>
      <c r="D67" s="1018" t="e">
        <f>NA()</f>
        <v>#N/A</v>
      </c>
      <c r="E67" s="1018" t="e">
        <f>NA()</f>
        <v>#N/A</v>
      </c>
      <c r="F67" s="1018">
        <f>IF(ISNUMBER('将来負担比率（分子）の構造'!J$53),IF('将来負担比率（分子）の構造'!J$53&lt;0,0,'将来負担比率（分子）の構造'!J$53),NA())</f>
        <v>5306</v>
      </c>
      <c r="G67" s="1018" t="e">
        <f>NA()</f>
        <v>#N/A</v>
      </c>
      <c r="H67" s="1018" t="e">
        <f>NA()</f>
        <v>#N/A</v>
      </c>
      <c r="I67" s="1018">
        <f>IF(ISNUMBER('将来負担比率（分子）の構造'!K$53),IF('将来負担比率（分子）の構造'!K$53&lt;0,0,'将来負担比率（分子）の構造'!K$53),NA())</f>
        <v>3932</v>
      </c>
      <c r="J67" s="1018" t="e">
        <f>NA()</f>
        <v>#N/A</v>
      </c>
      <c r="K67" s="1018" t="e">
        <f>NA()</f>
        <v>#N/A</v>
      </c>
      <c r="L67" s="1018">
        <f>IF(ISNUMBER('将来負担比率（分子）の構造'!L$53),IF('将来負担比率（分子）の構造'!L$53&lt;0,0,'将来負担比率（分子）の構造'!L$53),NA())</f>
        <v>3000</v>
      </c>
      <c r="M67" s="1018" t="e">
        <f>NA()</f>
        <v>#N/A</v>
      </c>
      <c r="N67" s="1018" t="e">
        <f>NA()</f>
        <v>#N/A</v>
      </c>
      <c r="O67" s="1018">
        <f>IF(ISNUMBER('将来負担比率（分子）の構造'!M$53),IF('将来負担比率（分子）の構造'!M$53&lt;0,0,'将来負担比率（分子）の構造'!M$53),NA())</f>
        <v>2349</v>
      </c>
      <c r="P67" s="1018" t="e">
        <f>NA()</f>
        <v>#N/A</v>
      </c>
    </row>
    <row r="70" spans="1:16">
      <c r="A70" s="1021" t="s">
        <v>124</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125</v>
      </c>
      <c r="B72" s="1022">
        <f>基金残高に係る経年分析!F55</f>
        <v>4077</v>
      </c>
      <c r="C72" s="1022">
        <f>基金残高に係る経年分析!G55</f>
        <v>3642</v>
      </c>
      <c r="D72" s="1022">
        <f>基金残高に係る経年分析!H55</f>
        <v>4153</v>
      </c>
    </row>
    <row r="73" spans="1:16">
      <c r="A73" s="1020" t="s">
        <v>126</v>
      </c>
      <c r="B73" s="1022">
        <f>基金残高に係る経年分析!F56</f>
        <v>93</v>
      </c>
      <c r="C73" s="1022">
        <f>基金残高に係る経年分析!G56</f>
        <v>93</v>
      </c>
      <c r="D73" s="1022">
        <f>基金残高に係る経年分析!H56</f>
        <v>126</v>
      </c>
    </row>
    <row r="74" spans="1:16">
      <c r="A74" s="1020" t="s">
        <v>128</v>
      </c>
      <c r="B74" s="1022">
        <f>基金残高に係る経年分析!F57</f>
        <v>4567</v>
      </c>
      <c r="C74" s="1022">
        <f>基金残高に係る経年分析!G57</f>
        <v>4371</v>
      </c>
      <c r="D74" s="1022">
        <f>基金残高に係る経年分析!H57</f>
        <v>3629</v>
      </c>
    </row>
  </sheetData>
  <sheetProtection algorithmName="SHA-512" hashValue="hbOUhZ1mySmHHxlbJIcvgswhmEHBmiJKYN4FR3etK+LktjB1Vd4p21UBm1ZrqtoXsN3pvKT0UBIRKyTs8F+NHQ==" saltValue="nE+vkBTpe1Pa3BGRZ/J3P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316</v>
      </c>
      <c r="AA4" s="139"/>
      <c r="AB4" s="139"/>
      <c r="AC4" s="144"/>
      <c r="AD4" s="182" t="s">
        <v>255</v>
      </c>
      <c r="AE4" s="139"/>
      <c r="AF4" s="139"/>
      <c r="AG4" s="139"/>
      <c r="AH4" s="139"/>
      <c r="AI4" s="139"/>
      <c r="AJ4" s="139"/>
      <c r="AK4" s="144"/>
      <c r="AL4" s="182" t="s">
        <v>316</v>
      </c>
      <c r="AM4" s="139"/>
      <c r="AN4" s="139"/>
      <c r="AO4" s="144"/>
      <c r="AP4" s="298" t="s">
        <v>319</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10650904</v>
      </c>
      <c r="S5" s="276"/>
      <c r="T5" s="276"/>
      <c r="U5" s="276"/>
      <c r="V5" s="276"/>
      <c r="W5" s="276"/>
      <c r="X5" s="276"/>
      <c r="Y5" s="278"/>
      <c r="Z5" s="281">
        <v>37.700000000000003</v>
      </c>
      <c r="AA5" s="281"/>
      <c r="AB5" s="281"/>
      <c r="AC5" s="281"/>
      <c r="AD5" s="286">
        <v>10240239</v>
      </c>
      <c r="AE5" s="286"/>
      <c r="AF5" s="286"/>
      <c r="AG5" s="286"/>
      <c r="AH5" s="286"/>
      <c r="AI5" s="286"/>
      <c r="AJ5" s="286"/>
      <c r="AK5" s="286"/>
      <c r="AL5" s="291">
        <v>76.099999999999994</v>
      </c>
      <c r="AM5" s="293"/>
      <c r="AN5" s="293"/>
      <c r="AO5" s="295"/>
      <c r="AP5" s="260" t="s">
        <v>323</v>
      </c>
      <c r="AQ5" s="265"/>
      <c r="AR5" s="265"/>
      <c r="AS5" s="265"/>
      <c r="AT5" s="265"/>
      <c r="AU5" s="265"/>
      <c r="AV5" s="265"/>
      <c r="AW5" s="265"/>
      <c r="AX5" s="265"/>
      <c r="AY5" s="265"/>
      <c r="AZ5" s="265"/>
      <c r="BA5" s="265"/>
      <c r="BB5" s="265"/>
      <c r="BC5" s="265"/>
      <c r="BD5" s="265"/>
      <c r="BE5" s="265"/>
      <c r="BF5" s="268"/>
      <c r="BG5" s="274">
        <v>10229476</v>
      </c>
      <c r="BH5" s="217"/>
      <c r="BI5" s="217"/>
      <c r="BJ5" s="217"/>
      <c r="BK5" s="217"/>
      <c r="BL5" s="217"/>
      <c r="BM5" s="217"/>
      <c r="BN5" s="279"/>
      <c r="BO5" s="282">
        <v>96</v>
      </c>
      <c r="BP5" s="282"/>
      <c r="BQ5" s="282"/>
      <c r="BR5" s="282"/>
      <c r="BS5" s="287" t="s">
        <v>136</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316</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207222</v>
      </c>
      <c r="S6" s="217"/>
      <c r="T6" s="217"/>
      <c r="U6" s="217"/>
      <c r="V6" s="217"/>
      <c r="W6" s="217"/>
      <c r="X6" s="217"/>
      <c r="Y6" s="279"/>
      <c r="Z6" s="282">
        <v>0.7</v>
      </c>
      <c r="AA6" s="282"/>
      <c r="AB6" s="282"/>
      <c r="AC6" s="282"/>
      <c r="AD6" s="287">
        <v>207222</v>
      </c>
      <c r="AE6" s="287"/>
      <c r="AF6" s="287"/>
      <c r="AG6" s="287"/>
      <c r="AH6" s="287"/>
      <c r="AI6" s="287"/>
      <c r="AJ6" s="287"/>
      <c r="AK6" s="287"/>
      <c r="AL6" s="283">
        <v>1.5</v>
      </c>
      <c r="AM6" s="238"/>
      <c r="AN6" s="238"/>
      <c r="AO6" s="296"/>
      <c r="AP6" s="261" t="s">
        <v>108</v>
      </c>
      <c r="AQ6" s="1"/>
      <c r="AR6" s="1"/>
      <c r="AS6" s="1"/>
      <c r="AT6" s="1"/>
      <c r="AU6" s="1"/>
      <c r="AV6" s="1"/>
      <c r="AW6" s="1"/>
      <c r="AX6" s="1"/>
      <c r="AY6" s="1"/>
      <c r="AZ6" s="1"/>
      <c r="BA6" s="1"/>
      <c r="BB6" s="1"/>
      <c r="BC6" s="1"/>
      <c r="BD6" s="1"/>
      <c r="BE6" s="1"/>
      <c r="BF6" s="269"/>
      <c r="BG6" s="274">
        <v>10229476</v>
      </c>
      <c r="BH6" s="217"/>
      <c r="BI6" s="217"/>
      <c r="BJ6" s="217"/>
      <c r="BK6" s="217"/>
      <c r="BL6" s="217"/>
      <c r="BM6" s="217"/>
      <c r="BN6" s="279"/>
      <c r="BO6" s="282">
        <v>96</v>
      </c>
      <c r="BP6" s="282"/>
      <c r="BQ6" s="282"/>
      <c r="BR6" s="282"/>
      <c r="BS6" s="287" t="s">
        <v>136</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175051</v>
      </c>
      <c r="CS6" s="217"/>
      <c r="CT6" s="217"/>
      <c r="CU6" s="217"/>
      <c r="CV6" s="217"/>
      <c r="CW6" s="217"/>
      <c r="CX6" s="217"/>
      <c r="CY6" s="279"/>
      <c r="CZ6" s="291">
        <v>0.7</v>
      </c>
      <c r="DA6" s="293"/>
      <c r="DB6" s="293"/>
      <c r="DC6" s="337"/>
      <c r="DD6" s="288" t="s">
        <v>136</v>
      </c>
      <c r="DE6" s="217"/>
      <c r="DF6" s="217"/>
      <c r="DG6" s="217"/>
      <c r="DH6" s="217"/>
      <c r="DI6" s="217"/>
      <c r="DJ6" s="217"/>
      <c r="DK6" s="217"/>
      <c r="DL6" s="217"/>
      <c r="DM6" s="217"/>
      <c r="DN6" s="217"/>
      <c r="DO6" s="217"/>
      <c r="DP6" s="279"/>
      <c r="DQ6" s="288">
        <v>174983</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4098</v>
      </c>
      <c r="S7" s="217"/>
      <c r="T7" s="217"/>
      <c r="U7" s="217"/>
      <c r="V7" s="217"/>
      <c r="W7" s="217"/>
      <c r="X7" s="217"/>
      <c r="Y7" s="279"/>
      <c r="Z7" s="282">
        <v>0</v>
      </c>
      <c r="AA7" s="282"/>
      <c r="AB7" s="282"/>
      <c r="AC7" s="282"/>
      <c r="AD7" s="287">
        <v>4098</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4761546</v>
      </c>
      <c r="BH7" s="217"/>
      <c r="BI7" s="217"/>
      <c r="BJ7" s="217"/>
      <c r="BK7" s="217"/>
      <c r="BL7" s="217"/>
      <c r="BM7" s="217"/>
      <c r="BN7" s="279"/>
      <c r="BO7" s="282">
        <v>44.7</v>
      </c>
      <c r="BP7" s="282"/>
      <c r="BQ7" s="282"/>
      <c r="BR7" s="282"/>
      <c r="BS7" s="287" t="s">
        <v>136</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3154029</v>
      </c>
      <c r="CS7" s="217"/>
      <c r="CT7" s="217"/>
      <c r="CU7" s="217"/>
      <c r="CV7" s="217"/>
      <c r="CW7" s="217"/>
      <c r="CX7" s="217"/>
      <c r="CY7" s="279"/>
      <c r="CZ7" s="282">
        <v>12</v>
      </c>
      <c r="DA7" s="282"/>
      <c r="DB7" s="282"/>
      <c r="DC7" s="282"/>
      <c r="DD7" s="288">
        <v>141929</v>
      </c>
      <c r="DE7" s="217"/>
      <c r="DF7" s="217"/>
      <c r="DG7" s="217"/>
      <c r="DH7" s="217"/>
      <c r="DI7" s="217"/>
      <c r="DJ7" s="217"/>
      <c r="DK7" s="217"/>
      <c r="DL7" s="217"/>
      <c r="DM7" s="217"/>
      <c r="DN7" s="217"/>
      <c r="DO7" s="217"/>
      <c r="DP7" s="279"/>
      <c r="DQ7" s="288">
        <v>2527462</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75212</v>
      </c>
      <c r="S8" s="217"/>
      <c r="T8" s="217"/>
      <c r="U8" s="217"/>
      <c r="V8" s="217"/>
      <c r="W8" s="217"/>
      <c r="X8" s="217"/>
      <c r="Y8" s="279"/>
      <c r="Z8" s="282">
        <v>0.3</v>
      </c>
      <c r="AA8" s="282"/>
      <c r="AB8" s="282"/>
      <c r="AC8" s="282"/>
      <c r="AD8" s="287">
        <v>75212</v>
      </c>
      <c r="AE8" s="287"/>
      <c r="AF8" s="287"/>
      <c r="AG8" s="287"/>
      <c r="AH8" s="287"/>
      <c r="AI8" s="287"/>
      <c r="AJ8" s="287"/>
      <c r="AK8" s="287"/>
      <c r="AL8" s="283">
        <v>0.6</v>
      </c>
      <c r="AM8" s="238"/>
      <c r="AN8" s="238"/>
      <c r="AO8" s="296"/>
      <c r="AP8" s="261" t="s">
        <v>110</v>
      </c>
      <c r="AQ8" s="1"/>
      <c r="AR8" s="1"/>
      <c r="AS8" s="1"/>
      <c r="AT8" s="1"/>
      <c r="AU8" s="1"/>
      <c r="AV8" s="1"/>
      <c r="AW8" s="1"/>
      <c r="AX8" s="1"/>
      <c r="AY8" s="1"/>
      <c r="AZ8" s="1"/>
      <c r="BA8" s="1"/>
      <c r="BB8" s="1"/>
      <c r="BC8" s="1"/>
      <c r="BD8" s="1"/>
      <c r="BE8" s="1"/>
      <c r="BF8" s="269"/>
      <c r="BG8" s="274">
        <v>86071</v>
      </c>
      <c r="BH8" s="217"/>
      <c r="BI8" s="217"/>
      <c r="BJ8" s="217"/>
      <c r="BK8" s="217"/>
      <c r="BL8" s="217"/>
      <c r="BM8" s="217"/>
      <c r="BN8" s="279"/>
      <c r="BO8" s="282">
        <v>0.8</v>
      </c>
      <c r="BP8" s="282"/>
      <c r="BQ8" s="282"/>
      <c r="BR8" s="282"/>
      <c r="BS8" s="287" t="s">
        <v>136</v>
      </c>
      <c r="BT8" s="287"/>
      <c r="BU8" s="287"/>
      <c r="BV8" s="287"/>
      <c r="BW8" s="287"/>
      <c r="BX8" s="287"/>
      <c r="BY8" s="287"/>
      <c r="BZ8" s="287"/>
      <c r="CA8" s="287"/>
      <c r="CB8" s="325"/>
      <c r="CD8" s="261" t="s">
        <v>338</v>
      </c>
      <c r="CE8" s="1"/>
      <c r="CF8" s="1"/>
      <c r="CG8" s="1"/>
      <c r="CH8" s="1"/>
      <c r="CI8" s="1"/>
      <c r="CJ8" s="1"/>
      <c r="CK8" s="1"/>
      <c r="CL8" s="1"/>
      <c r="CM8" s="1"/>
      <c r="CN8" s="1"/>
      <c r="CO8" s="1"/>
      <c r="CP8" s="1"/>
      <c r="CQ8" s="269"/>
      <c r="CR8" s="274">
        <v>7660897</v>
      </c>
      <c r="CS8" s="217"/>
      <c r="CT8" s="217"/>
      <c r="CU8" s="217"/>
      <c r="CV8" s="217"/>
      <c r="CW8" s="217"/>
      <c r="CX8" s="217"/>
      <c r="CY8" s="279"/>
      <c r="CZ8" s="282">
        <v>29.2</v>
      </c>
      <c r="DA8" s="282"/>
      <c r="DB8" s="282"/>
      <c r="DC8" s="282"/>
      <c r="DD8" s="288">
        <v>14210</v>
      </c>
      <c r="DE8" s="217"/>
      <c r="DF8" s="217"/>
      <c r="DG8" s="217"/>
      <c r="DH8" s="217"/>
      <c r="DI8" s="217"/>
      <c r="DJ8" s="217"/>
      <c r="DK8" s="217"/>
      <c r="DL8" s="217"/>
      <c r="DM8" s="217"/>
      <c r="DN8" s="217"/>
      <c r="DO8" s="217"/>
      <c r="DP8" s="279"/>
      <c r="DQ8" s="288">
        <v>4143775</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129388</v>
      </c>
      <c r="S9" s="217"/>
      <c r="T9" s="217"/>
      <c r="U9" s="217"/>
      <c r="V9" s="217"/>
      <c r="W9" s="217"/>
      <c r="X9" s="217"/>
      <c r="Y9" s="279"/>
      <c r="Z9" s="282">
        <v>0.5</v>
      </c>
      <c r="AA9" s="282"/>
      <c r="AB9" s="282"/>
      <c r="AC9" s="282"/>
      <c r="AD9" s="287">
        <v>129388</v>
      </c>
      <c r="AE9" s="287"/>
      <c r="AF9" s="287"/>
      <c r="AG9" s="287"/>
      <c r="AH9" s="287"/>
      <c r="AI9" s="287"/>
      <c r="AJ9" s="287"/>
      <c r="AK9" s="287"/>
      <c r="AL9" s="283">
        <v>1</v>
      </c>
      <c r="AM9" s="238"/>
      <c r="AN9" s="238"/>
      <c r="AO9" s="296"/>
      <c r="AP9" s="261" t="s">
        <v>339</v>
      </c>
      <c r="AQ9" s="1"/>
      <c r="AR9" s="1"/>
      <c r="AS9" s="1"/>
      <c r="AT9" s="1"/>
      <c r="AU9" s="1"/>
      <c r="AV9" s="1"/>
      <c r="AW9" s="1"/>
      <c r="AX9" s="1"/>
      <c r="AY9" s="1"/>
      <c r="AZ9" s="1"/>
      <c r="BA9" s="1"/>
      <c r="BB9" s="1"/>
      <c r="BC9" s="1"/>
      <c r="BD9" s="1"/>
      <c r="BE9" s="1"/>
      <c r="BF9" s="269"/>
      <c r="BG9" s="274">
        <v>2794556</v>
      </c>
      <c r="BH9" s="217"/>
      <c r="BI9" s="217"/>
      <c r="BJ9" s="217"/>
      <c r="BK9" s="217"/>
      <c r="BL9" s="217"/>
      <c r="BM9" s="217"/>
      <c r="BN9" s="279"/>
      <c r="BO9" s="282">
        <v>26.2</v>
      </c>
      <c r="BP9" s="282"/>
      <c r="BQ9" s="282"/>
      <c r="BR9" s="282"/>
      <c r="BS9" s="287" t="s">
        <v>136</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1674166</v>
      </c>
      <c r="CS9" s="217"/>
      <c r="CT9" s="217"/>
      <c r="CU9" s="217"/>
      <c r="CV9" s="217"/>
      <c r="CW9" s="217"/>
      <c r="CX9" s="217"/>
      <c r="CY9" s="279"/>
      <c r="CZ9" s="282">
        <v>6.4</v>
      </c>
      <c r="DA9" s="282"/>
      <c r="DB9" s="282"/>
      <c r="DC9" s="282"/>
      <c r="DD9" s="288">
        <v>210030</v>
      </c>
      <c r="DE9" s="217"/>
      <c r="DF9" s="217"/>
      <c r="DG9" s="217"/>
      <c r="DH9" s="217"/>
      <c r="DI9" s="217"/>
      <c r="DJ9" s="217"/>
      <c r="DK9" s="217"/>
      <c r="DL9" s="217"/>
      <c r="DM9" s="217"/>
      <c r="DN9" s="217"/>
      <c r="DO9" s="217"/>
      <c r="DP9" s="279"/>
      <c r="DQ9" s="288">
        <v>1341610</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136</v>
      </c>
      <c r="S10" s="217"/>
      <c r="T10" s="217"/>
      <c r="U10" s="217"/>
      <c r="V10" s="217"/>
      <c r="W10" s="217"/>
      <c r="X10" s="217"/>
      <c r="Y10" s="279"/>
      <c r="Z10" s="282" t="s">
        <v>136</v>
      </c>
      <c r="AA10" s="282"/>
      <c r="AB10" s="282"/>
      <c r="AC10" s="282"/>
      <c r="AD10" s="287" t="s">
        <v>136</v>
      </c>
      <c r="AE10" s="287"/>
      <c r="AF10" s="287"/>
      <c r="AG10" s="287"/>
      <c r="AH10" s="287"/>
      <c r="AI10" s="287"/>
      <c r="AJ10" s="287"/>
      <c r="AK10" s="287"/>
      <c r="AL10" s="283" t="s">
        <v>136</v>
      </c>
      <c r="AM10" s="238"/>
      <c r="AN10" s="238"/>
      <c r="AO10" s="296"/>
      <c r="AP10" s="261" t="s">
        <v>187</v>
      </c>
      <c r="AQ10" s="1"/>
      <c r="AR10" s="1"/>
      <c r="AS10" s="1"/>
      <c r="AT10" s="1"/>
      <c r="AU10" s="1"/>
      <c r="AV10" s="1"/>
      <c r="AW10" s="1"/>
      <c r="AX10" s="1"/>
      <c r="AY10" s="1"/>
      <c r="AZ10" s="1"/>
      <c r="BA10" s="1"/>
      <c r="BB10" s="1"/>
      <c r="BC10" s="1"/>
      <c r="BD10" s="1"/>
      <c r="BE10" s="1"/>
      <c r="BF10" s="269"/>
      <c r="BG10" s="274">
        <v>171476</v>
      </c>
      <c r="BH10" s="217"/>
      <c r="BI10" s="217"/>
      <c r="BJ10" s="217"/>
      <c r="BK10" s="217"/>
      <c r="BL10" s="217"/>
      <c r="BM10" s="217"/>
      <c r="BN10" s="279"/>
      <c r="BO10" s="282">
        <v>1.6</v>
      </c>
      <c r="BP10" s="282"/>
      <c r="BQ10" s="282"/>
      <c r="BR10" s="282"/>
      <c r="BS10" s="287" t="s">
        <v>136</v>
      </c>
      <c r="BT10" s="287"/>
      <c r="BU10" s="287"/>
      <c r="BV10" s="287"/>
      <c r="BW10" s="287"/>
      <c r="BX10" s="287"/>
      <c r="BY10" s="287"/>
      <c r="BZ10" s="287"/>
      <c r="CA10" s="287"/>
      <c r="CB10" s="325"/>
      <c r="CD10" s="261" t="s">
        <v>220</v>
      </c>
      <c r="CE10" s="1"/>
      <c r="CF10" s="1"/>
      <c r="CG10" s="1"/>
      <c r="CH10" s="1"/>
      <c r="CI10" s="1"/>
      <c r="CJ10" s="1"/>
      <c r="CK10" s="1"/>
      <c r="CL10" s="1"/>
      <c r="CM10" s="1"/>
      <c r="CN10" s="1"/>
      <c r="CO10" s="1"/>
      <c r="CP10" s="1"/>
      <c r="CQ10" s="269"/>
      <c r="CR10" s="274">
        <v>109157</v>
      </c>
      <c r="CS10" s="217"/>
      <c r="CT10" s="217"/>
      <c r="CU10" s="217"/>
      <c r="CV10" s="217"/>
      <c r="CW10" s="217"/>
      <c r="CX10" s="217"/>
      <c r="CY10" s="279"/>
      <c r="CZ10" s="282">
        <v>0.4</v>
      </c>
      <c r="DA10" s="282"/>
      <c r="DB10" s="282"/>
      <c r="DC10" s="282"/>
      <c r="DD10" s="288" t="s">
        <v>136</v>
      </c>
      <c r="DE10" s="217"/>
      <c r="DF10" s="217"/>
      <c r="DG10" s="217"/>
      <c r="DH10" s="217"/>
      <c r="DI10" s="217"/>
      <c r="DJ10" s="217"/>
      <c r="DK10" s="217"/>
      <c r="DL10" s="217"/>
      <c r="DM10" s="217"/>
      <c r="DN10" s="217"/>
      <c r="DO10" s="217"/>
      <c r="DP10" s="279"/>
      <c r="DQ10" s="288">
        <v>109157</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1390464</v>
      </c>
      <c r="S11" s="217"/>
      <c r="T11" s="217"/>
      <c r="U11" s="217"/>
      <c r="V11" s="217"/>
      <c r="W11" s="217"/>
      <c r="X11" s="217"/>
      <c r="Y11" s="279"/>
      <c r="Z11" s="283">
        <v>4.9000000000000004</v>
      </c>
      <c r="AA11" s="238"/>
      <c r="AB11" s="238"/>
      <c r="AC11" s="285"/>
      <c r="AD11" s="288">
        <v>1390464</v>
      </c>
      <c r="AE11" s="217"/>
      <c r="AF11" s="217"/>
      <c r="AG11" s="217"/>
      <c r="AH11" s="217"/>
      <c r="AI11" s="217"/>
      <c r="AJ11" s="217"/>
      <c r="AK11" s="279"/>
      <c r="AL11" s="283">
        <v>10.3</v>
      </c>
      <c r="AM11" s="238"/>
      <c r="AN11" s="238"/>
      <c r="AO11" s="296"/>
      <c r="AP11" s="261" t="s">
        <v>344</v>
      </c>
      <c r="AQ11" s="1"/>
      <c r="AR11" s="1"/>
      <c r="AS11" s="1"/>
      <c r="AT11" s="1"/>
      <c r="AU11" s="1"/>
      <c r="AV11" s="1"/>
      <c r="AW11" s="1"/>
      <c r="AX11" s="1"/>
      <c r="AY11" s="1"/>
      <c r="AZ11" s="1"/>
      <c r="BA11" s="1"/>
      <c r="BB11" s="1"/>
      <c r="BC11" s="1"/>
      <c r="BD11" s="1"/>
      <c r="BE11" s="1"/>
      <c r="BF11" s="269"/>
      <c r="BG11" s="274">
        <v>1709443</v>
      </c>
      <c r="BH11" s="217"/>
      <c r="BI11" s="217"/>
      <c r="BJ11" s="217"/>
      <c r="BK11" s="217"/>
      <c r="BL11" s="217"/>
      <c r="BM11" s="217"/>
      <c r="BN11" s="279"/>
      <c r="BO11" s="282">
        <v>16</v>
      </c>
      <c r="BP11" s="282"/>
      <c r="BQ11" s="282"/>
      <c r="BR11" s="282"/>
      <c r="BS11" s="287" t="s">
        <v>136</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328913</v>
      </c>
      <c r="CS11" s="217"/>
      <c r="CT11" s="217"/>
      <c r="CU11" s="217"/>
      <c r="CV11" s="217"/>
      <c r="CW11" s="217"/>
      <c r="CX11" s="217"/>
      <c r="CY11" s="279"/>
      <c r="CZ11" s="282">
        <v>1.3</v>
      </c>
      <c r="DA11" s="282"/>
      <c r="DB11" s="282"/>
      <c r="DC11" s="282"/>
      <c r="DD11" s="288">
        <v>172038</v>
      </c>
      <c r="DE11" s="217"/>
      <c r="DF11" s="217"/>
      <c r="DG11" s="217"/>
      <c r="DH11" s="217"/>
      <c r="DI11" s="217"/>
      <c r="DJ11" s="217"/>
      <c r="DK11" s="217"/>
      <c r="DL11" s="217"/>
      <c r="DM11" s="217"/>
      <c r="DN11" s="217"/>
      <c r="DO11" s="217"/>
      <c r="DP11" s="279"/>
      <c r="DQ11" s="288">
        <v>178594</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v>81293</v>
      </c>
      <c r="S12" s="217"/>
      <c r="T12" s="217"/>
      <c r="U12" s="217"/>
      <c r="V12" s="217"/>
      <c r="W12" s="217"/>
      <c r="X12" s="217"/>
      <c r="Y12" s="279"/>
      <c r="Z12" s="282">
        <v>0.3</v>
      </c>
      <c r="AA12" s="282"/>
      <c r="AB12" s="282"/>
      <c r="AC12" s="282"/>
      <c r="AD12" s="287">
        <v>81293</v>
      </c>
      <c r="AE12" s="287"/>
      <c r="AF12" s="287"/>
      <c r="AG12" s="287"/>
      <c r="AH12" s="287"/>
      <c r="AI12" s="287"/>
      <c r="AJ12" s="287"/>
      <c r="AK12" s="287"/>
      <c r="AL12" s="283">
        <v>0.6</v>
      </c>
      <c r="AM12" s="238"/>
      <c r="AN12" s="238"/>
      <c r="AO12" s="296"/>
      <c r="AP12" s="261" t="s">
        <v>348</v>
      </c>
      <c r="AQ12" s="1"/>
      <c r="AR12" s="1"/>
      <c r="AS12" s="1"/>
      <c r="AT12" s="1"/>
      <c r="AU12" s="1"/>
      <c r="AV12" s="1"/>
      <c r="AW12" s="1"/>
      <c r="AX12" s="1"/>
      <c r="AY12" s="1"/>
      <c r="AZ12" s="1"/>
      <c r="BA12" s="1"/>
      <c r="BB12" s="1"/>
      <c r="BC12" s="1"/>
      <c r="BD12" s="1"/>
      <c r="BE12" s="1"/>
      <c r="BF12" s="269"/>
      <c r="BG12" s="274">
        <v>4935803</v>
      </c>
      <c r="BH12" s="217"/>
      <c r="BI12" s="217"/>
      <c r="BJ12" s="217"/>
      <c r="BK12" s="217"/>
      <c r="BL12" s="217"/>
      <c r="BM12" s="217"/>
      <c r="BN12" s="279"/>
      <c r="BO12" s="282">
        <v>46.3</v>
      </c>
      <c r="BP12" s="282"/>
      <c r="BQ12" s="282"/>
      <c r="BR12" s="282"/>
      <c r="BS12" s="287" t="s">
        <v>136</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834930</v>
      </c>
      <c r="CS12" s="217"/>
      <c r="CT12" s="217"/>
      <c r="CU12" s="217"/>
      <c r="CV12" s="217"/>
      <c r="CW12" s="217"/>
      <c r="CX12" s="217"/>
      <c r="CY12" s="279"/>
      <c r="CZ12" s="282">
        <v>3.2</v>
      </c>
      <c r="DA12" s="282"/>
      <c r="DB12" s="282"/>
      <c r="DC12" s="282"/>
      <c r="DD12" s="288">
        <v>8095</v>
      </c>
      <c r="DE12" s="217"/>
      <c r="DF12" s="217"/>
      <c r="DG12" s="217"/>
      <c r="DH12" s="217"/>
      <c r="DI12" s="217"/>
      <c r="DJ12" s="217"/>
      <c r="DK12" s="217"/>
      <c r="DL12" s="217"/>
      <c r="DM12" s="217"/>
      <c r="DN12" s="217"/>
      <c r="DO12" s="217"/>
      <c r="DP12" s="279"/>
      <c r="DQ12" s="288">
        <v>604845</v>
      </c>
      <c r="DR12" s="217"/>
      <c r="DS12" s="217"/>
      <c r="DT12" s="217"/>
      <c r="DU12" s="217"/>
      <c r="DV12" s="217"/>
      <c r="DW12" s="217"/>
      <c r="DX12" s="217"/>
      <c r="DY12" s="217"/>
      <c r="DZ12" s="217"/>
      <c r="EA12" s="217"/>
      <c r="EB12" s="217"/>
      <c r="EC12" s="326"/>
    </row>
    <row r="13" spans="2:143" ht="11.25" customHeight="1">
      <c r="B13" s="261" t="s">
        <v>350</v>
      </c>
      <c r="C13" s="1"/>
      <c r="D13" s="1"/>
      <c r="E13" s="1"/>
      <c r="F13" s="1"/>
      <c r="G13" s="1"/>
      <c r="H13" s="1"/>
      <c r="I13" s="1"/>
      <c r="J13" s="1"/>
      <c r="K13" s="1"/>
      <c r="L13" s="1"/>
      <c r="M13" s="1"/>
      <c r="N13" s="1"/>
      <c r="O13" s="1"/>
      <c r="P13" s="1"/>
      <c r="Q13" s="269"/>
      <c r="R13" s="274" t="s">
        <v>136</v>
      </c>
      <c r="S13" s="217"/>
      <c r="T13" s="217"/>
      <c r="U13" s="217"/>
      <c r="V13" s="217"/>
      <c r="W13" s="217"/>
      <c r="X13" s="217"/>
      <c r="Y13" s="279"/>
      <c r="Z13" s="282" t="s">
        <v>136</v>
      </c>
      <c r="AA13" s="282"/>
      <c r="AB13" s="282"/>
      <c r="AC13" s="282"/>
      <c r="AD13" s="287" t="s">
        <v>136</v>
      </c>
      <c r="AE13" s="287"/>
      <c r="AF13" s="287"/>
      <c r="AG13" s="287"/>
      <c r="AH13" s="287"/>
      <c r="AI13" s="287"/>
      <c r="AJ13" s="287"/>
      <c r="AK13" s="287"/>
      <c r="AL13" s="283" t="s">
        <v>136</v>
      </c>
      <c r="AM13" s="238"/>
      <c r="AN13" s="238"/>
      <c r="AO13" s="296"/>
      <c r="AP13" s="261" t="s">
        <v>352</v>
      </c>
      <c r="AQ13" s="1"/>
      <c r="AR13" s="1"/>
      <c r="AS13" s="1"/>
      <c r="AT13" s="1"/>
      <c r="AU13" s="1"/>
      <c r="AV13" s="1"/>
      <c r="AW13" s="1"/>
      <c r="AX13" s="1"/>
      <c r="AY13" s="1"/>
      <c r="AZ13" s="1"/>
      <c r="BA13" s="1"/>
      <c r="BB13" s="1"/>
      <c r="BC13" s="1"/>
      <c r="BD13" s="1"/>
      <c r="BE13" s="1"/>
      <c r="BF13" s="269"/>
      <c r="BG13" s="274">
        <v>4918557</v>
      </c>
      <c r="BH13" s="217"/>
      <c r="BI13" s="217"/>
      <c r="BJ13" s="217"/>
      <c r="BK13" s="217"/>
      <c r="BL13" s="217"/>
      <c r="BM13" s="217"/>
      <c r="BN13" s="279"/>
      <c r="BO13" s="282">
        <v>46.2</v>
      </c>
      <c r="BP13" s="282"/>
      <c r="BQ13" s="282"/>
      <c r="BR13" s="282"/>
      <c r="BS13" s="287" t="s">
        <v>136</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6025378</v>
      </c>
      <c r="CS13" s="217"/>
      <c r="CT13" s="217"/>
      <c r="CU13" s="217"/>
      <c r="CV13" s="217"/>
      <c r="CW13" s="217"/>
      <c r="CX13" s="217"/>
      <c r="CY13" s="279"/>
      <c r="CZ13" s="282">
        <v>23</v>
      </c>
      <c r="DA13" s="282"/>
      <c r="DB13" s="282"/>
      <c r="DC13" s="282"/>
      <c r="DD13" s="288">
        <v>3729929</v>
      </c>
      <c r="DE13" s="217"/>
      <c r="DF13" s="217"/>
      <c r="DG13" s="217"/>
      <c r="DH13" s="217"/>
      <c r="DI13" s="217"/>
      <c r="DJ13" s="217"/>
      <c r="DK13" s="217"/>
      <c r="DL13" s="217"/>
      <c r="DM13" s="217"/>
      <c r="DN13" s="217"/>
      <c r="DO13" s="217"/>
      <c r="DP13" s="279"/>
      <c r="DQ13" s="288">
        <v>1240284</v>
      </c>
      <c r="DR13" s="217"/>
      <c r="DS13" s="217"/>
      <c r="DT13" s="217"/>
      <c r="DU13" s="217"/>
      <c r="DV13" s="217"/>
      <c r="DW13" s="217"/>
      <c r="DX13" s="217"/>
      <c r="DY13" s="217"/>
      <c r="DZ13" s="217"/>
      <c r="EA13" s="217"/>
      <c r="EB13" s="217"/>
      <c r="EC13" s="326"/>
    </row>
    <row r="14" spans="2:143" ht="11.25" customHeight="1">
      <c r="B14" s="261" t="s">
        <v>324</v>
      </c>
      <c r="C14" s="1"/>
      <c r="D14" s="1"/>
      <c r="E14" s="1"/>
      <c r="F14" s="1"/>
      <c r="G14" s="1"/>
      <c r="H14" s="1"/>
      <c r="I14" s="1"/>
      <c r="J14" s="1"/>
      <c r="K14" s="1"/>
      <c r="L14" s="1"/>
      <c r="M14" s="1"/>
      <c r="N14" s="1"/>
      <c r="O14" s="1"/>
      <c r="P14" s="1"/>
      <c r="Q14" s="269"/>
      <c r="R14" s="274" t="s">
        <v>136</v>
      </c>
      <c r="S14" s="217"/>
      <c r="T14" s="217"/>
      <c r="U14" s="217"/>
      <c r="V14" s="217"/>
      <c r="W14" s="217"/>
      <c r="X14" s="217"/>
      <c r="Y14" s="279"/>
      <c r="Z14" s="282" t="s">
        <v>136</v>
      </c>
      <c r="AA14" s="282"/>
      <c r="AB14" s="282"/>
      <c r="AC14" s="282"/>
      <c r="AD14" s="287" t="s">
        <v>136</v>
      </c>
      <c r="AE14" s="287"/>
      <c r="AF14" s="287"/>
      <c r="AG14" s="287"/>
      <c r="AH14" s="287"/>
      <c r="AI14" s="287"/>
      <c r="AJ14" s="287"/>
      <c r="AK14" s="287"/>
      <c r="AL14" s="283" t="s">
        <v>136</v>
      </c>
      <c r="AM14" s="238"/>
      <c r="AN14" s="238"/>
      <c r="AO14" s="296"/>
      <c r="AP14" s="261" t="s">
        <v>211</v>
      </c>
      <c r="AQ14" s="1"/>
      <c r="AR14" s="1"/>
      <c r="AS14" s="1"/>
      <c r="AT14" s="1"/>
      <c r="AU14" s="1"/>
      <c r="AV14" s="1"/>
      <c r="AW14" s="1"/>
      <c r="AX14" s="1"/>
      <c r="AY14" s="1"/>
      <c r="AZ14" s="1"/>
      <c r="BA14" s="1"/>
      <c r="BB14" s="1"/>
      <c r="BC14" s="1"/>
      <c r="BD14" s="1"/>
      <c r="BE14" s="1"/>
      <c r="BF14" s="269"/>
      <c r="BG14" s="274">
        <v>174433</v>
      </c>
      <c r="BH14" s="217"/>
      <c r="BI14" s="217"/>
      <c r="BJ14" s="217"/>
      <c r="BK14" s="217"/>
      <c r="BL14" s="217"/>
      <c r="BM14" s="217"/>
      <c r="BN14" s="279"/>
      <c r="BO14" s="282">
        <v>1.6</v>
      </c>
      <c r="BP14" s="282"/>
      <c r="BQ14" s="282"/>
      <c r="BR14" s="282"/>
      <c r="BS14" s="287" t="s">
        <v>136</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910368</v>
      </c>
      <c r="CS14" s="217"/>
      <c r="CT14" s="217"/>
      <c r="CU14" s="217"/>
      <c r="CV14" s="217"/>
      <c r="CW14" s="217"/>
      <c r="CX14" s="217"/>
      <c r="CY14" s="279"/>
      <c r="CZ14" s="282">
        <v>3.5</v>
      </c>
      <c r="DA14" s="282"/>
      <c r="DB14" s="282"/>
      <c r="DC14" s="282"/>
      <c r="DD14" s="288">
        <v>35460</v>
      </c>
      <c r="DE14" s="217"/>
      <c r="DF14" s="217"/>
      <c r="DG14" s="217"/>
      <c r="DH14" s="217"/>
      <c r="DI14" s="217"/>
      <c r="DJ14" s="217"/>
      <c r="DK14" s="217"/>
      <c r="DL14" s="217"/>
      <c r="DM14" s="217"/>
      <c r="DN14" s="217"/>
      <c r="DO14" s="217"/>
      <c r="DP14" s="279"/>
      <c r="DQ14" s="288">
        <v>853359</v>
      </c>
      <c r="DR14" s="217"/>
      <c r="DS14" s="217"/>
      <c r="DT14" s="217"/>
      <c r="DU14" s="217"/>
      <c r="DV14" s="217"/>
      <c r="DW14" s="217"/>
      <c r="DX14" s="217"/>
      <c r="DY14" s="217"/>
      <c r="DZ14" s="217"/>
      <c r="EA14" s="217"/>
      <c r="EB14" s="217"/>
      <c r="EC14" s="326"/>
    </row>
    <row r="15" spans="2:143" ht="11.25" customHeight="1">
      <c r="B15" s="261" t="s">
        <v>354</v>
      </c>
      <c r="C15" s="1"/>
      <c r="D15" s="1"/>
      <c r="E15" s="1"/>
      <c r="F15" s="1"/>
      <c r="G15" s="1"/>
      <c r="H15" s="1"/>
      <c r="I15" s="1"/>
      <c r="J15" s="1"/>
      <c r="K15" s="1"/>
      <c r="L15" s="1"/>
      <c r="M15" s="1"/>
      <c r="N15" s="1"/>
      <c r="O15" s="1"/>
      <c r="P15" s="1"/>
      <c r="Q15" s="269"/>
      <c r="R15" s="274">
        <v>34435</v>
      </c>
      <c r="S15" s="217"/>
      <c r="T15" s="217"/>
      <c r="U15" s="217"/>
      <c r="V15" s="217"/>
      <c r="W15" s="217"/>
      <c r="X15" s="217"/>
      <c r="Y15" s="279"/>
      <c r="Z15" s="282">
        <v>0.1</v>
      </c>
      <c r="AA15" s="282"/>
      <c r="AB15" s="282"/>
      <c r="AC15" s="282"/>
      <c r="AD15" s="287">
        <v>34435</v>
      </c>
      <c r="AE15" s="287"/>
      <c r="AF15" s="287"/>
      <c r="AG15" s="287"/>
      <c r="AH15" s="287"/>
      <c r="AI15" s="287"/>
      <c r="AJ15" s="287"/>
      <c r="AK15" s="287"/>
      <c r="AL15" s="283">
        <v>0.3</v>
      </c>
      <c r="AM15" s="238"/>
      <c r="AN15" s="238"/>
      <c r="AO15" s="296"/>
      <c r="AP15" s="261" t="s">
        <v>355</v>
      </c>
      <c r="AQ15" s="1"/>
      <c r="AR15" s="1"/>
      <c r="AS15" s="1"/>
      <c r="AT15" s="1"/>
      <c r="AU15" s="1"/>
      <c r="AV15" s="1"/>
      <c r="AW15" s="1"/>
      <c r="AX15" s="1"/>
      <c r="AY15" s="1"/>
      <c r="AZ15" s="1"/>
      <c r="BA15" s="1"/>
      <c r="BB15" s="1"/>
      <c r="BC15" s="1"/>
      <c r="BD15" s="1"/>
      <c r="BE15" s="1"/>
      <c r="BF15" s="269"/>
      <c r="BG15" s="274">
        <v>357694</v>
      </c>
      <c r="BH15" s="217"/>
      <c r="BI15" s="217"/>
      <c r="BJ15" s="217"/>
      <c r="BK15" s="217"/>
      <c r="BL15" s="217"/>
      <c r="BM15" s="217"/>
      <c r="BN15" s="279"/>
      <c r="BO15" s="282">
        <v>3.4</v>
      </c>
      <c r="BP15" s="282"/>
      <c r="BQ15" s="282"/>
      <c r="BR15" s="282"/>
      <c r="BS15" s="287" t="s">
        <v>136</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2981490</v>
      </c>
      <c r="CS15" s="217"/>
      <c r="CT15" s="217"/>
      <c r="CU15" s="217"/>
      <c r="CV15" s="217"/>
      <c r="CW15" s="217"/>
      <c r="CX15" s="217"/>
      <c r="CY15" s="279"/>
      <c r="CZ15" s="282">
        <v>11.4</v>
      </c>
      <c r="DA15" s="282"/>
      <c r="DB15" s="282"/>
      <c r="DC15" s="282"/>
      <c r="DD15" s="288">
        <v>402290</v>
      </c>
      <c r="DE15" s="217"/>
      <c r="DF15" s="217"/>
      <c r="DG15" s="217"/>
      <c r="DH15" s="217"/>
      <c r="DI15" s="217"/>
      <c r="DJ15" s="217"/>
      <c r="DK15" s="217"/>
      <c r="DL15" s="217"/>
      <c r="DM15" s="217"/>
      <c r="DN15" s="217"/>
      <c r="DO15" s="217"/>
      <c r="DP15" s="279"/>
      <c r="DQ15" s="288">
        <v>2116685</v>
      </c>
      <c r="DR15" s="217"/>
      <c r="DS15" s="217"/>
      <c r="DT15" s="217"/>
      <c r="DU15" s="217"/>
      <c r="DV15" s="217"/>
      <c r="DW15" s="217"/>
      <c r="DX15" s="217"/>
      <c r="DY15" s="217"/>
      <c r="DZ15" s="217"/>
      <c r="EA15" s="217"/>
      <c r="EB15" s="217"/>
      <c r="EC15" s="326"/>
    </row>
    <row r="16" spans="2:143" ht="11.25" customHeight="1">
      <c r="B16" s="261" t="s">
        <v>358</v>
      </c>
      <c r="C16" s="1"/>
      <c r="D16" s="1"/>
      <c r="E16" s="1"/>
      <c r="F16" s="1"/>
      <c r="G16" s="1"/>
      <c r="H16" s="1"/>
      <c r="I16" s="1"/>
      <c r="J16" s="1"/>
      <c r="K16" s="1"/>
      <c r="L16" s="1"/>
      <c r="M16" s="1"/>
      <c r="N16" s="1"/>
      <c r="O16" s="1"/>
      <c r="P16" s="1"/>
      <c r="Q16" s="269"/>
      <c r="R16" s="274">
        <v>169994</v>
      </c>
      <c r="S16" s="217"/>
      <c r="T16" s="217"/>
      <c r="U16" s="217"/>
      <c r="V16" s="217"/>
      <c r="W16" s="217"/>
      <c r="X16" s="217"/>
      <c r="Y16" s="279"/>
      <c r="Z16" s="282">
        <v>0.6</v>
      </c>
      <c r="AA16" s="282"/>
      <c r="AB16" s="282"/>
      <c r="AC16" s="282"/>
      <c r="AD16" s="287">
        <v>169994</v>
      </c>
      <c r="AE16" s="287"/>
      <c r="AF16" s="287"/>
      <c r="AG16" s="287"/>
      <c r="AH16" s="287"/>
      <c r="AI16" s="287"/>
      <c r="AJ16" s="287"/>
      <c r="AK16" s="287"/>
      <c r="AL16" s="283">
        <v>1.3</v>
      </c>
      <c r="AM16" s="238"/>
      <c r="AN16" s="238"/>
      <c r="AO16" s="296"/>
      <c r="AP16" s="261" t="s">
        <v>359</v>
      </c>
      <c r="AQ16" s="1"/>
      <c r="AR16" s="1"/>
      <c r="AS16" s="1"/>
      <c r="AT16" s="1"/>
      <c r="AU16" s="1"/>
      <c r="AV16" s="1"/>
      <c r="AW16" s="1"/>
      <c r="AX16" s="1"/>
      <c r="AY16" s="1"/>
      <c r="AZ16" s="1"/>
      <c r="BA16" s="1"/>
      <c r="BB16" s="1"/>
      <c r="BC16" s="1"/>
      <c r="BD16" s="1"/>
      <c r="BE16" s="1"/>
      <c r="BF16" s="269"/>
      <c r="BG16" s="274" t="s">
        <v>136</v>
      </c>
      <c r="BH16" s="217"/>
      <c r="BI16" s="217"/>
      <c r="BJ16" s="217"/>
      <c r="BK16" s="217"/>
      <c r="BL16" s="217"/>
      <c r="BM16" s="217"/>
      <c r="BN16" s="279"/>
      <c r="BO16" s="282" t="s">
        <v>136</v>
      </c>
      <c r="BP16" s="282"/>
      <c r="BQ16" s="282"/>
      <c r="BR16" s="282"/>
      <c r="BS16" s="287" t="s">
        <v>136</v>
      </c>
      <c r="BT16" s="287"/>
      <c r="BU16" s="287"/>
      <c r="BV16" s="287"/>
      <c r="BW16" s="287"/>
      <c r="BX16" s="287"/>
      <c r="BY16" s="287"/>
      <c r="BZ16" s="287"/>
      <c r="CA16" s="287"/>
      <c r="CB16" s="325"/>
      <c r="CD16" s="261" t="s">
        <v>360</v>
      </c>
      <c r="CE16" s="1"/>
      <c r="CF16" s="1"/>
      <c r="CG16" s="1"/>
      <c r="CH16" s="1"/>
      <c r="CI16" s="1"/>
      <c r="CJ16" s="1"/>
      <c r="CK16" s="1"/>
      <c r="CL16" s="1"/>
      <c r="CM16" s="1"/>
      <c r="CN16" s="1"/>
      <c r="CO16" s="1"/>
      <c r="CP16" s="1"/>
      <c r="CQ16" s="269"/>
      <c r="CR16" s="274">
        <v>90658</v>
      </c>
      <c r="CS16" s="217"/>
      <c r="CT16" s="217"/>
      <c r="CU16" s="217"/>
      <c r="CV16" s="217"/>
      <c r="CW16" s="217"/>
      <c r="CX16" s="217"/>
      <c r="CY16" s="279"/>
      <c r="CZ16" s="282">
        <v>0.3</v>
      </c>
      <c r="DA16" s="282"/>
      <c r="DB16" s="282"/>
      <c r="DC16" s="282"/>
      <c r="DD16" s="288" t="s">
        <v>136</v>
      </c>
      <c r="DE16" s="217"/>
      <c r="DF16" s="217"/>
      <c r="DG16" s="217"/>
      <c r="DH16" s="217"/>
      <c r="DI16" s="217"/>
      <c r="DJ16" s="217"/>
      <c r="DK16" s="217"/>
      <c r="DL16" s="217"/>
      <c r="DM16" s="217"/>
      <c r="DN16" s="217"/>
      <c r="DO16" s="217"/>
      <c r="DP16" s="279"/>
      <c r="DQ16" s="288">
        <v>2874</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302158</v>
      </c>
      <c r="S17" s="217"/>
      <c r="T17" s="217"/>
      <c r="U17" s="217"/>
      <c r="V17" s="217"/>
      <c r="W17" s="217"/>
      <c r="X17" s="217"/>
      <c r="Y17" s="279"/>
      <c r="Z17" s="282">
        <v>1.1000000000000001</v>
      </c>
      <c r="AA17" s="282"/>
      <c r="AB17" s="282"/>
      <c r="AC17" s="282"/>
      <c r="AD17" s="287">
        <v>302158</v>
      </c>
      <c r="AE17" s="287"/>
      <c r="AF17" s="287"/>
      <c r="AG17" s="287"/>
      <c r="AH17" s="287"/>
      <c r="AI17" s="287"/>
      <c r="AJ17" s="287"/>
      <c r="AK17" s="287"/>
      <c r="AL17" s="283">
        <v>2.2000000000000002</v>
      </c>
      <c r="AM17" s="238"/>
      <c r="AN17" s="238"/>
      <c r="AO17" s="296"/>
      <c r="AP17" s="261" t="s">
        <v>362</v>
      </c>
      <c r="AQ17" s="1"/>
      <c r="AR17" s="1"/>
      <c r="AS17" s="1"/>
      <c r="AT17" s="1"/>
      <c r="AU17" s="1"/>
      <c r="AV17" s="1"/>
      <c r="AW17" s="1"/>
      <c r="AX17" s="1"/>
      <c r="AY17" s="1"/>
      <c r="AZ17" s="1"/>
      <c r="BA17" s="1"/>
      <c r="BB17" s="1"/>
      <c r="BC17" s="1"/>
      <c r="BD17" s="1"/>
      <c r="BE17" s="1"/>
      <c r="BF17" s="269"/>
      <c r="BG17" s="274" t="s">
        <v>136</v>
      </c>
      <c r="BH17" s="217"/>
      <c r="BI17" s="217"/>
      <c r="BJ17" s="217"/>
      <c r="BK17" s="217"/>
      <c r="BL17" s="217"/>
      <c r="BM17" s="217"/>
      <c r="BN17" s="279"/>
      <c r="BO17" s="282" t="s">
        <v>136</v>
      </c>
      <c r="BP17" s="282"/>
      <c r="BQ17" s="282"/>
      <c r="BR17" s="282"/>
      <c r="BS17" s="287" t="s">
        <v>136</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2308431</v>
      </c>
      <c r="CS17" s="217"/>
      <c r="CT17" s="217"/>
      <c r="CU17" s="217"/>
      <c r="CV17" s="217"/>
      <c r="CW17" s="217"/>
      <c r="CX17" s="217"/>
      <c r="CY17" s="279"/>
      <c r="CZ17" s="282">
        <v>8.8000000000000007</v>
      </c>
      <c r="DA17" s="282"/>
      <c r="DB17" s="282"/>
      <c r="DC17" s="282"/>
      <c r="DD17" s="288" t="s">
        <v>136</v>
      </c>
      <c r="DE17" s="217"/>
      <c r="DF17" s="217"/>
      <c r="DG17" s="217"/>
      <c r="DH17" s="217"/>
      <c r="DI17" s="217"/>
      <c r="DJ17" s="217"/>
      <c r="DK17" s="217"/>
      <c r="DL17" s="217"/>
      <c r="DM17" s="217"/>
      <c r="DN17" s="217"/>
      <c r="DO17" s="217"/>
      <c r="DP17" s="279"/>
      <c r="DQ17" s="288">
        <v>2308431</v>
      </c>
      <c r="DR17" s="217"/>
      <c r="DS17" s="217"/>
      <c r="DT17" s="217"/>
      <c r="DU17" s="217"/>
      <c r="DV17" s="217"/>
      <c r="DW17" s="217"/>
      <c r="DX17" s="217"/>
      <c r="DY17" s="217"/>
      <c r="DZ17" s="217"/>
      <c r="EA17" s="217"/>
      <c r="EB17" s="217"/>
      <c r="EC17" s="326"/>
    </row>
    <row r="18" spans="2:133" ht="11.25" customHeight="1">
      <c r="B18" s="261" t="s">
        <v>214</v>
      </c>
      <c r="C18" s="1"/>
      <c r="D18" s="1"/>
      <c r="E18" s="1"/>
      <c r="F18" s="1"/>
      <c r="G18" s="1"/>
      <c r="H18" s="1"/>
      <c r="I18" s="1"/>
      <c r="J18" s="1"/>
      <c r="K18" s="1"/>
      <c r="L18" s="1"/>
      <c r="M18" s="1"/>
      <c r="N18" s="1"/>
      <c r="O18" s="1"/>
      <c r="P18" s="1"/>
      <c r="Q18" s="269"/>
      <c r="R18" s="274">
        <v>59940</v>
      </c>
      <c r="S18" s="217"/>
      <c r="T18" s="217"/>
      <c r="U18" s="217"/>
      <c r="V18" s="217"/>
      <c r="W18" s="217"/>
      <c r="X18" s="217"/>
      <c r="Y18" s="279"/>
      <c r="Z18" s="282">
        <v>0.2</v>
      </c>
      <c r="AA18" s="282"/>
      <c r="AB18" s="282"/>
      <c r="AC18" s="282"/>
      <c r="AD18" s="287">
        <v>59940</v>
      </c>
      <c r="AE18" s="287"/>
      <c r="AF18" s="287"/>
      <c r="AG18" s="287"/>
      <c r="AH18" s="287"/>
      <c r="AI18" s="287"/>
      <c r="AJ18" s="287"/>
      <c r="AK18" s="287"/>
      <c r="AL18" s="283">
        <v>0.4</v>
      </c>
      <c r="AM18" s="238"/>
      <c r="AN18" s="238"/>
      <c r="AO18" s="296"/>
      <c r="AP18" s="261" t="s">
        <v>103</v>
      </c>
      <c r="AQ18" s="1"/>
      <c r="AR18" s="1"/>
      <c r="AS18" s="1"/>
      <c r="AT18" s="1"/>
      <c r="AU18" s="1"/>
      <c r="AV18" s="1"/>
      <c r="AW18" s="1"/>
      <c r="AX18" s="1"/>
      <c r="AY18" s="1"/>
      <c r="AZ18" s="1"/>
      <c r="BA18" s="1"/>
      <c r="BB18" s="1"/>
      <c r="BC18" s="1"/>
      <c r="BD18" s="1"/>
      <c r="BE18" s="1"/>
      <c r="BF18" s="269"/>
      <c r="BG18" s="274" t="s">
        <v>136</v>
      </c>
      <c r="BH18" s="217"/>
      <c r="BI18" s="217"/>
      <c r="BJ18" s="217"/>
      <c r="BK18" s="217"/>
      <c r="BL18" s="217"/>
      <c r="BM18" s="217"/>
      <c r="BN18" s="279"/>
      <c r="BO18" s="282" t="s">
        <v>136</v>
      </c>
      <c r="BP18" s="282"/>
      <c r="BQ18" s="282"/>
      <c r="BR18" s="282"/>
      <c r="BS18" s="287" t="s">
        <v>136</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136</v>
      </c>
      <c r="CS18" s="217"/>
      <c r="CT18" s="217"/>
      <c r="CU18" s="217"/>
      <c r="CV18" s="217"/>
      <c r="CW18" s="217"/>
      <c r="CX18" s="217"/>
      <c r="CY18" s="279"/>
      <c r="CZ18" s="282" t="s">
        <v>136</v>
      </c>
      <c r="DA18" s="282"/>
      <c r="DB18" s="282"/>
      <c r="DC18" s="282"/>
      <c r="DD18" s="288" t="s">
        <v>136</v>
      </c>
      <c r="DE18" s="217"/>
      <c r="DF18" s="217"/>
      <c r="DG18" s="217"/>
      <c r="DH18" s="217"/>
      <c r="DI18" s="217"/>
      <c r="DJ18" s="217"/>
      <c r="DK18" s="217"/>
      <c r="DL18" s="217"/>
      <c r="DM18" s="217"/>
      <c r="DN18" s="217"/>
      <c r="DO18" s="217"/>
      <c r="DP18" s="279"/>
      <c r="DQ18" s="288" t="s">
        <v>136</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238847</v>
      </c>
      <c r="S19" s="217"/>
      <c r="T19" s="217"/>
      <c r="U19" s="217"/>
      <c r="V19" s="217"/>
      <c r="W19" s="217"/>
      <c r="X19" s="217"/>
      <c r="Y19" s="279"/>
      <c r="Z19" s="282">
        <v>0.8</v>
      </c>
      <c r="AA19" s="282"/>
      <c r="AB19" s="282"/>
      <c r="AC19" s="282"/>
      <c r="AD19" s="287">
        <v>238847</v>
      </c>
      <c r="AE19" s="287"/>
      <c r="AF19" s="287"/>
      <c r="AG19" s="287"/>
      <c r="AH19" s="287"/>
      <c r="AI19" s="287"/>
      <c r="AJ19" s="287"/>
      <c r="AK19" s="287"/>
      <c r="AL19" s="283">
        <v>1.8</v>
      </c>
      <c r="AM19" s="238"/>
      <c r="AN19" s="238"/>
      <c r="AO19" s="296"/>
      <c r="AP19" s="261" t="s">
        <v>251</v>
      </c>
      <c r="AQ19" s="1"/>
      <c r="AR19" s="1"/>
      <c r="AS19" s="1"/>
      <c r="AT19" s="1"/>
      <c r="AU19" s="1"/>
      <c r="AV19" s="1"/>
      <c r="AW19" s="1"/>
      <c r="AX19" s="1"/>
      <c r="AY19" s="1"/>
      <c r="AZ19" s="1"/>
      <c r="BA19" s="1"/>
      <c r="BB19" s="1"/>
      <c r="BC19" s="1"/>
      <c r="BD19" s="1"/>
      <c r="BE19" s="1"/>
      <c r="BF19" s="269"/>
      <c r="BG19" s="274">
        <v>421428</v>
      </c>
      <c r="BH19" s="217"/>
      <c r="BI19" s="217"/>
      <c r="BJ19" s="217"/>
      <c r="BK19" s="217"/>
      <c r="BL19" s="217"/>
      <c r="BM19" s="217"/>
      <c r="BN19" s="279"/>
      <c r="BO19" s="282">
        <v>4</v>
      </c>
      <c r="BP19" s="282"/>
      <c r="BQ19" s="282"/>
      <c r="BR19" s="282"/>
      <c r="BS19" s="287" t="s">
        <v>136</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136</v>
      </c>
      <c r="CS19" s="217"/>
      <c r="CT19" s="217"/>
      <c r="CU19" s="217"/>
      <c r="CV19" s="217"/>
      <c r="CW19" s="217"/>
      <c r="CX19" s="217"/>
      <c r="CY19" s="279"/>
      <c r="CZ19" s="282" t="s">
        <v>136</v>
      </c>
      <c r="DA19" s="282"/>
      <c r="DB19" s="282"/>
      <c r="DC19" s="282"/>
      <c r="DD19" s="288" t="s">
        <v>136</v>
      </c>
      <c r="DE19" s="217"/>
      <c r="DF19" s="217"/>
      <c r="DG19" s="217"/>
      <c r="DH19" s="217"/>
      <c r="DI19" s="217"/>
      <c r="DJ19" s="217"/>
      <c r="DK19" s="217"/>
      <c r="DL19" s="217"/>
      <c r="DM19" s="217"/>
      <c r="DN19" s="217"/>
      <c r="DO19" s="217"/>
      <c r="DP19" s="279"/>
      <c r="DQ19" s="288" t="s">
        <v>136</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3371</v>
      </c>
      <c r="S20" s="217"/>
      <c r="T20" s="217"/>
      <c r="U20" s="217"/>
      <c r="V20" s="217"/>
      <c r="W20" s="217"/>
      <c r="X20" s="217"/>
      <c r="Y20" s="279"/>
      <c r="Z20" s="282">
        <v>0</v>
      </c>
      <c r="AA20" s="282"/>
      <c r="AB20" s="282"/>
      <c r="AC20" s="282"/>
      <c r="AD20" s="287">
        <v>3371</v>
      </c>
      <c r="AE20" s="287"/>
      <c r="AF20" s="287"/>
      <c r="AG20" s="287"/>
      <c r="AH20" s="287"/>
      <c r="AI20" s="287"/>
      <c r="AJ20" s="287"/>
      <c r="AK20" s="287"/>
      <c r="AL20" s="283">
        <v>0</v>
      </c>
      <c r="AM20" s="238"/>
      <c r="AN20" s="238"/>
      <c r="AO20" s="296"/>
      <c r="AP20" s="261" t="s">
        <v>370</v>
      </c>
      <c r="AQ20" s="1"/>
      <c r="AR20" s="1"/>
      <c r="AS20" s="1"/>
      <c r="AT20" s="1"/>
      <c r="AU20" s="1"/>
      <c r="AV20" s="1"/>
      <c r="AW20" s="1"/>
      <c r="AX20" s="1"/>
      <c r="AY20" s="1"/>
      <c r="AZ20" s="1"/>
      <c r="BA20" s="1"/>
      <c r="BB20" s="1"/>
      <c r="BC20" s="1"/>
      <c r="BD20" s="1"/>
      <c r="BE20" s="1"/>
      <c r="BF20" s="269"/>
      <c r="BG20" s="274">
        <v>421428</v>
      </c>
      <c r="BH20" s="217"/>
      <c r="BI20" s="217"/>
      <c r="BJ20" s="217"/>
      <c r="BK20" s="217"/>
      <c r="BL20" s="217"/>
      <c r="BM20" s="217"/>
      <c r="BN20" s="279"/>
      <c r="BO20" s="282">
        <v>4</v>
      </c>
      <c r="BP20" s="282"/>
      <c r="BQ20" s="282"/>
      <c r="BR20" s="282"/>
      <c r="BS20" s="287" t="s">
        <v>136</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26253468</v>
      </c>
      <c r="CS20" s="217"/>
      <c r="CT20" s="217"/>
      <c r="CU20" s="217"/>
      <c r="CV20" s="217"/>
      <c r="CW20" s="217"/>
      <c r="CX20" s="217"/>
      <c r="CY20" s="279"/>
      <c r="CZ20" s="282">
        <v>100</v>
      </c>
      <c r="DA20" s="282"/>
      <c r="DB20" s="282"/>
      <c r="DC20" s="282"/>
      <c r="DD20" s="288">
        <v>4713981</v>
      </c>
      <c r="DE20" s="217"/>
      <c r="DF20" s="217"/>
      <c r="DG20" s="217"/>
      <c r="DH20" s="217"/>
      <c r="DI20" s="217"/>
      <c r="DJ20" s="217"/>
      <c r="DK20" s="217"/>
      <c r="DL20" s="217"/>
      <c r="DM20" s="217"/>
      <c r="DN20" s="217"/>
      <c r="DO20" s="217"/>
      <c r="DP20" s="279"/>
      <c r="DQ20" s="288">
        <v>15602059</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852009</v>
      </c>
      <c r="S21" s="217"/>
      <c r="T21" s="217"/>
      <c r="U21" s="217"/>
      <c r="V21" s="217"/>
      <c r="W21" s="217"/>
      <c r="X21" s="217"/>
      <c r="Y21" s="279"/>
      <c r="Z21" s="282">
        <v>3</v>
      </c>
      <c r="AA21" s="282"/>
      <c r="AB21" s="282"/>
      <c r="AC21" s="282"/>
      <c r="AD21" s="287">
        <v>718931</v>
      </c>
      <c r="AE21" s="287"/>
      <c r="AF21" s="287"/>
      <c r="AG21" s="287"/>
      <c r="AH21" s="287"/>
      <c r="AI21" s="287"/>
      <c r="AJ21" s="287"/>
      <c r="AK21" s="287"/>
      <c r="AL21" s="283">
        <v>5.3</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v>10763</v>
      </c>
      <c r="BH21" s="217"/>
      <c r="BI21" s="217"/>
      <c r="BJ21" s="217"/>
      <c r="BK21" s="217"/>
      <c r="BL21" s="217"/>
      <c r="BM21" s="217"/>
      <c r="BN21" s="279"/>
      <c r="BO21" s="282">
        <v>0.1</v>
      </c>
      <c r="BP21" s="282"/>
      <c r="BQ21" s="282"/>
      <c r="BR21" s="282"/>
      <c r="BS21" s="287" t="s">
        <v>136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718931</v>
      </c>
      <c r="S22" s="217"/>
      <c r="T22" s="217"/>
      <c r="U22" s="217"/>
      <c r="V22" s="217"/>
      <c r="W22" s="217"/>
      <c r="X22" s="217"/>
      <c r="Y22" s="279"/>
      <c r="Z22" s="282">
        <v>2.5</v>
      </c>
      <c r="AA22" s="282"/>
      <c r="AB22" s="282"/>
      <c r="AC22" s="282"/>
      <c r="AD22" s="287">
        <v>718931</v>
      </c>
      <c r="AE22" s="287"/>
      <c r="AF22" s="287"/>
      <c r="AG22" s="287"/>
      <c r="AH22" s="287"/>
      <c r="AI22" s="287"/>
      <c r="AJ22" s="287"/>
      <c r="AK22" s="287"/>
      <c r="AL22" s="283">
        <v>5.3</v>
      </c>
      <c r="AM22" s="238"/>
      <c r="AN22" s="238"/>
      <c r="AO22" s="296"/>
      <c r="AP22" s="261" t="s">
        <v>375</v>
      </c>
      <c r="AQ22" s="300"/>
      <c r="AR22" s="300"/>
      <c r="AS22" s="300"/>
      <c r="AT22" s="300"/>
      <c r="AU22" s="300"/>
      <c r="AV22" s="300"/>
      <c r="AW22" s="300"/>
      <c r="AX22" s="300"/>
      <c r="AY22" s="300"/>
      <c r="AZ22" s="300"/>
      <c r="BA22" s="300"/>
      <c r="BB22" s="300"/>
      <c r="BC22" s="300"/>
      <c r="BD22" s="300"/>
      <c r="BE22" s="300"/>
      <c r="BF22" s="314"/>
      <c r="BG22" s="274" t="s">
        <v>136</v>
      </c>
      <c r="BH22" s="217"/>
      <c r="BI22" s="217"/>
      <c r="BJ22" s="217"/>
      <c r="BK22" s="217"/>
      <c r="BL22" s="217"/>
      <c r="BM22" s="217"/>
      <c r="BN22" s="279"/>
      <c r="BO22" s="282" t="s">
        <v>136</v>
      </c>
      <c r="BP22" s="282"/>
      <c r="BQ22" s="282"/>
      <c r="BR22" s="282"/>
      <c r="BS22" s="287" t="s">
        <v>136</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133078</v>
      </c>
      <c r="S23" s="217"/>
      <c r="T23" s="217"/>
      <c r="U23" s="217"/>
      <c r="V23" s="217"/>
      <c r="W23" s="217"/>
      <c r="X23" s="217"/>
      <c r="Y23" s="279"/>
      <c r="Z23" s="282">
        <v>0.5</v>
      </c>
      <c r="AA23" s="282"/>
      <c r="AB23" s="282"/>
      <c r="AC23" s="282"/>
      <c r="AD23" s="287" t="s">
        <v>136</v>
      </c>
      <c r="AE23" s="287"/>
      <c r="AF23" s="287"/>
      <c r="AG23" s="287"/>
      <c r="AH23" s="287"/>
      <c r="AI23" s="287"/>
      <c r="AJ23" s="287"/>
      <c r="AK23" s="287"/>
      <c r="AL23" s="283" t="s">
        <v>136</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410665</v>
      </c>
      <c r="BH23" s="217"/>
      <c r="BI23" s="217"/>
      <c r="BJ23" s="217"/>
      <c r="BK23" s="217"/>
      <c r="BL23" s="217"/>
      <c r="BM23" s="217"/>
      <c r="BN23" s="279"/>
      <c r="BO23" s="282">
        <v>3.9</v>
      </c>
      <c r="BP23" s="282"/>
      <c r="BQ23" s="282"/>
      <c r="BR23" s="282"/>
      <c r="BS23" s="287" t="s">
        <v>136</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381</v>
      </c>
      <c r="DA23" s="139"/>
      <c r="DB23" s="139"/>
      <c r="DC23" s="144"/>
      <c r="DD23" s="182" t="s">
        <v>297</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385</v>
      </c>
      <c r="C24" s="1"/>
      <c r="D24" s="1"/>
      <c r="E24" s="1"/>
      <c r="F24" s="1"/>
      <c r="G24" s="1"/>
      <c r="H24" s="1"/>
      <c r="I24" s="1"/>
      <c r="J24" s="1"/>
      <c r="K24" s="1"/>
      <c r="L24" s="1"/>
      <c r="M24" s="1"/>
      <c r="N24" s="1"/>
      <c r="O24" s="1"/>
      <c r="P24" s="1"/>
      <c r="Q24" s="269"/>
      <c r="R24" s="274" t="s">
        <v>136</v>
      </c>
      <c r="S24" s="217"/>
      <c r="T24" s="217"/>
      <c r="U24" s="217"/>
      <c r="V24" s="217"/>
      <c r="W24" s="217"/>
      <c r="X24" s="217"/>
      <c r="Y24" s="279"/>
      <c r="Z24" s="282" t="s">
        <v>136</v>
      </c>
      <c r="AA24" s="282"/>
      <c r="AB24" s="282"/>
      <c r="AC24" s="282"/>
      <c r="AD24" s="287" t="s">
        <v>136</v>
      </c>
      <c r="AE24" s="287"/>
      <c r="AF24" s="287"/>
      <c r="AG24" s="287"/>
      <c r="AH24" s="287"/>
      <c r="AI24" s="287"/>
      <c r="AJ24" s="287"/>
      <c r="AK24" s="287"/>
      <c r="AL24" s="283" t="s">
        <v>136</v>
      </c>
      <c r="AM24" s="238"/>
      <c r="AN24" s="238"/>
      <c r="AO24" s="296"/>
      <c r="AP24" s="261" t="s">
        <v>386</v>
      </c>
      <c r="AQ24" s="300"/>
      <c r="AR24" s="300"/>
      <c r="AS24" s="300"/>
      <c r="AT24" s="300"/>
      <c r="AU24" s="300"/>
      <c r="AV24" s="300"/>
      <c r="AW24" s="300"/>
      <c r="AX24" s="300"/>
      <c r="AY24" s="300"/>
      <c r="AZ24" s="300"/>
      <c r="BA24" s="300"/>
      <c r="BB24" s="300"/>
      <c r="BC24" s="300"/>
      <c r="BD24" s="300"/>
      <c r="BE24" s="300"/>
      <c r="BF24" s="314"/>
      <c r="BG24" s="274" t="s">
        <v>136</v>
      </c>
      <c r="BH24" s="217"/>
      <c r="BI24" s="217"/>
      <c r="BJ24" s="217"/>
      <c r="BK24" s="217"/>
      <c r="BL24" s="217"/>
      <c r="BM24" s="217"/>
      <c r="BN24" s="279"/>
      <c r="BO24" s="282" t="s">
        <v>136</v>
      </c>
      <c r="BP24" s="282"/>
      <c r="BQ24" s="282"/>
      <c r="BR24" s="282"/>
      <c r="BS24" s="287" t="s">
        <v>136</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11063723</v>
      </c>
      <c r="CS24" s="276"/>
      <c r="CT24" s="276"/>
      <c r="CU24" s="276"/>
      <c r="CV24" s="276"/>
      <c r="CW24" s="276"/>
      <c r="CX24" s="276"/>
      <c r="CY24" s="278"/>
      <c r="CZ24" s="291">
        <v>42.1</v>
      </c>
      <c r="DA24" s="293"/>
      <c r="DB24" s="293"/>
      <c r="DC24" s="337"/>
      <c r="DD24" s="341">
        <v>7725426</v>
      </c>
      <c r="DE24" s="276"/>
      <c r="DF24" s="276"/>
      <c r="DG24" s="276"/>
      <c r="DH24" s="276"/>
      <c r="DI24" s="276"/>
      <c r="DJ24" s="276"/>
      <c r="DK24" s="278"/>
      <c r="DL24" s="341">
        <v>6840924</v>
      </c>
      <c r="DM24" s="276"/>
      <c r="DN24" s="276"/>
      <c r="DO24" s="276"/>
      <c r="DP24" s="276"/>
      <c r="DQ24" s="276"/>
      <c r="DR24" s="276"/>
      <c r="DS24" s="276"/>
      <c r="DT24" s="276"/>
      <c r="DU24" s="276"/>
      <c r="DV24" s="278"/>
      <c r="DW24" s="291">
        <v>50.7</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13897177</v>
      </c>
      <c r="S25" s="217"/>
      <c r="T25" s="217"/>
      <c r="U25" s="217"/>
      <c r="V25" s="217"/>
      <c r="W25" s="217"/>
      <c r="X25" s="217"/>
      <c r="Y25" s="279"/>
      <c r="Z25" s="282">
        <v>49.2</v>
      </c>
      <c r="AA25" s="282"/>
      <c r="AB25" s="282"/>
      <c r="AC25" s="282"/>
      <c r="AD25" s="287">
        <v>13353434</v>
      </c>
      <c r="AE25" s="287"/>
      <c r="AF25" s="287"/>
      <c r="AG25" s="287"/>
      <c r="AH25" s="287"/>
      <c r="AI25" s="287"/>
      <c r="AJ25" s="287"/>
      <c r="AK25" s="287"/>
      <c r="AL25" s="283">
        <v>99.2</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136</v>
      </c>
      <c r="BH25" s="217"/>
      <c r="BI25" s="217"/>
      <c r="BJ25" s="217"/>
      <c r="BK25" s="217"/>
      <c r="BL25" s="217"/>
      <c r="BM25" s="217"/>
      <c r="BN25" s="279"/>
      <c r="BO25" s="282" t="s">
        <v>136</v>
      </c>
      <c r="BP25" s="282"/>
      <c r="BQ25" s="282"/>
      <c r="BR25" s="282"/>
      <c r="BS25" s="287" t="s">
        <v>136</v>
      </c>
      <c r="BT25" s="287"/>
      <c r="BU25" s="287"/>
      <c r="BV25" s="287"/>
      <c r="BW25" s="287"/>
      <c r="BX25" s="287"/>
      <c r="BY25" s="287"/>
      <c r="BZ25" s="287"/>
      <c r="CA25" s="287"/>
      <c r="CB25" s="325"/>
      <c r="CD25" s="261" t="s">
        <v>194</v>
      </c>
      <c r="CE25" s="1"/>
      <c r="CF25" s="1"/>
      <c r="CG25" s="1"/>
      <c r="CH25" s="1"/>
      <c r="CI25" s="1"/>
      <c r="CJ25" s="1"/>
      <c r="CK25" s="1"/>
      <c r="CL25" s="1"/>
      <c r="CM25" s="1"/>
      <c r="CN25" s="1"/>
      <c r="CO25" s="1"/>
      <c r="CP25" s="1"/>
      <c r="CQ25" s="269"/>
      <c r="CR25" s="274">
        <v>3944706</v>
      </c>
      <c r="CS25" s="313"/>
      <c r="CT25" s="313"/>
      <c r="CU25" s="313"/>
      <c r="CV25" s="313"/>
      <c r="CW25" s="313"/>
      <c r="CX25" s="313"/>
      <c r="CY25" s="332"/>
      <c r="CZ25" s="283">
        <v>15</v>
      </c>
      <c r="DA25" s="335"/>
      <c r="DB25" s="335"/>
      <c r="DC25" s="338"/>
      <c r="DD25" s="288">
        <v>3738807</v>
      </c>
      <c r="DE25" s="313"/>
      <c r="DF25" s="313"/>
      <c r="DG25" s="313"/>
      <c r="DH25" s="313"/>
      <c r="DI25" s="313"/>
      <c r="DJ25" s="313"/>
      <c r="DK25" s="332"/>
      <c r="DL25" s="288">
        <v>3397084</v>
      </c>
      <c r="DM25" s="313"/>
      <c r="DN25" s="313"/>
      <c r="DO25" s="313"/>
      <c r="DP25" s="313"/>
      <c r="DQ25" s="313"/>
      <c r="DR25" s="313"/>
      <c r="DS25" s="313"/>
      <c r="DT25" s="313"/>
      <c r="DU25" s="313"/>
      <c r="DV25" s="332"/>
      <c r="DW25" s="283">
        <v>25.2</v>
      </c>
      <c r="DX25" s="335"/>
      <c r="DY25" s="335"/>
      <c r="DZ25" s="335"/>
      <c r="EA25" s="335"/>
      <c r="EB25" s="335"/>
      <c r="EC25" s="360"/>
    </row>
    <row r="26" spans="2:133" ht="11.25" customHeight="1">
      <c r="B26" s="261" t="s">
        <v>390</v>
      </c>
      <c r="C26" s="1"/>
      <c r="D26" s="1"/>
      <c r="E26" s="1"/>
      <c r="F26" s="1"/>
      <c r="G26" s="1"/>
      <c r="H26" s="1"/>
      <c r="I26" s="1"/>
      <c r="J26" s="1"/>
      <c r="K26" s="1"/>
      <c r="L26" s="1"/>
      <c r="M26" s="1"/>
      <c r="N26" s="1"/>
      <c r="O26" s="1"/>
      <c r="P26" s="1"/>
      <c r="Q26" s="269"/>
      <c r="R26" s="274">
        <v>6974</v>
      </c>
      <c r="S26" s="217"/>
      <c r="T26" s="217"/>
      <c r="U26" s="217"/>
      <c r="V26" s="217"/>
      <c r="W26" s="217"/>
      <c r="X26" s="217"/>
      <c r="Y26" s="279"/>
      <c r="Z26" s="282">
        <v>0</v>
      </c>
      <c r="AA26" s="282"/>
      <c r="AB26" s="282"/>
      <c r="AC26" s="282"/>
      <c r="AD26" s="287">
        <v>6974</v>
      </c>
      <c r="AE26" s="287"/>
      <c r="AF26" s="287"/>
      <c r="AG26" s="287"/>
      <c r="AH26" s="287"/>
      <c r="AI26" s="287"/>
      <c r="AJ26" s="287"/>
      <c r="AK26" s="287"/>
      <c r="AL26" s="283">
        <v>0.1</v>
      </c>
      <c r="AM26" s="238"/>
      <c r="AN26" s="238"/>
      <c r="AO26" s="296"/>
      <c r="AP26" s="261" t="s">
        <v>393</v>
      </c>
      <c r="AQ26" s="300"/>
      <c r="AR26" s="300"/>
      <c r="AS26" s="300"/>
      <c r="AT26" s="300"/>
      <c r="AU26" s="300"/>
      <c r="AV26" s="300"/>
      <c r="AW26" s="300"/>
      <c r="AX26" s="300"/>
      <c r="AY26" s="300"/>
      <c r="AZ26" s="300"/>
      <c r="BA26" s="300"/>
      <c r="BB26" s="300"/>
      <c r="BC26" s="300"/>
      <c r="BD26" s="300"/>
      <c r="BE26" s="300"/>
      <c r="BF26" s="314"/>
      <c r="BG26" s="274" t="s">
        <v>136</v>
      </c>
      <c r="BH26" s="217"/>
      <c r="BI26" s="217"/>
      <c r="BJ26" s="217"/>
      <c r="BK26" s="217"/>
      <c r="BL26" s="217"/>
      <c r="BM26" s="217"/>
      <c r="BN26" s="279"/>
      <c r="BO26" s="282" t="s">
        <v>136</v>
      </c>
      <c r="BP26" s="282"/>
      <c r="BQ26" s="282"/>
      <c r="BR26" s="282"/>
      <c r="BS26" s="287" t="s">
        <v>136</v>
      </c>
      <c r="BT26" s="287"/>
      <c r="BU26" s="287"/>
      <c r="BV26" s="287"/>
      <c r="BW26" s="287"/>
      <c r="BX26" s="287"/>
      <c r="BY26" s="287"/>
      <c r="BZ26" s="287"/>
      <c r="CA26" s="287"/>
      <c r="CB26" s="325"/>
      <c r="CD26" s="261" t="s">
        <v>111</v>
      </c>
      <c r="CE26" s="1"/>
      <c r="CF26" s="1"/>
      <c r="CG26" s="1"/>
      <c r="CH26" s="1"/>
      <c r="CI26" s="1"/>
      <c r="CJ26" s="1"/>
      <c r="CK26" s="1"/>
      <c r="CL26" s="1"/>
      <c r="CM26" s="1"/>
      <c r="CN26" s="1"/>
      <c r="CO26" s="1"/>
      <c r="CP26" s="1"/>
      <c r="CQ26" s="269"/>
      <c r="CR26" s="274">
        <v>2296176</v>
      </c>
      <c r="CS26" s="217"/>
      <c r="CT26" s="217"/>
      <c r="CU26" s="217"/>
      <c r="CV26" s="217"/>
      <c r="CW26" s="217"/>
      <c r="CX26" s="217"/>
      <c r="CY26" s="279"/>
      <c r="CZ26" s="283">
        <v>8.6999999999999993</v>
      </c>
      <c r="DA26" s="335"/>
      <c r="DB26" s="335"/>
      <c r="DC26" s="338"/>
      <c r="DD26" s="288">
        <v>2156116</v>
      </c>
      <c r="DE26" s="217"/>
      <c r="DF26" s="217"/>
      <c r="DG26" s="217"/>
      <c r="DH26" s="217"/>
      <c r="DI26" s="217"/>
      <c r="DJ26" s="217"/>
      <c r="DK26" s="279"/>
      <c r="DL26" s="288" t="s">
        <v>136</v>
      </c>
      <c r="DM26" s="217"/>
      <c r="DN26" s="217"/>
      <c r="DO26" s="217"/>
      <c r="DP26" s="217"/>
      <c r="DQ26" s="217"/>
      <c r="DR26" s="217"/>
      <c r="DS26" s="217"/>
      <c r="DT26" s="217"/>
      <c r="DU26" s="217"/>
      <c r="DV26" s="279"/>
      <c r="DW26" s="283" t="s">
        <v>136</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42718</v>
      </c>
      <c r="S27" s="217"/>
      <c r="T27" s="217"/>
      <c r="U27" s="217"/>
      <c r="V27" s="217"/>
      <c r="W27" s="217"/>
      <c r="X27" s="217"/>
      <c r="Y27" s="279"/>
      <c r="Z27" s="282">
        <v>0.2</v>
      </c>
      <c r="AA27" s="282"/>
      <c r="AB27" s="282"/>
      <c r="AC27" s="282"/>
      <c r="AD27" s="287">
        <v>43</v>
      </c>
      <c r="AE27" s="287"/>
      <c r="AF27" s="287"/>
      <c r="AG27" s="287"/>
      <c r="AH27" s="287"/>
      <c r="AI27" s="287"/>
      <c r="AJ27" s="287"/>
      <c r="AK27" s="287"/>
      <c r="AL27" s="283">
        <v>0</v>
      </c>
      <c r="AM27" s="238"/>
      <c r="AN27" s="238"/>
      <c r="AO27" s="296"/>
      <c r="AP27" s="261" t="s">
        <v>394</v>
      </c>
      <c r="AQ27" s="1"/>
      <c r="AR27" s="1"/>
      <c r="AS27" s="1"/>
      <c r="AT27" s="1"/>
      <c r="AU27" s="1"/>
      <c r="AV27" s="1"/>
      <c r="AW27" s="1"/>
      <c r="AX27" s="1"/>
      <c r="AY27" s="1"/>
      <c r="AZ27" s="1"/>
      <c r="BA27" s="1"/>
      <c r="BB27" s="1"/>
      <c r="BC27" s="1"/>
      <c r="BD27" s="1"/>
      <c r="BE27" s="1"/>
      <c r="BF27" s="269"/>
      <c r="BG27" s="274">
        <v>10650904</v>
      </c>
      <c r="BH27" s="217"/>
      <c r="BI27" s="217"/>
      <c r="BJ27" s="217"/>
      <c r="BK27" s="217"/>
      <c r="BL27" s="217"/>
      <c r="BM27" s="217"/>
      <c r="BN27" s="279"/>
      <c r="BO27" s="282">
        <v>100</v>
      </c>
      <c r="BP27" s="282"/>
      <c r="BQ27" s="282"/>
      <c r="BR27" s="282"/>
      <c r="BS27" s="287" t="s">
        <v>136</v>
      </c>
      <c r="BT27" s="287"/>
      <c r="BU27" s="287"/>
      <c r="BV27" s="287"/>
      <c r="BW27" s="287"/>
      <c r="BX27" s="287"/>
      <c r="BY27" s="287"/>
      <c r="BZ27" s="287"/>
      <c r="CA27" s="287"/>
      <c r="CB27" s="325"/>
      <c r="CD27" s="261" t="s">
        <v>216</v>
      </c>
      <c r="CE27" s="1"/>
      <c r="CF27" s="1"/>
      <c r="CG27" s="1"/>
      <c r="CH27" s="1"/>
      <c r="CI27" s="1"/>
      <c r="CJ27" s="1"/>
      <c r="CK27" s="1"/>
      <c r="CL27" s="1"/>
      <c r="CM27" s="1"/>
      <c r="CN27" s="1"/>
      <c r="CO27" s="1"/>
      <c r="CP27" s="1"/>
      <c r="CQ27" s="269"/>
      <c r="CR27" s="274">
        <v>4810586</v>
      </c>
      <c r="CS27" s="313"/>
      <c r="CT27" s="313"/>
      <c r="CU27" s="313"/>
      <c r="CV27" s="313"/>
      <c r="CW27" s="313"/>
      <c r="CX27" s="313"/>
      <c r="CY27" s="332"/>
      <c r="CZ27" s="283">
        <v>18.3</v>
      </c>
      <c r="DA27" s="335"/>
      <c r="DB27" s="335"/>
      <c r="DC27" s="338"/>
      <c r="DD27" s="288">
        <v>1678188</v>
      </c>
      <c r="DE27" s="313"/>
      <c r="DF27" s="313"/>
      <c r="DG27" s="313"/>
      <c r="DH27" s="313"/>
      <c r="DI27" s="313"/>
      <c r="DJ27" s="313"/>
      <c r="DK27" s="332"/>
      <c r="DL27" s="288">
        <v>1135409</v>
      </c>
      <c r="DM27" s="313"/>
      <c r="DN27" s="313"/>
      <c r="DO27" s="313"/>
      <c r="DP27" s="313"/>
      <c r="DQ27" s="313"/>
      <c r="DR27" s="313"/>
      <c r="DS27" s="313"/>
      <c r="DT27" s="313"/>
      <c r="DU27" s="313"/>
      <c r="DV27" s="332"/>
      <c r="DW27" s="283">
        <v>8.4</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79706</v>
      </c>
      <c r="S28" s="217"/>
      <c r="T28" s="217"/>
      <c r="U28" s="217"/>
      <c r="V28" s="217"/>
      <c r="W28" s="217"/>
      <c r="X28" s="217"/>
      <c r="Y28" s="279"/>
      <c r="Z28" s="282">
        <v>0.3</v>
      </c>
      <c r="AA28" s="282"/>
      <c r="AB28" s="282"/>
      <c r="AC28" s="282"/>
      <c r="AD28" s="287">
        <v>38059</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388</v>
      </c>
      <c r="CE28" s="1"/>
      <c r="CF28" s="1"/>
      <c r="CG28" s="1"/>
      <c r="CH28" s="1"/>
      <c r="CI28" s="1"/>
      <c r="CJ28" s="1"/>
      <c r="CK28" s="1"/>
      <c r="CL28" s="1"/>
      <c r="CM28" s="1"/>
      <c r="CN28" s="1"/>
      <c r="CO28" s="1"/>
      <c r="CP28" s="1"/>
      <c r="CQ28" s="269"/>
      <c r="CR28" s="274">
        <v>2308431</v>
      </c>
      <c r="CS28" s="217"/>
      <c r="CT28" s="217"/>
      <c r="CU28" s="217"/>
      <c r="CV28" s="217"/>
      <c r="CW28" s="217"/>
      <c r="CX28" s="217"/>
      <c r="CY28" s="279"/>
      <c r="CZ28" s="283">
        <v>8.8000000000000007</v>
      </c>
      <c r="DA28" s="335"/>
      <c r="DB28" s="335"/>
      <c r="DC28" s="338"/>
      <c r="DD28" s="288">
        <v>2308431</v>
      </c>
      <c r="DE28" s="217"/>
      <c r="DF28" s="217"/>
      <c r="DG28" s="217"/>
      <c r="DH28" s="217"/>
      <c r="DI28" s="217"/>
      <c r="DJ28" s="217"/>
      <c r="DK28" s="279"/>
      <c r="DL28" s="288">
        <v>2308431</v>
      </c>
      <c r="DM28" s="217"/>
      <c r="DN28" s="217"/>
      <c r="DO28" s="217"/>
      <c r="DP28" s="217"/>
      <c r="DQ28" s="217"/>
      <c r="DR28" s="217"/>
      <c r="DS28" s="217"/>
      <c r="DT28" s="217"/>
      <c r="DU28" s="217"/>
      <c r="DV28" s="279"/>
      <c r="DW28" s="283">
        <v>17.100000000000001</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65363</v>
      </c>
      <c r="S29" s="217"/>
      <c r="T29" s="217"/>
      <c r="U29" s="217"/>
      <c r="V29" s="217"/>
      <c r="W29" s="217"/>
      <c r="X29" s="217"/>
      <c r="Y29" s="279"/>
      <c r="Z29" s="282">
        <v>0.2</v>
      </c>
      <c r="AA29" s="282"/>
      <c r="AB29" s="282"/>
      <c r="AC29" s="282"/>
      <c r="AD29" s="287">
        <v>67</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2308431</v>
      </c>
      <c r="CS29" s="313"/>
      <c r="CT29" s="313"/>
      <c r="CU29" s="313"/>
      <c r="CV29" s="313"/>
      <c r="CW29" s="313"/>
      <c r="CX29" s="313"/>
      <c r="CY29" s="332"/>
      <c r="CZ29" s="283">
        <v>8.8000000000000007</v>
      </c>
      <c r="DA29" s="335"/>
      <c r="DB29" s="335"/>
      <c r="DC29" s="338"/>
      <c r="DD29" s="288">
        <v>2308431</v>
      </c>
      <c r="DE29" s="313"/>
      <c r="DF29" s="313"/>
      <c r="DG29" s="313"/>
      <c r="DH29" s="313"/>
      <c r="DI29" s="313"/>
      <c r="DJ29" s="313"/>
      <c r="DK29" s="332"/>
      <c r="DL29" s="288">
        <v>2308431</v>
      </c>
      <c r="DM29" s="313"/>
      <c r="DN29" s="313"/>
      <c r="DO29" s="313"/>
      <c r="DP29" s="313"/>
      <c r="DQ29" s="313"/>
      <c r="DR29" s="313"/>
      <c r="DS29" s="313"/>
      <c r="DT29" s="313"/>
      <c r="DU29" s="313"/>
      <c r="DV29" s="332"/>
      <c r="DW29" s="283">
        <v>17.100000000000001</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4358231</v>
      </c>
      <c r="S30" s="217"/>
      <c r="T30" s="217"/>
      <c r="U30" s="217"/>
      <c r="V30" s="217"/>
      <c r="W30" s="217"/>
      <c r="X30" s="217"/>
      <c r="Y30" s="279"/>
      <c r="Z30" s="282">
        <v>15.4</v>
      </c>
      <c r="AA30" s="282"/>
      <c r="AB30" s="282"/>
      <c r="AC30" s="282"/>
      <c r="AD30" s="287" t="s">
        <v>136</v>
      </c>
      <c r="AE30" s="287"/>
      <c r="AF30" s="287"/>
      <c r="AG30" s="287"/>
      <c r="AH30" s="287"/>
      <c r="AI30" s="287"/>
      <c r="AJ30" s="287"/>
      <c r="AK30" s="287"/>
      <c r="AL30" s="283" t="s">
        <v>136</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2214727</v>
      </c>
      <c r="CS30" s="217"/>
      <c r="CT30" s="217"/>
      <c r="CU30" s="217"/>
      <c r="CV30" s="217"/>
      <c r="CW30" s="217"/>
      <c r="CX30" s="217"/>
      <c r="CY30" s="279"/>
      <c r="CZ30" s="283">
        <v>8.4</v>
      </c>
      <c r="DA30" s="335"/>
      <c r="DB30" s="335"/>
      <c r="DC30" s="338"/>
      <c r="DD30" s="288">
        <v>2214727</v>
      </c>
      <c r="DE30" s="217"/>
      <c r="DF30" s="217"/>
      <c r="DG30" s="217"/>
      <c r="DH30" s="217"/>
      <c r="DI30" s="217"/>
      <c r="DJ30" s="217"/>
      <c r="DK30" s="279"/>
      <c r="DL30" s="288">
        <v>2214727</v>
      </c>
      <c r="DM30" s="217"/>
      <c r="DN30" s="217"/>
      <c r="DO30" s="217"/>
      <c r="DP30" s="217"/>
      <c r="DQ30" s="217"/>
      <c r="DR30" s="217"/>
      <c r="DS30" s="217"/>
      <c r="DT30" s="217"/>
      <c r="DU30" s="217"/>
      <c r="DV30" s="279"/>
      <c r="DW30" s="283">
        <v>16.399999999999999</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v>57882</v>
      </c>
      <c r="S31" s="217"/>
      <c r="T31" s="217"/>
      <c r="U31" s="217"/>
      <c r="V31" s="217"/>
      <c r="W31" s="217"/>
      <c r="X31" s="217"/>
      <c r="Y31" s="279"/>
      <c r="Z31" s="282">
        <v>0.2</v>
      </c>
      <c r="AA31" s="282"/>
      <c r="AB31" s="282"/>
      <c r="AC31" s="282"/>
      <c r="AD31" s="287">
        <v>57882</v>
      </c>
      <c r="AE31" s="287"/>
      <c r="AF31" s="287"/>
      <c r="AG31" s="287"/>
      <c r="AH31" s="287"/>
      <c r="AI31" s="287"/>
      <c r="AJ31" s="287"/>
      <c r="AK31" s="287"/>
      <c r="AL31" s="283">
        <v>0.4</v>
      </c>
      <c r="AM31" s="238"/>
      <c r="AN31" s="238"/>
      <c r="AO31" s="296"/>
      <c r="AP31" s="163" t="s">
        <v>9</v>
      </c>
      <c r="AQ31" s="178"/>
      <c r="AR31" s="178"/>
      <c r="AS31" s="178"/>
      <c r="AT31" s="306" t="s">
        <v>226</v>
      </c>
      <c r="AU31" s="265"/>
      <c r="AV31" s="265"/>
      <c r="AW31" s="265"/>
      <c r="AX31" s="260" t="s">
        <v>272</v>
      </c>
      <c r="AY31" s="265"/>
      <c r="AZ31" s="265"/>
      <c r="BA31" s="265"/>
      <c r="BB31" s="265"/>
      <c r="BC31" s="265"/>
      <c r="BD31" s="265"/>
      <c r="BE31" s="265"/>
      <c r="BF31" s="268"/>
      <c r="BG31" s="318">
        <v>99.4</v>
      </c>
      <c r="BH31" s="322"/>
      <c r="BI31" s="322"/>
      <c r="BJ31" s="322"/>
      <c r="BK31" s="322"/>
      <c r="BL31" s="322"/>
      <c r="BM31" s="293">
        <v>98.3</v>
      </c>
      <c r="BN31" s="322"/>
      <c r="BO31" s="322"/>
      <c r="BP31" s="322"/>
      <c r="BQ31" s="324"/>
      <c r="BR31" s="318">
        <v>99.3</v>
      </c>
      <c r="BS31" s="322"/>
      <c r="BT31" s="322"/>
      <c r="BU31" s="322"/>
      <c r="BV31" s="322"/>
      <c r="BW31" s="322"/>
      <c r="BX31" s="293">
        <v>98.3</v>
      </c>
      <c r="BY31" s="322"/>
      <c r="BZ31" s="322"/>
      <c r="CA31" s="322"/>
      <c r="CB31" s="324"/>
      <c r="CD31" s="134"/>
      <c r="CE31" s="42"/>
      <c r="CF31" s="261" t="s">
        <v>318</v>
      </c>
      <c r="CG31" s="1"/>
      <c r="CH31" s="1"/>
      <c r="CI31" s="1"/>
      <c r="CJ31" s="1"/>
      <c r="CK31" s="1"/>
      <c r="CL31" s="1"/>
      <c r="CM31" s="1"/>
      <c r="CN31" s="1"/>
      <c r="CO31" s="1"/>
      <c r="CP31" s="1"/>
      <c r="CQ31" s="269"/>
      <c r="CR31" s="274">
        <v>93704</v>
      </c>
      <c r="CS31" s="313"/>
      <c r="CT31" s="313"/>
      <c r="CU31" s="313"/>
      <c r="CV31" s="313"/>
      <c r="CW31" s="313"/>
      <c r="CX31" s="313"/>
      <c r="CY31" s="332"/>
      <c r="CZ31" s="283">
        <v>0.4</v>
      </c>
      <c r="DA31" s="335"/>
      <c r="DB31" s="335"/>
      <c r="DC31" s="338"/>
      <c r="DD31" s="288">
        <v>93704</v>
      </c>
      <c r="DE31" s="313"/>
      <c r="DF31" s="313"/>
      <c r="DG31" s="313"/>
      <c r="DH31" s="313"/>
      <c r="DI31" s="313"/>
      <c r="DJ31" s="313"/>
      <c r="DK31" s="332"/>
      <c r="DL31" s="288">
        <v>93704</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1489338</v>
      </c>
      <c r="S32" s="217"/>
      <c r="T32" s="217"/>
      <c r="U32" s="217"/>
      <c r="V32" s="217"/>
      <c r="W32" s="217"/>
      <c r="X32" s="217"/>
      <c r="Y32" s="279"/>
      <c r="Z32" s="282">
        <v>5.3</v>
      </c>
      <c r="AA32" s="282"/>
      <c r="AB32" s="282"/>
      <c r="AC32" s="282"/>
      <c r="AD32" s="287" t="s">
        <v>136</v>
      </c>
      <c r="AE32" s="287"/>
      <c r="AF32" s="287"/>
      <c r="AG32" s="287"/>
      <c r="AH32" s="287"/>
      <c r="AI32" s="287"/>
      <c r="AJ32" s="287"/>
      <c r="AK32" s="287"/>
      <c r="AL32" s="283" t="s">
        <v>136</v>
      </c>
      <c r="AM32" s="238"/>
      <c r="AN32" s="238"/>
      <c r="AO32" s="296"/>
      <c r="AP32" s="299"/>
      <c r="AQ32" s="29"/>
      <c r="AR32" s="29"/>
      <c r="AS32" s="29"/>
      <c r="AT32" s="307"/>
      <c r="AU32" s="1" t="s">
        <v>246</v>
      </c>
      <c r="AX32" s="261" t="s">
        <v>378</v>
      </c>
      <c r="AY32" s="1"/>
      <c r="AZ32" s="1"/>
      <c r="BA32" s="1"/>
      <c r="BB32" s="1"/>
      <c r="BC32" s="1"/>
      <c r="BD32" s="1"/>
      <c r="BE32" s="1"/>
      <c r="BF32" s="269"/>
      <c r="BG32" s="319">
        <v>99.4</v>
      </c>
      <c r="BH32" s="313"/>
      <c r="BI32" s="313"/>
      <c r="BJ32" s="313"/>
      <c r="BK32" s="313"/>
      <c r="BL32" s="313"/>
      <c r="BM32" s="238">
        <v>98.1</v>
      </c>
      <c r="BN32" s="313"/>
      <c r="BO32" s="313"/>
      <c r="BP32" s="313"/>
      <c r="BQ32" s="316"/>
      <c r="BR32" s="319">
        <v>99.2</v>
      </c>
      <c r="BS32" s="313"/>
      <c r="BT32" s="313"/>
      <c r="BU32" s="313"/>
      <c r="BV32" s="313"/>
      <c r="BW32" s="313"/>
      <c r="BX32" s="238">
        <v>97.9</v>
      </c>
      <c r="BY32" s="313"/>
      <c r="BZ32" s="313"/>
      <c r="CA32" s="313"/>
      <c r="CB32" s="316"/>
      <c r="CD32" s="135"/>
      <c r="CE32" s="142"/>
      <c r="CF32" s="261" t="s">
        <v>400</v>
      </c>
      <c r="CG32" s="1"/>
      <c r="CH32" s="1"/>
      <c r="CI32" s="1"/>
      <c r="CJ32" s="1"/>
      <c r="CK32" s="1"/>
      <c r="CL32" s="1"/>
      <c r="CM32" s="1"/>
      <c r="CN32" s="1"/>
      <c r="CO32" s="1"/>
      <c r="CP32" s="1"/>
      <c r="CQ32" s="269"/>
      <c r="CR32" s="274" t="s">
        <v>136</v>
      </c>
      <c r="CS32" s="217"/>
      <c r="CT32" s="217"/>
      <c r="CU32" s="217"/>
      <c r="CV32" s="217"/>
      <c r="CW32" s="217"/>
      <c r="CX32" s="217"/>
      <c r="CY32" s="279"/>
      <c r="CZ32" s="283" t="s">
        <v>136</v>
      </c>
      <c r="DA32" s="335"/>
      <c r="DB32" s="335"/>
      <c r="DC32" s="338"/>
      <c r="DD32" s="288" t="s">
        <v>136</v>
      </c>
      <c r="DE32" s="217"/>
      <c r="DF32" s="217"/>
      <c r="DG32" s="217"/>
      <c r="DH32" s="217"/>
      <c r="DI32" s="217"/>
      <c r="DJ32" s="217"/>
      <c r="DK32" s="279"/>
      <c r="DL32" s="288" t="s">
        <v>136</v>
      </c>
      <c r="DM32" s="217"/>
      <c r="DN32" s="217"/>
      <c r="DO32" s="217"/>
      <c r="DP32" s="217"/>
      <c r="DQ32" s="217"/>
      <c r="DR32" s="217"/>
      <c r="DS32" s="217"/>
      <c r="DT32" s="217"/>
      <c r="DU32" s="217"/>
      <c r="DV32" s="279"/>
      <c r="DW32" s="283" t="s">
        <v>136</v>
      </c>
      <c r="DX32" s="335"/>
      <c r="DY32" s="335"/>
      <c r="DZ32" s="335"/>
      <c r="EA32" s="335"/>
      <c r="EB32" s="335"/>
      <c r="EC32" s="360"/>
    </row>
    <row r="33" spans="2:133" ht="11.25" customHeight="1">
      <c r="B33" s="261" t="s">
        <v>231</v>
      </c>
      <c r="C33" s="1"/>
      <c r="D33" s="1"/>
      <c r="E33" s="1"/>
      <c r="F33" s="1"/>
      <c r="G33" s="1"/>
      <c r="H33" s="1"/>
      <c r="I33" s="1"/>
      <c r="J33" s="1"/>
      <c r="K33" s="1"/>
      <c r="L33" s="1"/>
      <c r="M33" s="1"/>
      <c r="N33" s="1"/>
      <c r="O33" s="1"/>
      <c r="P33" s="1"/>
      <c r="Q33" s="269"/>
      <c r="R33" s="274">
        <v>114591</v>
      </c>
      <c r="S33" s="217"/>
      <c r="T33" s="217"/>
      <c r="U33" s="217"/>
      <c r="V33" s="217"/>
      <c r="W33" s="217"/>
      <c r="X33" s="217"/>
      <c r="Y33" s="279"/>
      <c r="Z33" s="282">
        <v>0.4</v>
      </c>
      <c r="AA33" s="282"/>
      <c r="AB33" s="282"/>
      <c r="AC33" s="282"/>
      <c r="AD33" s="287">
        <v>2063</v>
      </c>
      <c r="AE33" s="287"/>
      <c r="AF33" s="287"/>
      <c r="AG33" s="287"/>
      <c r="AH33" s="287"/>
      <c r="AI33" s="287"/>
      <c r="AJ33" s="287"/>
      <c r="AK33" s="287"/>
      <c r="AL33" s="283">
        <v>0</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99.3</v>
      </c>
      <c r="BH33" s="312"/>
      <c r="BI33" s="312"/>
      <c r="BJ33" s="312"/>
      <c r="BK33" s="312"/>
      <c r="BL33" s="312"/>
      <c r="BM33" s="294">
        <v>98.3</v>
      </c>
      <c r="BN33" s="312"/>
      <c r="BO33" s="312"/>
      <c r="BP33" s="312"/>
      <c r="BQ33" s="317"/>
      <c r="BR33" s="320">
        <v>99.4</v>
      </c>
      <c r="BS33" s="312"/>
      <c r="BT33" s="312"/>
      <c r="BU33" s="312"/>
      <c r="BV33" s="312"/>
      <c r="BW33" s="312"/>
      <c r="BX33" s="294">
        <v>98.5</v>
      </c>
      <c r="BY33" s="312"/>
      <c r="BZ33" s="312"/>
      <c r="CA33" s="312"/>
      <c r="CB33" s="317"/>
      <c r="CD33" s="261" t="s">
        <v>401</v>
      </c>
      <c r="CE33" s="1"/>
      <c r="CF33" s="1"/>
      <c r="CG33" s="1"/>
      <c r="CH33" s="1"/>
      <c r="CI33" s="1"/>
      <c r="CJ33" s="1"/>
      <c r="CK33" s="1"/>
      <c r="CL33" s="1"/>
      <c r="CM33" s="1"/>
      <c r="CN33" s="1"/>
      <c r="CO33" s="1"/>
      <c r="CP33" s="1"/>
      <c r="CQ33" s="269"/>
      <c r="CR33" s="274">
        <v>10385106</v>
      </c>
      <c r="CS33" s="313"/>
      <c r="CT33" s="313"/>
      <c r="CU33" s="313"/>
      <c r="CV33" s="313"/>
      <c r="CW33" s="313"/>
      <c r="CX33" s="313"/>
      <c r="CY33" s="332"/>
      <c r="CZ33" s="283">
        <v>39.6</v>
      </c>
      <c r="DA33" s="335"/>
      <c r="DB33" s="335"/>
      <c r="DC33" s="338"/>
      <c r="DD33" s="288">
        <v>7120851</v>
      </c>
      <c r="DE33" s="313"/>
      <c r="DF33" s="313"/>
      <c r="DG33" s="313"/>
      <c r="DH33" s="313"/>
      <c r="DI33" s="313"/>
      <c r="DJ33" s="313"/>
      <c r="DK33" s="332"/>
      <c r="DL33" s="288">
        <v>5130025</v>
      </c>
      <c r="DM33" s="313"/>
      <c r="DN33" s="313"/>
      <c r="DO33" s="313"/>
      <c r="DP33" s="313"/>
      <c r="DQ33" s="313"/>
      <c r="DR33" s="313"/>
      <c r="DS33" s="313"/>
      <c r="DT33" s="313"/>
      <c r="DU33" s="313"/>
      <c r="DV33" s="332"/>
      <c r="DW33" s="283">
        <v>38</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787291</v>
      </c>
      <c r="S34" s="217"/>
      <c r="T34" s="217"/>
      <c r="U34" s="217"/>
      <c r="V34" s="217"/>
      <c r="W34" s="217"/>
      <c r="X34" s="217"/>
      <c r="Y34" s="279"/>
      <c r="Z34" s="282">
        <v>2.8</v>
      </c>
      <c r="AA34" s="282"/>
      <c r="AB34" s="282"/>
      <c r="AC34" s="282"/>
      <c r="AD34" s="287" t="s">
        <v>136</v>
      </c>
      <c r="AE34" s="287"/>
      <c r="AF34" s="287"/>
      <c r="AG34" s="287"/>
      <c r="AH34" s="287"/>
      <c r="AI34" s="287"/>
      <c r="AJ34" s="287"/>
      <c r="AK34" s="287"/>
      <c r="AL34" s="283" t="s">
        <v>136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3657643</v>
      </c>
      <c r="CS34" s="217"/>
      <c r="CT34" s="217"/>
      <c r="CU34" s="217"/>
      <c r="CV34" s="217"/>
      <c r="CW34" s="217"/>
      <c r="CX34" s="217"/>
      <c r="CY34" s="279"/>
      <c r="CZ34" s="283">
        <v>13.9</v>
      </c>
      <c r="DA34" s="335"/>
      <c r="DB34" s="335"/>
      <c r="DC34" s="338"/>
      <c r="DD34" s="288">
        <v>2638920</v>
      </c>
      <c r="DE34" s="217"/>
      <c r="DF34" s="217"/>
      <c r="DG34" s="217"/>
      <c r="DH34" s="217"/>
      <c r="DI34" s="217"/>
      <c r="DJ34" s="217"/>
      <c r="DK34" s="279"/>
      <c r="DL34" s="288">
        <v>2135451</v>
      </c>
      <c r="DM34" s="217"/>
      <c r="DN34" s="217"/>
      <c r="DO34" s="217"/>
      <c r="DP34" s="217"/>
      <c r="DQ34" s="217"/>
      <c r="DR34" s="217"/>
      <c r="DS34" s="217"/>
      <c r="DT34" s="217"/>
      <c r="DU34" s="217"/>
      <c r="DV34" s="279"/>
      <c r="DW34" s="283">
        <v>15.8</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2666200</v>
      </c>
      <c r="S35" s="217"/>
      <c r="T35" s="217"/>
      <c r="U35" s="217"/>
      <c r="V35" s="217"/>
      <c r="W35" s="217"/>
      <c r="X35" s="217"/>
      <c r="Y35" s="279"/>
      <c r="Z35" s="282">
        <v>9.4</v>
      </c>
      <c r="AA35" s="282"/>
      <c r="AB35" s="282"/>
      <c r="AC35" s="282"/>
      <c r="AD35" s="287" t="s">
        <v>136</v>
      </c>
      <c r="AE35" s="287"/>
      <c r="AF35" s="287"/>
      <c r="AG35" s="287"/>
      <c r="AH35" s="287"/>
      <c r="AI35" s="287"/>
      <c r="AJ35" s="287"/>
      <c r="AK35" s="287"/>
      <c r="AL35" s="283" t="s">
        <v>136</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103483</v>
      </c>
      <c r="CS35" s="313"/>
      <c r="CT35" s="313"/>
      <c r="CU35" s="313"/>
      <c r="CV35" s="313"/>
      <c r="CW35" s="313"/>
      <c r="CX35" s="313"/>
      <c r="CY35" s="332"/>
      <c r="CZ35" s="283">
        <v>0.4</v>
      </c>
      <c r="DA35" s="335"/>
      <c r="DB35" s="335"/>
      <c r="DC35" s="338"/>
      <c r="DD35" s="288">
        <v>102266</v>
      </c>
      <c r="DE35" s="313"/>
      <c r="DF35" s="313"/>
      <c r="DG35" s="313"/>
      <c r="DH35" s="313"/>
      <c r="DI35" s="313"/>
      <c r="DJ35" s="313"/>
      <c r="DK35" s="332"/>
      <c r="DL35" s="288">
        <v>100610</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379</v>
      </c>
      <c r="C36" s="1"/>
      <c r="D36" s="1"/>
      <c r="E36" s="1"/>
      <c r="F36" s="1"/>
      <c r="G36" s="1"/>
      <c r="H36" s="1"/>
      <c r="I36" s="1"/>
      <c r="J36" s="1"/>
      <c r="K36" s="1"/>
      <c r="L36" s="1"/>
      <c r="M36" s="1"/>
      <c r="N36" s="1"/>
      <c r="O36" s="1"/>
      <c r="P36" s="1"/>
      <c r="Q36" s="269"/>
      <c r="R36" s="274">
        <v>2714099</v>
      </c>
      <c r="S36" s="217"/>
      <c r="T36" s="217"/>
      <c r="U36" s="217"/>
      <c r="V36" s="217"/>
      <c r="W36" s="217"/>
      <c r="X36" s="217"/>
      <c r="Y36" s="279"/>
      <c r="Z36" s="282">
        <v>9.6</v>
      </c>
      <c r="AA36" s="282"/>
      <c r="AB36" s="282"/>
      <c r="AC36" s="282"/>
      <c r="AD36" s="287" t="s">
        <v>136</v>
      </c>
      <c r="AE36" s="287"/>
      <c r="AF36" s="287"/>
      <c r="AG36" s="287"/>
      <c r="AH36" s="287"/>
      <c r="AI36" s="287"/>
      <c r="AJ36" s="287"/>
      <c r="AK36" s="287"/>
      <c r="AL36" s="283" t="s">
        <v>136</v>
      </c>
      <c r="AM36" s="238"/>
      <c r="AN36" s="238"/>
      <c r="AO36" s="296"/>
      <c r="AP36" s="95"/>
      <c r="AQ36" s="301" t="s">
        <v>394</v>
      </c>
      <c r="AR36" s="304"/>
      <c r="AS36" s="304"/>
      <c r="AT36" s="304"/>
      <c r="AU36" s="304"/>
      <c r="AV36" s="304"/>
      <c r="AW36" s="304"/>
      <c r="AX36" s="304"/>
      <c r="AY36" s="309"/>
      <c r="AZ36" s="273">
        <v>2014202</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55241</v>
      </c>
      <c r="BW36" s="276"/>
      <c r="BX36" s="276"/>
      <c r="BY36" s="276"/>
      <c r="BZ36" s="276"/>
      <c r="CA36" s="276"/>
      <c r="CB36" s="315"/>
      <c r="CD36" s="261" t="s">
        <v>30</v>
      </c>
      <c r="CE36" s="1"/>
      <c r="CF36" s="1"/>
      <c r="CG36" s="1"/>
      <c r="CH36" s="1"/>
      <c r="CI36" s="1"/>
      <c r="CJ36" s="1"/>
      <c r="CK36" s="1"/>
      <c r="CL36" s="1"/>
      <c r="CM36" s="1"/>
      <c r="CN36" s="1"/>
      <c r="CO36" s="1"/>
      <c r="CP36" s="1"/>
      <c r="CQ36" s="269"/>
      <c r="CR36" s="274">
        <v>2390944</v>
      </c>
      <c r="CS36" s="217"/>
      <c r="CT36" s="217"/>
      <c r="CU36" s="217"/>
      <c r="CV36" s="217"/>
      <c r="CW36" s="217"/>
      <c r="CX36" s="217"/>
      <c r="CY36" s="279"/>
      <c r="CZ36" s="283">
        <v>9.1</v>
      </c>
      <c r="DA36" s="335"/>
      <c r="DB36" s="335"/>
      <c r="DC36" s="338"/>
      <c r="DD36" s="288">
        <v>1973655</v>
      </c>
      <c r="DE36" s="217"/>
      <c r="DF36" s="217"/>
      <c r="DG36" s="217"/>
      <c r="DH36" s="217"/>
      <c r="DI36" s="217"/>
      <c r="DJ36" s="217"/>
      <c r="DK36" s="279"/>
      <c r="DL36" s="288">
        <v>1593002</v>
      </c>
      <c r="DM36" s="217"/>
      <c r="DN36" s="217"/>
      <c r="DO36" s="217"/>
      <c r="DP36" s="217"/>
      <c r="DQ36" s="217"/>
      <c r="DR36" s="217"/>
      <c r="DS36" s="217"/>
      <c r="DT36" s="217"/>
      <c r="DU36" s="217"/>
      <c r="DV36" s="279"/>
      <c r="DW36" s="283">
        <v>11.8</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693430</v>
      </c>
      <c r="S37" s="217"/>
      <c r="T37" s="217"/>
      <c r="U37" s="217"/>
      <c r="V37" s="217"/>
      <c r="W37" s="217"/>
      <c r="X37" s="217"/>
      <c r="Y37" s="279"/>
      <c r="Z37" s="282">
        <v>2.5</v>
      </c>
      <c r="AA37" s="282"/>
      <c r="AB37" s="282"/>
      <c r="AC37" s="282"/>
      <c r="AD37" s="287">
        <v>2093</v>
      </c>
      <c r="AE37" s="287"/>
      <c r="AF37" s="287"/>
      <c r="AG37" s="287"/>
      <c r="AH37" s="287"/>
      <c r="AI37" s="287"/>
      <c r="AJ37" s="287"/>
      <c r="AK37" s="287"/>
      <c r="AL37" s="283">
        <v>0</v>
      </c>
      <c r="AM37" s="238"/>
      <c r="AN37" s="238"/>
      <c r="AO37" s="296"/>
      <c r="AQ37" s="302" t="s">
        <v>412</v>
      </c>
      <c r="AR37" s="111"/>
      <c r="AS37" s="111"/>
      <c r="AT37" s="111"/>
      <c r="AU37" s="111"/>
      <c r="AV37" s="111"/>
      <c r="AW37" s="111"/>
      <c r="AX37" s="111"/>
      <c r="AY37" s="310"/>
      <c r="AZ37" s="274">
        <v>432449</v>
      </c>
      <c r="BA37" s="217"/>
      <c r="BB37" s="217"/>
      <c r="BC37" s="217"/>
      <c r="BD37" s="313"/>
      <c r="BE37" s="313"/>
      <c r="BF37" s="316"/>
      <c r="BG37" s="261" t="s">
        <v>414</v>
      </c>
      <c r="BH37" s="1"/>
      <c r="BI37" s="1"/>
      <c r="BJ37" s="1"/>
      <c r="BK37" s="1"/>
      <c r="BL37" s="1"/>
      <c r="BM37" s="1"/>
      <c r="BN37" s="1"/>
      <c r="BO37" s="1"/>
      <c r="BP37" s="1"/>
      <c r="BQ37" s="1"/>
      <c r="BR37" s="1"/>
      <c r="BS37" s="1"/>
      <c r="BT37" s="1"/>
      <c r="BU37" s="269"/>
      <c r="BV37" s="274">
        <v>36756</v>
      </c>
      <c r="BW37" s="217"/>
      <c r="BX37" s="217"/>
      <c r="BY37" s="217"/>
      <c r="BZ37" s="217"/>
      <c r="CA37" s="217"/>
      <c r="CB37" s="326"/>
      <c r="CD37" s="261" t="s">
        <v>158</v>
      </c>
      <c r="CE37" s="1"/>
      <c r="CF37" s="1"/>
      <c r="CG37" s="1"/>
      <c r="CH37" s="1"/>
      <c r="CI37" s="1"/>
      <c r="CJ37" s="1"/>
      <c r="CK37" s="1"/>
      <c r="CL37" s="1"/>
      <c r="CM37" s="1"/>
      <c r="CN37" s="1"/>
      <c r="CO37" s="1"/>
      <c r="CP37" s="1"/>
      <c r="CQ37" s="269"/>
      <c r="CR37" s="274">
        <v>988540</v>
      </c>
      <c r="CS37" s="313"/>
      <c r="CT37" s="313"/>
      <c r="CU37" s="313"/>
      <c r="CV37" s="313"/>
      <c r="CW37" s="313"/>
      <c r="CX37" s="313"/>
      <c r="CY37" s="332"/>
      <c r="CZ37" s="283">
        <v>3.8</v>
      </c>
      <c r="DA37" s="335"/>
      <c r="DB37" s="335"/>
      <c r="DC37" s="338"/>
      <c r="DD37" s="288">
        <v>934746</v>
      </c>
      <c r="DE37" s="313"/>
      <c r="DF37" s="313"/>
      <c r="DG37" s="313"/>
      <c r="DH37" s="313"/>
      <c r="DI37" s="313"/>
      <c r="DJ37" s="313"/>
      <c r="DK37" s="332"/>
      <c r="DL37" s="288">
        <v>934746</v>
      </c>
      <c r="DM37" s="313"/>
      <c r="DN37" s="313"/>
      <c r="DO37" s="313"/>
      <c r="DP37" s="313"/>
      <c r="DQ37" s="313"/>
      <c r="DR37" s="313"/>
      <c r="DS37" s="313"/>
      <c r="DT37" s="313"/>
      <c r="DU37" s="313"/>
      <c r="DV37" s="332"/>
      <c r="DW37" s="283">
        <v>6.9</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1288683</v>
      </c>
      <c r="S38" s="217"/>
      <c r="T38" s="217"/>
      <c r="U38" s="217"/>
      <c r="V38" s="217"/>
      <c r="W38" s="217"/>
      <c r="X38" s="217"/>
      <c r="Y38" s="279"/>
      <c r="Z38" s="282">
        <v>4.5999999999999996</v>
      </c>
      <c r="AA38" s="282"/>
      <c r="AB38" s="282"/>
      <c r="AC38" s="282"/>
      <c r="AD38" s="287" t="s">
        <v>136</v>
      </c>
      <c r="AE38" s="287"/>
      <c r="AF38" s="287"/>
      <c r="AG38" s="287"/>
      <c r="AH38" s="287"/>
      <c r="AI38" s="287"/>
      <c r="AJ38" s="287"/>
      <c r="AK38" s="287"/>
      <c r="AL38" s="283" t="s">
        <v>136</v>
      </c>
      <c r="AM38" s="238"/>
      <c r="AN38" s="238"/>
      <c r="AO38" s="296"/>
      <c r="AQ38" s="302" t="s">
        <v>416</v>
      </c>
      <c r="AR38" s="111"/>
      <c r="AS38" s="111"/>
      <c r="AT38" s="111"/>
      <c r="AU38" s="111"/>
      <c r="AV38" s="111"/>
      <c r="AW38" s="111"/>
      <c r="AX38" s="111"/>
      <c r="AY38" s="310"/>
      <c r="AZ38" s="274">
        <v>21900</v>
      </c>
      <c r="BA38" s="217"/>
      <c r="BB38" s="217"/>
      <c r="BC38" s="217"/>
      <c r="BD38" s="313"/>
      <c r="BE38" s="313"/>
      <c r="BF38" s="316"/>
      <c r="BG38" s="261" t="s">
        <v>418</v>
      </c>
      <c r="BH38" s="1"/>
      <c r="BI38" s="1"/>
      <c r="BJ38" s="1"/>
      <c r="BK38" s="1"/>
      <c r="BL38" s="1"/>
      <c r="BM38" s="1"/>
      <c r="BN38" s="1"/>
      <c r="BO38" s="1"/>
      <c r="BP38" s="1"/>
      <c r="BQ38" s="1"/>
      <c r="BR38" s="1"/>
      <c r="BS38" s="1"/>
      <c r="BT38" s="1"/>
      <c r="BU38" s="269"/>
      <c r="BV38" s="274">
        <v>5567</v>
      </c>
      <c r="BW38" s="217"/>
      <c r="BX38" s="217"/>
      <c r="BY38" s="217"/>
      <c r="BZ38" s="217"/>
      <c r="CA38" s="217"/>
      <c r="CB38" s="326"/>
      <c r="CD38" s="261" t="s">
        <v>419</v>
      </c>
      <c r="CE38" s="1"/>
      <c r="CF38" s="1"/>
      <c r="CG38" s="1"/>
      <c r="CH38" s="1"/>
      <c r="CI38" s="1"/>
      <c r="CJ38" s="1"/>
      <c r="CK38" s="1"/>
      <c r="CL38" s="1"/>
      <c r="CM38" s="1"/>
      <c r="CN38" s="1"/>
      <c r="CO38" s="1"/>
      <c r="CP38" s="1"/>
      <c r="CQ38" s="269"/>
      <c r="CR38" s="274">
        <v>1558170</v>
      </c>
      <c r="CS38" s="217"/>
      <c r="CT38" s="217"/>
      <c r="CU38" s="217"/>
      <c r="CV38" s="217"/>
      <c r="CW38" s="217"/>
      <c r="CX38" s="217"/>
      <c r="CY38" s="279"/>
      <c r="CZ38" s="283">
        <v>5.9</v>
      </c>
      <c r="DA38" s="335"/>
      <c r="DB38" s="335"/>
      <c r="DC38" s="338"/>
      <c r="DD38" s="288">
        <v>1300962</v>
      </c>
      <c r="DE38" s="217"/>
      <c r="DF38" s="217"/>
      <c r="DG38" s="217"/>
      <c r="DH38" s="217"/>
      <c r="DI38" s="217"/>
      <c r="DJ38" s="217"/>
      <c r="DK38" s="279"/>
      <c r="DL38" s="288">
        <v>1300962</v>
      </c>
      <c r="DM38" s="217"/>
      <c r="DN38" s="217"/>
      <c r="DO38" s="217"/>
      <c r="DP38" s="217"/>
      <c r="DQ38" s="217"/>
      <c r="DR38" s="217"/>
      <c r="DS38" s="217"/>
      <c r="DT38" s="217"/>
      <c r="DU38" s="217"/>
      <c r="DV38" s="279"/>
      <c r="DW38" s="283">
        <v>9.6</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136</v>
      </c>
      <c r="S39" s="217"/>
      <c r="T39" s="217"/>
      <c r="U39" s="217"/>
      <c r="V39" s="217"/>
      <c r="W39" s="217"/>
      <c r="X39" s="217"/>
      <c r="Y39" s="279"/>
      <c r="Z39" s="282" t="s">
        <v>136</v>
      </c>
      <c r="AA39" s="282"/>
      <c r="AB39" s="282"/>
      <c r="AC39" s="282"/>
      <c r="AD39" s="287" t="s">
        <v>136</v>
      </c>
      <c r="AE39" s="287"/>
      <c r="AF39" s="287"/>
      <c r="AG39" s="287"/>
      <c r="AH39" s="287"/>
      <c r="AI39" s="287"/>
      <c r="AJ39" s="287"/>
      <c r="AK39" s="287"/>
      <c r="AL39" s="283" t="s">
        <v>136</v>
      </c>
      <c r="AM39" s="238"/>
      <c r="AN39" s="238"/>
      <c r="AO39" s="296"/>
      <c r="AQ39" s="302" t="s">
        <v>310</v>
      </c>
      <c r="AR39" s="111"/>
      <c r="AS39" s="111"/>
      <c r="AT39" s="111"/>
      <c r="AU39" s="111"/>
      <c r="AV39" s="111"/>
      <c r="AW39" s="111"/>
      <c r="AX39" s="111"/>
      <c r="AY39" s="310"/>
      <c r="AZ39" s="274">
        <v>1683</v>
      </c>
      <c r="BA39" s="217"/>
      <c r="BB39" s="217"/>
      <c r="BC39" s="217"/>
      <c r="BD39" s="313"/>
      <c r="BE39" s="313"/>
      <c r="BF39" s="316"/>
      <c r="BG39" s="261" t="s">
        <v>341</v>
      </c>
      <c r="BH39" s="1"/>
      <c r="BI39" s="1"/>
      <c r="BJ39" s="1"/>
      <c r="BK39" s="1"/>
      <c r="BL39" s="1"/>
      <c r="BM39" s="1"/>
      <c r="BN39" s="1"/>
      <c r="BO39" s="1"/>
      <c r="BP39" s="1"/>
      <c r="BQ39" s="1"/>
      <c r="BR39" s="1"/>
      <c r="BS39" s="1"/>
      <c r="BT39" s="1"/>
      <c r="BU39" s="269"/>
      <c r="BV39" s="274">
        <v>8113</v>
      </c>
      <c r="BW39" s="217"/>
      <c r="BX39" s="217"/>
      <c r="BY39" s="217"/>
      <c r="BZ39" s="217"/>
      <c r="CA39" s="217"/>
      <c r="CB39" s="326"/>
      <c r="CD39" s="261" t="s">
        <v>424</v>
      </c>
      <c r="CE39" s="1"/>
      <c r="CF39" s="1"/>
      <c r="CG39" s="1"/>
      <c r="CH39" s="1"/>
      <c r="CI39" s="1"/>
      <c r="CJ39" s="1"/>
      <c r="CK39" s="1"/>
      <c r="CL39" s="1"/>
      <c r="CM39" s="1"/>
      <c r="CN39" s="1"/>
      <c r="CO39" s="1"/>
      <c r="CP39" s="1"/>
      <c r="CQ39" s="269"/>
      <c r="CR39" s="274">
        <v>2423764</v>
      </c>
      <c r="CS39" s="313"/>
      <c r="CT39" s="313"/>
      <c r="CU39" s="313"/>
      <c r="CV39" s="313"/>
      <c r="CW39" s="313"/>
      <c r="CX39" s="313"/>
      <c r="CY39" s="332"/>
      <c r="CZ39" s="283">
        <v>9.1999999999999993</v>
      </c>
      <c r="DA39" s="335"/>
      <c r="DB39" s="335"/>
      <c r="DC39" s="338"/>
      <c r="DD39" s="288">
        <v>864928</v>
      </c>
      <c r="DE39" s="313"/>
      <c r="DF39" s="313"/>
      <c r="DG39" s="313"/>
      <c r="DH39" s="313"/>
      <c r="DI39" s="313"/>
      <c r="DJ39" s="313"/>
      <c r="DK39" s="332"/>
      <c r="DL39" s="288" t="s">
        <v>136</v>
      </c>
      <c r="DM39" s="313"/>
      <c r="DN39" s="313"/>
      <c r="DO39" s="313"/>
      <c r="DP39" s="313"/>
      <c r="DQ39" s="313"/>
      <c r="DR39" s="313"/>
      <c r="DS39" s="313"/>
      <c r="DT39" s="313"/>
      <c r="DU39" s="313"/>
      <c r="DV39" s="332"/>
      <c r="DW39" s="283" t="s">
        <v>136</v>
      </c>
      <c r="DX39" s="335"/>
      <c r="DY39" s="335"/>
      <c r="DZ39" s="335"/>
      <c r="EA39" s="335"/>
      <c r="EB39" s="335"/>
      <c r="EC39" s="360"/>
    </row>
    <row r="40" spans="2:133" ht="11.25" customHeight="1">
      <c r="B40" s="261" t="s">
        <v>140</v>
      </c>
      <c r="C40" s="1"/>
      <c r="D40" s="1"/>
      <c r="E40" s="1"/>
      <c r="F40" s="1"/>
      <c r="G40" s="1"/>
      <c r="H40" s="1"/>
      <c r="I40" s="1"/>
      <c r="J40" s="1"/>
      <c r="K40" s="1"/>
      <c r="L40" s="1"/>
      <c r="M40" s="1"/>
      <c r="N40" s="1"/>
      <c r="O40" s="1"/>
      <c r="P40" s="1"/>
      <c r="Q40" s="269"/>
      <c r="R40" s="274">
        <v>31183</v>
      </c>
      <c r="S40" s="217"/>
      <c r="T40" s="217"/>
      <c r="U40" s="217"/>
      <c r="V40" s="217"/>
      <c r="W40" s="217"/>
      <c r="X40" s="217"/>
      <c r="Y40" s="279"/>
      <c r="Z40" s="282">
        <v>0.1</v>
      </c>
      <c r="AA40" s="282"/>
      <c r="AB40" s="282"/>
      <c r="AC40" s="282"/>
      <c r="AD40" s="287" t="s">
        <v>136</v>
      </c>
      <c r="AE40" s="287"/>
      <c r="AF40" s="287"/>
      <c r="AG40" s="287"/>
      <c r="AH40" s="287"/>
      <c r="AI40" s="287"/>
      <c r="AJ40" s="287"/>
      <c r="AK40" s="287"/>
      <c r="AL40" s="283" t="s">
        <v>136</v>
      </c>
      <c r="AM40" s="238"/>
      <c r="AN40" s="238"/>
      <c r="AO40" s="296"/>
      <c r="AQ40" s="302" t="s">
        <v>425</v>
      </c>
      <c r="AR40" s="111"/>
      <c r="AS40" s="111"/>
      <c r="AT40" s="111"/>
      <c r="AU40" s="111"/>
      <c r="AV40" s="111"/>
      <c r="AW40" s="111"/>
      <c r="AX40" s="111"/>
      <c r="AY40" s="310"/>
      <c r="AZ40" s="274" t="s">
        <v>136</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113</v>
      </c>
      <c r="BW40" s="217"/>
      <c r="BX40" s="217"/>
      <c r="BY40" s="217"/>
      <c r="BZ40" s="217"/>
      <c r="CA40" s="217"/>
      <c r="CB40" s="326"/>
      <c r="CD40" s="261" t="s">
        <v>374</v>
      </c>
      <c r="CE40" s="1"/>
      <c r="CF40" s="1"/>
      <c r="CG40" s="1"/>
      <c r="CH40" s="1"/>
      <c r="CI40" s="1"/>
      <c r="CJ40" s="1"/>
      <c r="CK40" s="1"/>
      <c r="CL40" s="1"/>
      <c r="CM40" s="1"/>
      <c r="CN40" s="1"/>
      <c r="CO40" s="1"/>
      <c r="CP40" s="1"/>
      <c r="CQ40" s="269"/>
      <c r="CR40" s="274">
        <v>251102</v>
      </c>
      <c r="CS40" s="217"/>
      <c r="CT40" s="217"/>
      <c r="CU40" s="217"/>
      <c r="CV40" s="217"/>
      <c r="CW40" s="217"/>
      <c r="CX40" s="217"/>
      <c r="CY40" s="279"/>
      <c r="CZ40" s="283">
        <v>1</v>
      </c>
      <c r="DA40" s="335"/>
      <c r="DB40" s="335"/>
      <c r="DC40" s="338"/>
      <c r="DD40" s="288">
        <v>240120</v>
      </c>
      <c r="DE40" s="217"/>
      <c r="DF40" s="217"/>
      <c r="DG40" s="217"/>
      <c r="DH40" s="217"/>
      <c r="DI40" s="217"/>
      <c r="DJ40" s="217"/>
      <c r="DK40" s="279"/>
      <c r="DL40" s="288" t="s">
        <v>136</v>
      </c>
      <c r="DM40" s="217"/>
      <c r="DN40" s="217"/>
      <c r="DO40" s="217"/>
      <c r="DP40" s="217"/>
      <c r="DQ40" s="217"/>
      <c r="DR40" s="217"/>
      <c r="DS40" s="217"/>
      <c r="DT40" s="217"/>
      <c r="DU40" s="217"/>
      <c r="DV40" s="279"/>
      <c r="DW40" s="283" t="s">
        <v>136</v>
      </c>
      <c r="DX40" s="335"/>
      <c r="DY40" s="335"/>
      <c r="DZ40" s="335"/>
      <c r="EA40" s="335"/>
      <c r="EB40" s="335"/>
      <c r="EC40" s="360"/>
    </row>
    <row r="41" spans="2:133" ht="11.25" customHeight="1">
      <c r="B41" s="263" t="s">
        <v>141</v>
      </c>
      <c r="C41" s="267"/>
      <c r="D41" s="267"/>
      <c r="E41" s="267"/>
      <c r="F41" s="267"/>
      <c r="G41" s="267"/>
      <c r="H41" s="267"/>
      <c r="I41" s="267"/>
      <c r="J41" s="267"/>
      <c r="K41" s="267"/>
      <c r="L41" s="267"/>
      <c r="M41" s="267"/>
      <c r="N41" s="267"/>
      <c r="O41" s="267"/>
      <c r="P41" s="267"/>
      <c r="Q41" s="271"/>
      <c r="R41" s="275">
        <v>28261683</v>
      </c>
      <c r="S41" s="277"/>
      <c r="T41" s="277"/>
      <c r="U41" s="277"/>
      <c r="V41" s="277"/>
      <c r="W41" s="277"/>
      <c r="X41" s="277"/>
      <c r="Y41" s="280"/>
      <c r="Z41" s="284">
        <v>100</v>
      </c>
      <c r="AA41" s="284"/>
      <c r="AB41" s="284"/>
      <c r="AC41" s="284"/>
      <c r="AD41" s="289">
        <v>13460615</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295112</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v>1</v>
      </c>
      <c r="BW41" s="217"/>
      <c r="BX41" s="217"/>
      <c r="BY41" s="217"/>
      <c r="BZ41" s="217"/>
      <c r="CA41" s="217"/>
      <c r="CB41" s="326"/>
      <c r="CD41" s="261" t="s">
        <v>284</v>
      </c>
      <c r="CE41" s="1"/>
      <c r="CF41" s="1"/>
      <c r="CG41" s="1"/>
      <c r="CH41" s="1"/>
      <c r="CI41" s="1"/>
      <c r="CJ41" s="1"/>
      <c r="CK41" s="1"/>
      <c r="CL41" s="1"/>
      <c r="CM41" s="1"/>
      <c r="CN41" s="1"/>
      <c r="CO41" s="1"/>
      <c r="CP41" s="1"/>
      <c r="CQ41" s="269"/>
      <c r="CR41" s="274" t="s">
        <v>136</v>
      </c>
      <c r="CS41" s="313"/>
      <c r="CT41" s="313"/>
      <c r="CU41" s="313"/>
      <c r="CV41" s="313"/>
      <c r="CW41" s="313"/>
      <c r="CX41" s="313"/>
      <c r="CY41" s="332"/>
      <c r="CZ41" s="283" t="s">
        <v>136</v>
      </c>
      <c r="DA41" s="335"/>
      <c r="DB41" s="335"/>
      <c r="DC41" s="338"/>
      <c r="DD41" s="288" t="s">
        <v>136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1263058</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387</v>
      </c>
      <c r="BW42" s="277"/>
      <c r="BX42" s="277"/>
      <c r="BY42" s="277"/>
      <c r="BZ42" s="277"/>
      <c r="CA42" s="277"/>
      <c r="CB42" s="327"/>
      <c r="CD42" s="261" t="s">
        <v>276</v>
      </c>
      <c r="CE42" s="1"/>
      <c r="CF42" s="1"/>
      <c r="CG42" s="1"/>
      <c r="CH42" s="1"/>
      <c r="CI42" s="1"/>
      <c r="CJ42" s="1"/>
      <c r="CK42" s="1"/>
      <c r="CL42" s="1"/>
      <c r="CM42" s="1"/>
      <c r="CN42" s="1"/>
      <c r="CO42" s="1"/>
      <c r="CP42" s="1"/>
      <c r="CQ42" s="269"/>
      <c r="CR42" s="274">
        <v>4804639</v>
      </c>
      <c r="CS42" s="313"/>
      <c r="CT42" s="313"/>
      <c r="CU42" s="313"/>
      <c r="CV42" s="313"/>
      <c r="CW42" s="313"/>
      <c r="CX42" s="313"/>
      <c r="CY42" s="332"/>
      <c r="CZ42" s="283">
        <v>18.3</v>
      </c>
      <c r="DA42" s="335"/>
      <c r="DB42" s="335"/>
      <c r="DC42" s="338"/>
      <c r="DD42" s="288">
        <v>755782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87</v>
      </c>
      <c r="CE43" s="1"/>
      <c r="CF43" s="1"/>
      <c r="CG43" s="1"/>
      <c r="CH43" s="1"/>
      <c r="CI43" s="1"/>
      <c r="CJ43" s="1"/>
      <c r="CK43" s="1"/>
      <c r="CL43" s="1"/>
      <c r="CM43" s="1"/>
      <c r="CN43" s="1"/>
      <c r="CO43" s="1"/>
      <c r="CP43" s="1"/>
      <c r="CQ43" s="269"/>
      <c r="CR43" s="274">
        <v>120322</v>
      </c>
      <c r="CS43" s="313"/>
      <c r="CT43" s="313"/>
      <c r="CU43" s="313"/>
      <c r="CV43" s="313"/>
      <c r="CW43" s="313"/>
      <c r="CX43" s="313"/>
      <c r="CY43" s="332"/>
      <c r="CZ43" s="283">
        <v>0.5</v>
      </c>
      <c r="DA43" s="335"/>
      <c r="DB43" s="335"/>
      <c r="DC43" s="338"/>
      <c r="DD43" s="288">
        <v>120322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431</v>
      </c>
      <c r="CG44" s="1"/>
      <c r="CH44" s="1"/>
      <c r="CI44" s="1"/>
      <c r="CJ44" s="1"/>
      <c r="CK44" s="1"/>
      <c r="CL44" s="1"/>
      <c r="CM44" s="1"/>
      <c r="CN44" s="1"/>
      <c r="CO44" s="1"/>
      <c r="CP44" s="1"/>
      <c r="CQ44" s="269"/>
      <c r="CR44" s="274">
        <v>4713981</v>
      </c>
      <c r="CS44" s="217"/>
      <c r="CT44" s="217"/>
      <c r="CU44" s="217"/>
      <c r="CV44" s="217"/>
      <c r="CW44" s="217"/>
      <c r="CX44" s="217"/>
      <c r="CY44" s="279"/>
      <c r="CZ44" s="283">
        <v>18</v>
      </c>
      <c r="DA44" s="238"/>
      <c r="DB44" s="238"/>
      <c r="DC44" s="285"/>
      <c r="DD44" s="288">
        <v>752908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1943336</v>
      </c>
      <c r="CS45" s="313"/>
      <c r="CT45" s="313"/>
      <c r="CU45" s="313"/>
      <c r="CV45" s="313"/>
      <c r="CW45" s="313"/>
      <c r="CX45" s="313"/>
      <c r="CY45" s="332"/>
      <c r="CZ45" s="283">
        <v>7.4</v>
      </c>
      <c r="DA45" s="335"/>
      <c r="DB45" s="335"/>
      <c r="DC45" s="338"/>
      <c r="DD45" s="288">
        <v>77519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2763033</v>
      </c>
      <c r="CS46" s="217"/>
      <c r="CT46" s="217"/>
      <c r="CU46" s="217"/>
      <c r="CV46" s="217"/>
      <c r="CW46" s="217"/>
      <c r="CX46" s="217"/>
      <c r="CY46" s="279"/>
      <c r="CZ46" s="283">
        <v>10.5</v>
      </c>
      <c r="DA46" s="238"/>
      <c r="DB46" s="238"/>
      <c r="DC46" s="285"/>
      <c r="DD46" s="288">
        <v>674577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90658</v>
      </c>
      <c r="CS47" s="313"/>
      <c r="CT47" s="313"/>
      <c r="CU47" s="313"/>
      <c r="CV47" s="313"/>
      <c r="CW47" s="313"/>
      <c r="CX47" s="313"/>
      <c r="CY47" s="332"/>
      <c r="CZ47" s="283">
        <v>0.3</v>
      </c>
      <c r="DA47" s="335"/>
      <c r="DB47" s="335"/>
      <c r="DC47" s="338"/>
      <c r="DD47" s="288">
        <v>2874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366</v>
      </c>
      <c r="CG48" s="1"/>
      <c r="CH48" s="1"/>
      <c r="CI48" s="1"/>
      <c r="CJ48" s="1"/>
      <c r="CK48" s="1"/>
      <c r="CL48" s="1"/>
      <c r="CM48" s="1"/>
      <c r="CN48" s="1"/>
      <c r="CO48" s="1"/>
      <c r="CP48" s="1"/>
      <c r="CQ48" s="269"/>
      <c r="CR48" s="274" t="s">
        <v>136</v>
      </c>
      <c r="CS48" s="217"/>
      <c r="CT48" s="217"/>
      <c r="CU48" s="217"/>
      <c r="CV48" s="217"/>
      <c r="CW48" s="217"/>
      <c r="CX48" s="217"/>
      <c r="CY48" s="279"/>
      <c r="CZ48" s="283" t="s">
        <v>136</v>
      </c>
      <c r="DA48" s="238"/>
      <c r="DB48" s="238"/>
      <c r="DC48" s="285"/>
      <c r="DD48" s="288" t="s">
        <v>136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26253468</v>
      </c>
      <c r="CS49" s="312"/>
      <c r="CT49" s="312"/>
      <c r="CU49" s="312"/>
      <c r="CV49" s="312"/>
      <c r="CW49" s="312"/>
      <c r="CX49" s="312"/>
      <c r="CY49" s="333"/>
      <c r="CZ49" s="292">
        <v>100</v>
      </c>
      <c r="DA49" s="336"/>
      <c r="DB49" s="336"/>
      <c r="DC49" s="339"/>
      <c r="DD49" s="342">
        <v>15602059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HUeInIy9TPiphQkbBB2K7/uQwOpEbsxAruWmC/CclbbAmOG6Ptp0iAL3mJObX/CNHOOemiUauGU19sWVvx/CQg==" saltValue="wTG+ubavz1zoAi67pIL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174</v>
      </c>
      <c r="R5" s="447"/>
      <c r="S5" s="447"/>
      <c r="T5" s="447"/>
      <c r="U5" s="458"/>
      <c r="V5" s="435" t="s">
        <v>439</v>
      </c>
      <c r="W5" s="447"/>
      <c r="X5" s="447"/>
      <c r="Y5" s="447"/>
      <c r="Z5" s="458"/>
      <c r="AA5" s="435" t="s">
        <v>440</v>
      </c>
      <c r="AB5" s="447"/>
      <c r="AC5" s="447"/>
      <c r="AD5" s="447"/>
      <c r="AE5" s="447"/>
      <c r="AF5" s="504" t="s">
        <v>172</v>
      </c>
      <c r="AG5" s="447"/>
      <c r="AH5" s="447"/>
      <c r="AI5" s="447"/>
      <c r="AJ5" s="522"/>
      <c r="AK5" s="447" t="s">
        <v>222</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325</v>
      </c>
      <c r="CN5" s="447"/>
      <c r="CO5" s="447"/>
      <c r="CP5" s="447"/>
      <c r="CQ5" s="458"/>
      <c r="CR5" s="435" t="s">
        <v>241</v>
      </c>
      <c r="CS5" s="447"/>
      <c r="CT5" s="447"/>
      <c r="CU5" s="447"/>
      <c r="CV5" s="458"/>
      <c r="CW5" s="435" t="s">
        <v>52</v>
      </c>
      <c r="CX5" s="447"/>
      <c r="CY5" s="447"/>
      <c r="CZ5" s="447"/>
      <c r="DA5" s="458"/>
      <c r="DB5" s="435" t="s">
        <v>446</v>
      </c>
      <c r="DC5" s="447"/>
      <c r="DD5" s="447"/>
      <c r="DE5" s="447"/>
      <c r="DF5" s="458"/>
      <c r="DG5" s="700" t="s">
        <v>238</v>
      </c>
      <c r="DH5" s="703"/>
      <c r="DI5" s="703"/>
      <c r="DJ5" s="703"/>
      <c r="DK5" s="708"/>
      <c r="DL5" s="700" t="s">
        <v>448</v>
      </c>
      <c r="DM5" s="703"/>
      <c r="DN5" s="703"/>
      <c r="DO5" s="703"/>
      <c r="DP5" s="708"/>
      <c r="DQ5" s="435" t="s">
        <v>450</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24182</v>
      </c>
      <c r="R7" s="449"/>
      <c r="S7" s="449"/>
      <c r="T7" s="449"/>
      <c r="U7" s="449"/>
      <c r="V7" s="449">
        <v>23190</v>
      </c>
      <c r="W7" s="449"/>
      <c r="X7" s="449"/>
      <c r="Y7" s="449"/>
      <c r="Z7" s="449"/>
      <c r="AA7" s="449">
        <v>993</v>
      </c>
      <c r="AB7" s="449"/>
      <c r="AC7" s="449"/>
      <c r="AD7" s="449"/>
      <c r="AE7" s="492"/>
      <c r="AF7" s="506">
        <v>865</v>
      </c>
      <c r="AG7" s="519"/>
      <c r="AH7" s="519"/>
      <c r="AI7" s="519"/>
      <c r="AJ7" s="524"/>
      <c r="AK7" s="532">
        <v>4</v>
      </c>
      <c r="AL7" s="449"/>
      <c r="AM7" s="449"/>
      <c r="AN7" s="449"/>
      <c r="AO7" s="449"/>
      <c r="AP7" s="449">
        <v>14823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179</v>
      </c>
      <c r="BS7" s="399" t="s">
        <v>540</v>
      </c>
      <c r="BT7" s="419"/>
      <c r="BU7" s="419"/>
      <c r="BV7" s="419"/>
      <c r="BW7" s="419"/>
      <c r="BX7" s="419"/>
      <c r="BY7" s="419"/>
      <c r="BZ7" s="419"/>
      <c r="CA7" s="419"/>
      <c r="CB7" s="419"/>
      <c r="CC7" s="419"/>
      <c r="CD7" s="419"/>
      <c r="CE7" s="419"/>
      <c r="CF7" s="419"/>
      <c r="CG7" s="431"/>
      <c r="CH7" s="663">
        <v>0</v>
      </c>
      <c r="CI7" s="666"/>
      <c r="CJ7" s="666"/>
      <c r="CK7" s="666"/>
      <c r="CL7" s="681"/>
      <c r="CM7" s="663">
        <v>35</v>
      </c>
      <c r="CN7" s="666"/>
      <c r="CO7" s="666"/>
      <c r="CP7" s="666"/>
      <c r="CQ7" s="681"/>
      <c r="CR7" s="663">
        <v>2</v>
      </c>
      <c r="CS7" s="666"/>
      <c r="CT7" s="666"/>
      <c r="CU7" s="666"/>
      <c r="CV7" s="681"/>
      <c r="CW7" s="663" t="s">
        <v>136</v>
      </c>
      <c r="CX7" s="666"/>
      <c r="CY7" s="666"/>
      <c r="CZ7" s="666"/>
      <c r="DA7" s="681"/>
      <c r="DB7" s="663">
        <v>137</v>
      </c>
      <c r="DC7" s="666"/>
      <c r="DD7" s="666"/>
      <c r="DE7" s="666"/>
      <c r="DF7" s="681"/>
      <c r="DG7" s="663" t="s">
        <v>136</v>
      </c>
      <c r="DH7" s="666"/>
      <c r="DI7" s="666"/>
      <c r="DJ7" s="666"/>
      <c r="DK7" s="681"/>
      <c r="DL7" s="663" t="s">
        <v>136</v>
      </c>
      <c r="DM7" s="666"/>
      <c r="DN7" s="666"/>
      <c r="DO7" s="666"/>
      <c r="DP7" s="681"/>
      <c r="DQ7" s="663" t="s">
        <v>136</v>
      </c>
      <c r="DR7" s="666"/>
      <c r="DS7" s="666"/>
      <c r="DT7" s="666"/>
      <c r="DU7" s="681"/>
      <c r="DV7" s="399"/>
      <c r="DW7" s="419"/>
      <c r="DX7" s="419"/>
      <c r="DY7" s="419"/>
      <c r="DZ7" s="717"/>
      <c r="EA7" s="576"/>
    </row>
    <row r="8" spans="1:131" s="364" customFormat="1" ht="26.25" customHeight="1">
      <c r="A8" s="373">
        <v>2</v>
      </c>
      <c r="B8" s="400" t="s">
        <v>453</v>
      </c>
      <c r="C8" s="420"/>
      <c r="D8" s="420"/>
      <c r="E8" s="420"/>
      <c r="F8" s="420"/>
      <c r="G8" s="420"/>
      <c r="H8" s="420"/>
      <c r="I8" s="420"/>
      <c r="J8" s="420"/>
      <c r="K8" s="420"/>
      <c r="L8" s="420"/>
      <c r="M8" s="420"/>
      <c r="N8" s="420"/>
      <c r="O8" s="420"/>
      <c r="P8" s="432"/>
      <c r="Q8" s="438">
        <v>16</v>
      </c>
      <c r="R8" s="450"/>
      <c r="S8" s="450"/>
      <c r="T8" s="450"/>
      <c r="U8" s="450"/>
      <c r="V8" s="450">
        <v>13</v>
      </c>
      <c r="W8" s="450"/>
      <c r="X8" s="450"/>
      <c r="Y8" s="450"/>
      <c r="Z8" s="450"/>
      <c r="AA8" s="450">
        <v>3</v>
      </c>
      <c r="AB8" s="450"/>
      <c r="AC8" s="450"/>
      <c r="AD8" s="450"/>
      <c r="AE8" s="461"/>
      <c r="AF8" s="507">
        <v>3</v>
      </c>
      <c r="AG8" s="456"/>
      <c r="AH8" s="456"/>
      <c r="AI8" s="456"/>
      <c r="AJ8" s="525"/>
      <c r="AK8" s="460">
        <v>35</v>
      </c>
      <c r="AL8" s="450"/>
      <c r="AM8" s="450"/>
      <c r="AN8" s="450"/>
      <c r="AO8" s="450"/>
      <c r="AP8" s="450">
        <v>38</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454</v>
      </c>
      <c r="C9" s="420"/>
      <c r="D9" s="420"/>
      <c r="E9" s="420"/>
      <c r="F9" s="420"/>
      <c r="G9" s="420"/>
      <c r="H9" s="420"/>
      <c r="I9" s="420"/>
      <c r="J9" s="420"/>
      <c r="K9" s="420"/>
      <c r="L9" s="420"/>
      <c r="M9" s="420"/>
      <c r="N9" s="420"/>
      <c r="O9" s="420"/>
      <c r="P9" s="432"/>
      <c r="Q9" s="438">
        <v>4103</v>
      </c>
      <c r="R9" s="450"/>
      <c r="S9" s="450"/>
      <c r="T9" s="450"/>
      <c r="U9" s="450"/>
      <c r="V9" s="450">
        <v>3090</v>
      </c>
      <c r="W9" s="450"/>
      <c r="X9" s="450"/>
      <c r="Y9" s="450"/>
      <c r="Z9" s="450"/>
      <c r="AA9" s="450">
        <v>1013</v>
      </c>
      <c r="AB9" s="450"/>
      <c r="AC9" s="450"/>
      <c r="AD9" s="450"/>
      <c r="AE9" s="461"/>
      <c r="AF9" s="507">
        <v>0</v>
      </c>
      <c r="AG9" s="456"/>
      <c r="AH9" s="456"/>
      <c r="AI9" s="456"/>
      <c r="AJ9" s="525"/>
      <c r="AK9" s="460">
        <v>0</v>
      </c>
      <c r="AL9" s="450"/>
      <c r="AM9" s="450"/>
      <c r="AN9" s="450"/>
      <c r="AO9" s="450"/>
      <c r="AP9" s="450">
        <v>0</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306</v>
      </c>
      <c r="C23" s="421"/>
      <c r="D23" s="421"/>
      <c r="E23" s="421"/>
      <c r="F23" s="421"/>
      <c r="G23" s="421"/>
      <c r="H23" s="421"/>
      <c r="I23" s="421"/>
      <c r="J23" s="421"/>
      <c r="K23" s="421"/>
      <c r="L23" s="421"/>
      <c r="M23" s="421"/>
      <c r="N23" s="421"/>
      <c r="O23" s="421"/>
      <c r="P23" s="433"/>
      <c r="Q23" s="440">
        <v>28301</v>
      </c>
      <c r="R23" s="452"/>
      <c r="S23" s="452"/>
      <c r="T23" s="452"/>
      <c r="U23" s="452"/>
      <c r="V23" s="452">
        <v>26293</v>
      </c>
      <c r="W23" s="452"/>
      <c r="X23" s="452"/>
      <c r="Y23" s="452"/>
      <c r="Z23" s="452"/>
      <c r="AA23" s="452">
        <v>2009</v>
      </c>
      <c r="AB23" s="452"/>
      <c r="AC23" s="452"/>
      <c r="AD23" s="452"/>
      <c r="AE23" s="494"/>
      <c r="AF23" s="508">
        <v>868</v>
      </c>
      <c r="AG23" s="452"/>
      <c r="AH23" s="452"/>
      <c r="AI23" s="452"/>
      <c r="AJ23" s="526"/>
      <c r="AK23" s="534"/>
      <c r="AL23" s="455"/>
      <c r="AM23" s="455"/>
      <c r="AN23" s="455"/>
      <c r="AO23" s="455"/>
      <c r="AP23" s="452">
        <v>14861</v>
      </c>
      <c r="AQ23" s="452"/>
      <c r="AR23" s="452"/>
      <c r="AS23" s="452"/>
      <c r="AT23" s="452"/>
      <c r="AU23" s="567"/>
      <c r="AV23" s="567"/>
      <c r="AW23" s="567"/>
      <c r="AX23" s="567"/>
      <c r="AY23" s="590"/>
      <c r="AZ23" s="595" t="s">
        <v>136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244</v>
      </c>
      <c r="AG26" s="520"/>
      <c r="AH26" s="520"/>
      <c r="AI26" s="520"/>
      <c r="AJ26" s="527"/>
      <c r="AK26" s="447" t="s">
        <v>395</v>
      </c>
      <c r="AL26" s="447"/>
      <c r="AM26" s="447"/>
      <c r="AN26" s="447"/>
      <c r="AO26" s="458"/>
      <c r="AP26" s="435" t="s">
        <v>363</v>
      </c>
      <c r="AQ26" s="447"/>
      <c r="AR26" s="447"/>
      <c r="AS26" s="447"/>
      <c r="AT26" s="458"/>
      <c r="AU26" s="435" t="s">
        <v>460</v>
      </c>
      <c r="AV26" s="447"/>
      <c r="AW26" s="447"/>
      <c r="AX26" s="447"/>
      <c r="AY26" s="458"/>
      <c r="AZ26" s="435" t="s">
        <v>461</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4534</v>
      </c>
      <c r="R28" s="453"/>
      <c r="S28" s="453"/>
      <c r="T28" s="453"/>
      <c r="U28" s="453"/>
      <c r="V28" s="453">
        <v>4479</v>
      </c>
      <c r="W28" s="453"/>
      <c r="X28" s="453"/>
      <c r="Y28" s="453"/>
      <c r="Z28" s="453"/>
      <c r="AA28" s="453">
        <v>55</v>
      </c>
      <c r="AB28" s="453"/>
      <c r="AC28" s="453"/>
      <c r="AD28" s="453"/>
      <c r="AE28" s="495"/>
      <c r="AF28" s="511">
        <v>55</v>
      </c>
      <c r="AG28" s="453"/>
      <c r="AH28" s="453"/>
      <c r="AI28" s="453"/>
      <c r="AJ28" s="529"/>
      <c r="AK28" s="535">
        <v>295</v>
      </c>
      <c r="AL28" s="453"/>
      <c r="AM28" s="453"/>
      <c r="AN28" s="453"/>
      <c r="AO28" s="453"/>
      <c r="AP28" s="453" t="s">
        <v>136</v>
      </c>
      <c r="AQ28" s="453"/>
      <c r="AR28" s="453"/>
      <c r="AS28" s="453"/>
      <c r="AT28" s="453"/>
      <c r="AU28" s="453" t="s">
        <v>136</v>
      </c>
      <c r="AV28" s="453"/>
      <c r="AW28" s="453"/>
      <c r="AX28" s="453"/>
      <c r="AY28" s="453"/>
      <c r="AZ28" s="596" t="s">
        <v>136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463</v>
      </c>
      <c r="C29" s="420"/>
      <c r="D29" s="420"/>
      <c r="E29" s="420"/>
      <c r="F29" s="420"/>
      <c r="G29" s="420"/>
      <c r="H29" s="420"/>
      <c r="I29" s="420"/>
      <c r="J29" s="420"/>
      <c r="K29" s="420"/>
      <c r="L29" s="420"/>
      <c r="M29" s="420"/>
      <c r="N29" s="420"/>
      <c r="O29" s="420"/>
      <c r="P29" s="432"/>
      <c r="Q29" s="438">
        <v>796</v>
      </c>
      <c r="R29" s="450"/>
      <c r="S29" s="450"/>
      <c r="T29" s="450"/>
      <c r="U29" s="450"/>
      <c r="V29" s="450">
        <v>789</v>
      </c>
      <c r="W29" s="450"/>
      <c r="X29" s="450"/>
      <c r="Y29" s="450"/>
      <c r="Z29" s="450"/>
      <c r="AA29" s="450">
        <v>6</v>
      </c>
      <c r="AB29" s="450"/>
      <c r="AC29" s="450"/>
      <c r="AD29" s="450"/>
      <c r="AE29" s="461"/>
      <c r="AF29" s="507">
        <v>6</v>
      </c>
      <c r="AG29" s="456"/>
      <c r="AH29" s="456"/>
      <c r="AI29" s="456"/>
      <c r="AJ29" s="525"/>
      <c r="AK29" s="460">
        <v>112</v>
      </c>
      <c r="AL29" s="450"/>
      <c r="AM29" s="450"/>
      <c r="AN29" s="450"/>
      <c r="AO29" s="450"/>
      <c r="AP29" s="450" t="s">
        <v>136</v>
      </c>
      <c r="AQ29" s="450"/>
      <c r="AR29" s="450"/>
      <c r="AS29" s="450"/>
      <c r="AT29" s="450"/>
      <c r="AU29" s="450" t="s">
        <v>136</v>
      </c>
      <c r="AV29" s="450"/>
      <c r="AW29" s="450"/>
      <c r="AX29" s="450"/>
      <c r="AY29" s="450"/>
      <c r="AZ29" s="597" t="s">
        <v>136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26</v>
      </c>
      <c r="C30" s="420"/>
      <c r="D30" s="420"/>
      <c r="E30" s="420"/>
      <c r="F30" s="420"/>
      <c r="G30" s="420"/>
      <c r="H30" s="420"/>
      <c r="I30" s="420"/>
      <c r="J30" s="420"/>
      <c r="K30" s="420"/>
      <c r="L30" s="420"/>
      <c r="M30" s="420"/>
      <c r="N30" s="420"/>
      <c r="O30" s="420"/>
      <c r="P30" s="432"/>
      <c r="Q30" s="438">
        <v>4382</v>
      </c>
      <c r="R30" s="450"/>
      <c r="S30" s="450"/>
      <c r="T30" s="450"/>
      <c r="U30" s="450"/>
      <c r="V30" s="450">
        <v>4196</v>
      </c>
      <c r="W30" s="450"/>
      <c r="X30" s="450"/>
      <c r="Y30" s="450"/>
      <c r="Z30" s="450"/>
      <c r="AA30" s="450">
        <v>185</v>
      </c>
      <c r="AB30" s="450"/>
      <c r="AC30" s="450"/>
      <c r="AD30" s="450"/>
      <c r="AE30" s="461"/>
      <c r="AF30" s="507">
        <v>185</v>
      </c>
      <c r="AG30" s="456"/>
      <c r="AH30" s="456"/>
      <c r="AI30" s="456"/>
      <c r="AJ30" s="525"/>
      <c r="AK30" s="460">
        <v>638</v>
      </c>
      <c r="AL30" s="450"/>
      <c r="AM30" s="450"/>
      <c r="AN30" s="450"/>
      <c r="AO30" s="450"/>
      <c r="AP30" s="450" t="s">
        <v>136</v>
      </c>
      <c r="AQ30" s="450"/>
      <c r="AR30" s="450"/>
      <c r="AS30" s="450"/>
      <c r="AT30" s="450"/>
      <c r="AU30" s="450" t="s">
        <v>136</v>
      </c>
      <c r="AV30" s="450"/>
      <c r="AW30" s="450"/>
      <c r="AX30" s="450"/>
      <c r="AY30" s="450"/>
      <c r="AZ30" s="597" t="s">
        <v>136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464</v>
      </c>
      <c r="C31" s="420"/>
      <c r="D31" s="420"/>
      <c r="E31" s="420"/>
      <c r="F31" s="420"/>
      <c r="G31" s="420"/>
      <c r="H31" s="420"/>
      <c r="I31" s="420"/>
      <c r="J31" s="420"/>
      <c r="K31" s="420"/>
      <c r="L31" s="420"/>
      <c r="M31" s="420"/>
      <c r="N31" s="420"/>
      <c r="O31" s="420"/>
      <c r="P31" s="432"/>
      <c r="Q31" s="438">
        <v>917</v>
      </c>
      <c r="R31" s="450"/>
      <c r="S31" s="450"/>
      <c r="T31" s="450"/>
      <c r="U31" s="450"/>
      <c r="V31" s="450">
        <v>666</v>
      </c>
      <c r="W31" s="450"/>
      <c r="X31" s="450"/>
      <c r="Y31" s="450"/>
      <c r="Z31" s="450"/>
      <c r="AA31" s="450">
        <v>234</v>
      </c>
      <c r="AB31" s="450"/>
      <c r="AC31" s="450"/>
      <c r="AD31" s="450"/>
      <c r="AE31" s="461"/>
      <c r="AF31" s="507">
        <v>2945</v>
      </c>
      <c r="AG31" s="456"/>
      <c r="AH31" s="456"/>
      <c r="AI31" s="456"/>
      <c r="AJ31" s="525"/>
      <c r="AK31" s="460">
        <v>2</v>
      </c>
      <c r="AL31" s="450"/>
      <c r="AM31" s="450"/>
      <c r="AN31" s="450"/>
      <c r="AO31" s="450"/>
      <c r="AP31" s="450">
        <v>173</v>
      </c>
      <c r="AQ31" s="450"/>
      <c r="AR31" s="450"/>
      <c r="AS31" s="450"/>
      <c r="AT31" s="450"/>
      <c r="AU31" s="450">
        <v>0</v>
      </c>
      <c r="AV31" s="450"/>
      <c r="AW31" s="450"/>
      <c r="AX31" s="450"/>
      <c r="AY31" s="450"/>
      <c r="AZ31" s="597" t="s">
        <v>136</v>
      </c>
      <c r="BA31" s="597"/>
      <c r="BB31" s="597"/>
      <c r="BC31" s="597"/>
      <c r="BD31" s="597"/>
      <c r="BE31" s="565" t="s">
        <v>465</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356</v>
      </c>
      <c r="C32" s="420"/>
      <c r="D32" s="420"/>
      <c r="E32" s="420"/>
      <c r="F32" s="420"/>
      <c r="G32" s="420"/>
      <c r="H32" s="420"/>
      <c r="I32" s="420"/>
      <c r="J32" s="420"/>
      <c r="K32" s="420"/>
      <c r="L32" s="420"/>
      <c r="M32" s="420"/>
      <c r="N32" s="420"/>
      <c r="O32" s="420"/>
      <c r="P32" s="432"/>
      <c r="Q32" s="438">
        <v>710</v>
      </c>
      <c r="R32" s="450"/>
      <c r="S32" s="450"/>
      <c r="T32" s="450"/>
      <c r="U32" s="450"/>
      <c r="V32" s="450">
        <v>704</v>
      </c>
      <c r="W32" s="450"/>
      <c r="X32" s="450"/>
      <c r="Y32" s="450"/>
      <c r="Z32" s="450"/>
      <c r="AA32" s="450">
        <v>6</v>
      </c>
      <c r="AB32" s="450"/>
      <c r="AC32" s="450"/>
      <c r="AD32" s="450"/>
      <c r="AE32" s="461"/>
      <c r="AF32" s="507">
        <v>71</v>
      </c>
      <c r="AG32" s="456"/>
      <c r="AH32" s="456"/>
      <c r="AI32" s="456"/>
      <c r="AJ32" s="525"/>
      <c r="AK32" s="460">
        <v>263</v>
      </c>
      <c r="AL32" s="450"/>
      <c r="AM32" s="450"/>
      <c r="AN32" s="450"/>
      <c r="AO32" s="450"/>
      <c r="AP32" s="450">
        <v>4385</v>
      </c>
      <c r="AQ32" s="450"/>
      <c r="AR32" s="450"/>
      <c r="AS32" s="450"/>
      <c r="AT32" s="450"/>
      <c r="AU32" s="450">
        <v>1722</v>
      </c>
      <c r="AV32" s="450"/>
      <c r="AW32" s="450"/>
      <c r="AX32" s="450"/>
      <c r="AY32" s="450"/>
      <c r="AZ32" s="597" t="s">
        <v>136</v>
      </c>
      <c r="BA32" s="597"/>
      <c r="BB32" s="597"/>
      <c r="BC32" s="597"/>
      <c r="BD32" s="597"/>
      <c r="BE32" s="565" t="s">
        <v>465</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466</v>
      </c>
      <c r="C33" s="420"/>
      <c r="D33" s="420"/>
      <c r="E33" s="420"/>
      <c r="F33" s="420"/>
      <c r="G33" s="420"/>
      <c r="H33" s="420"/>
      <c r="I33" s="420"/>
      <c r="J33" s="420"/>
      <c r="K33" s="420"/>
      <c r="L33" s="420"/>
      <c r="M33" s="420"/>
      <c r="N33" s="420"/>
      <c r="O33" s="420"/>
      <c r="P33" s="432"/>
      <c r="Q33" s="438">
        <v>58</v>
      </c>
      <c r="R33" s="450"/>
      <c r="S33" s="450"/>
      <c r="T33" s="450"/>
      <c r="U33" s="450"/>
      <c r="V33" s="450">
        <v>56</v>
      </c>
      <c r="W33" s="450"/>
      <c r="X33" s="450"/>
      <c r="Y33" s="450"/>
      <c r="Z33" s="450"/>
      <c r="AA33" s="450">
        <v>2</v>
      </c>
      <c r="AB33" s="450"/>
      <c r="AC33" s="450"/>
      <c r="AD33" s="450"/>
      <c r="AE33" s="461"/>
      <c r="AF33" s="507">
        <v>11</v>
      </c>
      <c r="AG33" s="456"/>
      <c r="AH33" s="456"/>
      <c r="AI33" s="456"/>
      <c r="AJ33" s="525"/>
      <c r="AK33" s="460">
        <v>12</v>
      </c>
      <c r="AL33" s="450"/>
      <c r="AM33" s="450"/>
      <c r="AN33" s="450"/>
      <c r="AO33" s="450"/>
      <c r="AP33" s="450">
        <v>25</v>
      </c>
      <c r="AQ33" s="450"/>
      <c r="AR33" s="450"/>
      <c r="AS33" s="450"/>
      <c r="AT33" s="450"/>
      <c r="AU33" s="450">
        <v>13</v>
      </c>
      <c r="AV33" s="450"/>
      <c r="AW33" s="450"/>
      <c r="AX33" s="450"/>
      <c r="AY33" s="450"/>
      <c r="AZ33" s="597"/>
      <c r="BA33" s="597"/>
      <c r="BB33" s="597"/>
      <c r="BC33" s="597"/>
      <c r="BD33" s="597"/>
      <c r="BE33" s="565" t="s">
        <v>465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382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3274</v>
      </c>
      <c r="AG63" s="452"/>
      <c r="AH63" s="452"/>
      <c r="AI63" s="452"/>
      <c r="AJ63" s="526"/>
      <c r="AK63" s="534"/>
      <c r="AL63" s="455"/>
      <c r="AM63" s="455"/>
      <c r="AN63" s="455"/>
      <c r="AO63" s="455"/>
      <c r="AP63" s="452">
        <v>4583</v>
      </c>
      <c r="AQ63" s="452"/>
      <c r="AR63" s="452"/>
      <c r="AS63" s="452"/>
      <c r="AT63" s="452"/>
      <c r="AU63" s="452">
        <v>1735</v>
      </c>
      <c r="AV63" s="452"/>
      <c r="AW63" s="452"/>
      <c r="AX63" s="452"/>
      <c r="AY63" s="452"/>
      <c r="AZ63" s="599"/>
      <c r="BA63" s="599"/>
      <c r="BB63" s="599"/>
      <c r="BC63" s="599"/>
      <c r="BD63" s="599"/>
      <c r="BE63" s="567"/>
      <c r="BF63" s="567"/>
      <c r="BG63" s="567"/>
      <c r="BH63" s="567"/>
      <c r="BI63" s="590"/>
      <c r="BJ63" s="595" t="s">
        <v>136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447</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244</v>
      </c>
      <c r="AG66" s="520"/>
      <c r="AH66" s="520"/>
      <c r="AI66" s="520"/>
      <c r="AJ66" s="530"/>
      <c r="AK66" s="435" t="s">
        <v>395</v>
      </c>
      <c r="AL66" s="397"/>
      <c r="AM66" s="397"/>
      <c r="AN66" s="397"/>
      <c r="AO66" s="429"/>
      <c r="AP66" s="435" t="s">
        <v>363</v>
      </c>
      <c r="AQ66" s="447"/>
      <c r="AR66" s="447"/>
      <c r="AS66" s="447"/>
      <c r="AT66" s="458"/>
      <c r="AU66" s="435" t="s">
        <v>468</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4482</v>
      </c>
      <c r="R68" s="449"/>
      <c r="S68" s="449"/>
      <c r="T68" s="449"/>
      <c r="U68" s="449"/>
      <c r="V68" s="449">
        <v>4248</v>
      </c>
      <c r="W68" s="449"/>
      <c r="X68" s="449"/>
      <c r="Y68" s="449"/>
      <c r="Z68" s="449"/>
      <c r="AA68" s="449">
        <v>235</v>
      </c>
      <c r="AB68" s="449"/>
      <c r="AC68" s="449"/>
      <c r="AD68" s="449"/>
      <c r="AE68" s="449"/>
      <c r="AF68" s="449">
        <v>235</v>
      </c>
      <c r="AG68" s="449"/>
      <c r="AH68" s="449"/>
      <c r="AI68" s="449"/>
      <c r="AJ68" s="449"/>
      <c r="AK68" s="449">
        <v>190</v>
      </c>
      <c r="AL68" s="449"/>
      <c r="AM68" s="449"/>
      <c r="AN68" s="449"/>
      <c r="AO68" s="449"/>
      <c r="AP68" s="449" t="s">
        <v>136</v>
      </c>
      <c r="AQ68" s="449"/>
      <c r="AR68" s="449"/>
      <c r="AS68" s="449"/>
      <c r="AT68" s="449"/>
      <c r="AU68" s="449" t="s">
        <v>136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224</v>
      </c>
      <c r="C69" s="420"/>
      <c r="D69" s="420"/>
      <c r="E69" s="420"/>
      <c r="F69" s="420"/>
      <c r="G69" s="420"/>
      <c r="H69" s="420"/>
      <c r="I69" s="420"/>
      <c r="J69" s="420"/>
      <c r="K69" s="420"/>
      <c r="L69" s="420"/>
      <c r="M69" s="420"/>
      <c r="N69" s="420"/>
      <c r="O69" s="420"/>
      <c r="P69" s="432"/>
      <c r="Q69" s="438">
        <v>416</v>
      </c>
      <c r="R69" s="450"/>
      <c r="S69" s="450"/>
      <c r="T69" s="450"/>
      <c r="U69" s="450"/>
      <c r="V69" s="450">
        <v>330</v>
      </c>
      <c r="W69" s="450"/>
      <c r="X69" s="450"/>
      <c r="Y69" s="450"/>
      <c r="Z69" s="450"/>
      <c r="AA69" s="450">
        <v>86</v>
      </c>
      <c r="AB69" s="450"/>
      <c r="AC69" s="450"/>
      <c r="AD69" s="450"/>
      <c r="AE69" s="450"/>
      <c r="AF69" s="450">
        <v>86</v>
      </c>
      <c r="AG69" s="450"/>
      <c r="AH69" s="450"/>
      <c r="AI69" s="450"/>
      <c r="AJ69" s="450"/>
      <c r="AK69" s="450" t="s">
        <v>136</v>
      </c>
      <c r="AL69" s="450"/>
      <c r="AM69" s="450"/>
      <c r="AN69" s="450"/>
      <c r="AO69" s="450"/>
      <c r="AP69" s="450" t="s">
        <v>136</v>
      </c>
      <c r="AQ69" s="450"/>
      <c r="AR69" s="450"/>
      <c r="AS69" s="450"/>
      <c r="AT69" s="450"/>
      <c r="AU69" s="450" t="s">
        <v>136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9</v>
      </c>
      <c r="R70" s="450"/>
      <c r="S70" s="450"/>
      <c r="T70" s="450"/>
      <c r="U70" s="450"/>
      <c r="V70" s="450">
        <v>4</v>
      </c>
      <c r="W70" s="450"/>
      <c r="X70" s="450"/>
      <c r="Y70" s="450"/>
      <c r="Z70" s="450"/>
      <c r="AA70" s="450">
        <v>5</v>
      </c>
      <c r="AB70" s="450"/>
      <c r="AC70" s="450"/>
      <c r="AD70" s="450"/>
      <c r="AE70" s="450"/>
      <c r="AF70" s="450">
        <v>5</v>
      </c>
      <c r="AG70" s="450"/>
      <c r="AH70" s="450"/>
      <c r="AI70" s="450"/>
      <c r="AJ70" s="450"/>
      <c r="AK70" s="450" t="s">
        <v>136</v>
      </c>
      <c r="AL70" s="450"/>
      <c r="AM70" s="450"/>
      <c r="AN70" s="450"/>
      <c r="AO70" s="450"/>
      <c r="AP70" s="450" t="s">
        <v>136</v>
      </c>
      <c r="AQ70" s="450"/>
      <c r="AR70" s="450"/>
      <c r="AS70" s="450"/>
      <c r="AT70" s="450"/>
      <c r="AU70" s="450" t="s">
        <v>136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534</v>
      </c>
      <c r="C71" s="420"/>
      <c r="D71" s="420"/>
      <c r="E71" s="420"/>
      <c r="F71" s="420"/>
      <c r="G71" s="420"/>
      <c r="H71" s="420"/>
      <c r="I71" s="420"/>
      <c r="J71" s="420"/>
      <c r="K71" s="420"/>
      <c r="L71" s="420"/>
      <c r="M71" s="420"/>
      <c r="N71" s="420"/>
      <c r="O71" s="420"/>
      <c r="P71" s="432"/>
      <c r="Q71" s="438">
        <v>340</v>
      </c>
      <c r="R71" s="450"/>
      <c r="S71" s="450"/>
      <c r="T71" s="450"/>
      <c r="U71" s="450"/>
      <c r="V71" s="450">
        <v>298</v>
      </c>
      <c r="W71" s="450"/>
      <c r="X71" s="450"/>
      <c r="Y71" s="450"/>
      <c r="Z71" s="450"/>
      <c r="AA71" s="450">
        <v>43</v>
      </c>
      <c r="AB71" s="450"/>
      <c r="AC71" s="450"/>
      <c r="AD71" s="450"/>
      <c r="AE71" s="450"/>
      <c r="AF71" s="450">
        <v>43</v>
      </c>
      <c r="AG71" s="450"/>
      <c r="AH71" s="450"/>
      <c r="AI71" s="450"/>
      <c r="AJ71" s="450"/>
      <c r="AK71" s="450" t="s">
        <v>136</v>
      </c>
      <c r="AL71" s="450"/>
      <c r="AM71" s="450"/>
      <c r="AN71" s="450"/>
      <c r="AO71" s="450"/>
      <c r="AP71" s="450" t="s">
        <v>136</v>
      </c>
      <c r="AQ71" s="450"/>
      <c r="AR71" s="450"/>
      <c r="AS71" s="450"/>
      <c r="AT71" s="450"/>
      <c r="AU71" s="450" t="s">
        <v>136</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535</v>
      </c>
      <c r="C72" s="420"/>
      <c r="D72" s="420"/>
      <c r="E72" s="420"/>
      <c r="F72" s="420"/>
      <c r="G72" s="420"/>
      <c r="H72" s="420"/>
      <c r="I72" s="420"/>
      <c r="J72" s="420"/>
      <c r="K72" s="420"/>
      <c r="L72" s="420"/>
      <c r="M72" s="420"/>
      <c r="N72" s="420"/>
      <c r="O72" s="420"/>
      <c r="P72" s="432"/>
      <c r="Q72" s="438">
        <v>134</v>
      </c>
      <c r="R72" s="450"/>
      <c r="S72" s="450"/>
      <c r="T72" s="450"/>
      <c r="U72" s="450"/>
      <c r="V72" s="450">
        <v>128</v>
      </c>
      <c r="W72" s="450"/>
      <c r="X72" s="450"/>
      <c r="Y72" s="450"/>
      <c r="Z72" s="450"/>
      <c r="AA72" s="450">
        <v>6</v>
      </c>
      <c r="AB72" s="450"/>
      <c r="AC72" s="450"/>
      <c r="AD72" s="450"/>
      <c r="AE72" s="450"/>
      <c r="AF72" s="450">
        <v>6</v>
      </c>
      <c r="AG72" s="450"/>
      <c r="AH72" s="450"/>
      <c r="AI72" s="450"/>
      <c r="AJ72" s="450"/>
      <c r="AK72" s="450" t="s">
        <v>136</v>
      </c>
      <c r="AL72" s="450"/>
      <c r="AM72" s="450"/>
      <c r="AN72" s="450"/>
      <c r="AO72" s="450"/>
      <c r="AP72" s="450" t="s">
        <v>136</v>
      </c>
      <c r="AQ72" s="450"/>
      <c r="AR72" s="450"/>
      <c r="AS72" s="450"/>
      <c r="AT72" s="450"/>
      <c r="AU72" s="450" t="s">
        <v>136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253</v>
      </c>
      <c r="C73" s="420"/>
      <c r="D73" s="420"/>
      <c r="E73" s="420"/>
      <c r="F73" s="420"/>
      <c r="G73" s="420"/>
      <c r="H73" s="420"/>
      <c r="I73" s="420"/>
      <c r="J73" s="420"/>
      <c r="K73" s="420"/>
      <c r="L73" s="420"/>
      <c r="M73" s="420"/>
      <c r="N73" s="420"/>
      <c r="O73" s="420"/>
      <c r="P73" s="432"/>
      <c r="Q73" s="438">
        <v>301</v>
      </c>
      <c r="R73" s="450"/>
      <c r="S73" s="450"/>
      <c r="T73" s="450"/>
      <c r="U73" s="450"/>
      <c r="V73" s="450">
        <v>293</v>
      </c>
      <c r="W73" s="450"/>
      <c r="X73" s="450"/>
      <c r="Y73" s="450"/>
      <c r="Z73" s="450"/>
      <c r="AA73" s="450">
        <v>8</v>
      </c>
      <c r="AB73" s="450"/>
      <c r="AC73" s="450"/>
      <c r="AD73" s="450"/>
      <c r="AE73" s="450"/>
      <c r="AF73" s="450">
        <v>8</v>
      </c>
      <c r="AG73" s="450"/>
      <c r="AH73" s="450"/>
      <c r="AI73" s="450"/>
      <c r="AJ73" s="450"/>
      <c r="AK73" s="450">
        <v>24</v>
      </c>
      <c r="AL73" s="450"/>
      <c r="AM73" s="450"/>
      <c r="AN73" s="450"/>
      <c r="AO73" s="450"/>
      <c r="AP73" s="450" t="s">
        <v>136</v>
      </c>
      <c r="AQ73" s="450"/>
      <c r="AR73" s="450"/>
      <c r="AS73" s="450"/>
      <c r="AT73" s="450"/>
      <c r="AU73" s="450" t="s">
        <v>136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373</v>
      </c>
      <c r="C74" s="420"/>
      <c r="D74" s="420"/>
      <c r="E74" s="420"/>
      <c r="F74" s="420"/>
      <c r="G74" s="420"/>
      <c r="H74" s="420"/>
      <c r="I74" s="420"/>
      <c r="J74" s="420"/>
      <c r="K74" s="420"/>
      <c r="L74" s="420"/>
      <c r="M74" s="420"/>
      <c r="N74" s="420"/>
      <c r="O74" s="420"/>
      <c r="P74" s="432"/>
      <c r="Q74" s="438">
        <v>3296</v>
      </c>
      <c r="R74" s="450"/>
      <c r="S74" s="450"/>
      <c r="T74" s="450"/>
      <c r="U74" s="450"/>
      <c r="V74" s="450">
        <v>3212</v>
      </c>
      <c r="W74" s="450"/>
      <c r="X74" s="450"/>
      <c r="Y74" s="450"/>
      <c r="Z74" s="450"/>
      <c r="AA74" s="450">
        <v>84</v>
      </c>
      <c r="AB74" s="450"/>
      <c r="AC74" s="450"/>
      <c r="AD74" s="450"/>
      <c r="AE74" s="450"/>
      <c r="AF74" s="450">
        <v>80</v>
      </c>
      <c r="AG74" s="450"/>
      <c r="AH74" s="450"/>
      <c r="AI74" s="450"/>
      <c r="AJ74" s="450"/>
      <c r="AK74" s="450" t="s">
        <v>136</v>
      </c>
      <c r="AL74" s="450"/>
      <c r="AM74" s="450"/>
      <c r="AN74" s="450"/>
      <c r="AO74" s="450"/>
      <c r="AP74" s="450">
        <v>1659</v>
      </c>
      <c r="AQ74" s="450"/>
      <c r="AR74" s="450"/>
      <c r="AS74" s="450"/>
      <c r="AT74" s="450"/>
      <c r="AU74" s="450" t="s">
        <v>136</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536</v>
      </c>
      <c r="C75" s="420"/>
      <c r="D75" s="420"/>
      <c r="E75" s="420"/>
      <c r="F75" s="420"/>
      <c r="G75" s="420"/>
      <c r="H75" s="420"/>
      <c r="I75" s="420"/>
      <c r="J75" s="420"/>
      <c r="K75" s="420"/>
      <c r="L75" s="420"/>
      <c r="M75" s="420"/>
      <c r="N75" s="420"/>
      <c r="O75" s="420"/>
      <c r="P75" s="432"/>
      <c r="Q75" s="444">
        <v>77</v>
      </c>
      <c r="R75" s="456"/>
      <c r="S75" s="456"/>
      <c r="T75" s="456"/>
      <c r="U75" s="460"/>
      <c r="V75" s="461">
        <v>69</v>
      </c>
      <c r="W75" s="456"/>
      <c r="X75" s="456"/>
      <c r="Y75" s="456"/>
      <c r="Z75" s="460"/>
      <c r="AA75" s="461">
        <v>8</v>
      </c>
      <c r="AB75" s="456"/>
      <c r="AC75" s="456"/>
      <c r="AD75" s="456"/>
      <c r="AE75" s="460"/>
      <c r="AF75" s="461">
        <v>8</v>
      </c>
      <c r="AG75" s="456"/>
      <c r="AH75" s="456"/>
      <c r="AI75" s="456"/>
      <c r="AJ75" s="460"/>
      <c r="AK75" s="461" t="s">
        <v>136</v>
      </c>
      <c r="AL75" s="456"/>
      <c r="AM75" s="456"/>
      <c r="AN75" s="456"/>
      <c r="AO75" s="460"/>
      <c r="AP75" s="461" t="s">
        <v>136</v>
      </c>
      <c r="AQ75" s="456"/>
      <c r="AR75" s="456"/>
      <c r="AS75" s="456"/>
      <c r="AT75" s="460"/>
      <c r="AU75" s="461" t="s">
        <v>136</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537</v>
      </c>
      <c r="C76" s="420"/>
      <c r="D76" s="420"/>
      <c r="E76" s="420"/>
      <c r="F76" s="420"/>
      <c r="G76" s="420"/>
      <c r="H76" s="420"/>
      <c r="I76" s="420"/>
      <c r="J76" s="420"/>
      <c r="K76" s="420"/>
      <c r="L76" s="420"/>
      <c r="M76" s="420"/>
      <c r="N76" s="420"/>
      <c r="O76" s="420"/>
      <c r="P76" s="432"/>
      <c r="Q76" s="444">
        <v>18</v>
      </c>
      <c r="R76" s="456"/>
      <c r="S76" s="456"/>
      <c r="T76" s="456"/>
      <c r="U76" s="460"/>
      <c r="V76" s="461">
        <v>14</v>
      </c>
      <c r="W76" s="456"/>
      <c r="X76" s="456"/>
      <c r="Y76" s="456"/>
      <c r="Z76" s="460"/>
      <c r="AA76" s="461">
        <v>4</v>
      </c>
      <c r="AB76" s="456"/>
      <c r="AC76" s="456"/>
      <c r="AD76" s="456"/>
      <c r="AE76" s="460"/>
      <c r="AF76" s="461">
        <v>4</v>
      </c>
      <c r="AG76" s="456"/>
      <c r="AH76" s="456"/>
      <c r="AI76" s="456"/>
      <c r="AJ76" s="460"/>
      <c r="AK76" s="461" t="s">
        <v>136</v>
      </c>
      <c r="AL76" s="456"/>
      <c r="AM76" s="456"/>
      <c r="AN76" s="456"/>
      <c r="AO76" s="460"/>
      <c r="AP76" s="461" t="s">
        <v>136</v>
      </c>
      <c r="AQ76" s="456"/>
      <c r="AR76" s="456"/>
      <c r="AS76" s="456"/>
      <c r="AT76" s="460"/>
      <c r="AU76" s="461" t="s">
        <v>136</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538</v>
      </c>
      <c r="C77" s="420"/>
      <c r="D77" s="420"/>
      <c r="E77" s="420"/>
      <c r="F77" s="420"/>
      <c r="G77" s="420"/>
      <c r="H77" s="420"/>
      <c r="I77" s="420"/>
      <c r="J77" s="420"/>
      <c r="K77" s="420"/>
      <c r="L77" s="420"/>
      <c r="M77" s="420"/>
      <c r="N77" s="420"/>
      <c r="O77" s="420"/>
      <c r="P77" s="432"/>
      <c r="Q77" s="444">
        <v>509522</v>
      </c>
      <c r="R77" s="456"/>
      <c r="S77" s="456"/>
      <c r="T77" s="456"/>
      <c r="U77" s="460"/>
      <c r="V77" s="461">
        <v>498264</v>
      </c>
      <c r="W77" s="456"/>
      <c r="X77" s="456"/>
      <c r="Y77" s="456"/>
      <c r="Z77" s="460"/>
      <c r="AA77" s="461">
        <v>11257</v>
      </c>
      <c r="AB77" s="456"/>
      <c r="AC77" s="456"/>
      <c r="AD77" s="456"/>
      <c r="AE77" s="460"/>
      <c r="AF77" s="461">
        <v>11257</v>
      </c>
      <c r="AG77" s="456"/>
      <c r="AH77" s="456"/>
      <c r="AI77" s="456"/>
      <c r="AJ77" s="460"/>
      <c r="AK77" s="461" t="s">
        <v>136</v>
      </c>
      <c r="AL77" s="456"/>
      <c r="AM77" s="456"/>
      <c r="AN77" s="456"/>
      <c r="AO77" s="460"/>
      <c r="AP77" s="461" t="s">
        <v>136</v>
      </c>
      <c r="AQ77" s="456"/>
      <c r="AR77" s="456"/>
      <c r="AS77" s="456"/>
      <c r="AT77" s="460"/>
      <c r="AU77" s="461" t="s">
        <v>136</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539</v>
      </c>
      <c r="C78" s="420"/>
      <c r="D78" s="420"/>
      <c r="E78" s="420"/>
      <c r="F78" s="420"/>
      <c r="G78" s="420"/>
      <c r="H78" s="420"/>
      <c r="I78" s="420"/>
      <c r="J78" s="420"/>
      <c r="K78" s="420"/>
      <c r="L78" s="420"/>
      <c r="M78" s="420"/>
      <c r="N78" s="420"/>
      <c r="O78" s="420"/>
      <c r="P78" s="432"/>
      <c r="Q78" s="438">
        <v>40</v>
      </c>
      <c r="R78" s="450"/>
      <c r="S78" s="450"/>
      <c r="T78" s="450"/>
      <c r="U78" s="450"/>
      <c r="V78" s="450">
        <v>32</v>
      </c>
      <c r="W78" s="450"/>
      <c r="X78" s="450"/>
      <c r="Y78" s="450"/>
      <c r="Z78" s="450"/>
      <c r="AA78" s="450">
        <v>8</v>
      </c>
      <c r="AB78" s="450"/>
      <c r="AC78" s="450"/>
      <c r="AD78" s="450"/>
      <c r="AE78" s="450"/>
      <c r="AF78" s="450">
        <v>8</v>
      </c>
      <c r="AG78" s="450"/>
      <c r="AH78" s="450"/>
      <c r="AI78" s="450"/>
      <c r="AJ78" s="450"/>
      <c r="AK78" s="450">
        <v>15</v>
      </c>
      <c r="AL78" s="450"/>
      <c r="AM78" s="450"/>
      <c r="AN78" s="450"/>
      <c r="AO78" s="450"/>
      <c r="AP78" s="450" t="s">
        <v>136</v>
      </c>
      <c r="AQ78" s="450"/>
      <c r="AR78" s="450"/>
      <c r="AS78" s="450"/>
      <c r="AT78" s="450"/>
      <c r="AU78" s="450" t="s">
        <v>136</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11732</v>
      </c>
      <c r="AG88" s="452"/>
      <c r="AH88" s="452"/>
      <c r="AI88" s="452"/>
      <c r="AJ88" s="452"/>
      <c r="AK88" s="455"/>
      <c r="AL88" s="455"/>
      <c r="AM88" s="455"/>
      <c r="AN88" s="455"/>
      <c r="AO88" s="455"/>
      <c r="AP88" s="452">
        <v>1659</v>
      </c>
      <c r="AQ88" s="452"/>
      <c r="AR88" s="452"/>
      <c r="AS88" s="452"/>
      <c r="AT88" s="452"/>
      <c r="AU88" s="452" t="s">
        <v>136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v>
      </c>
      <c r="CS102" s="604"/>
      <c r="CT102" s="604"/>
      <c r="CU102" s="604"/>
      <c r="CV102" s="697"/>
      <c r="CW102" s="696" t="s">
        <v>136</v>
      </c>
      <c r="CX102" s="604"/>
      <c r="CY102" s="604"/>
      <c r="CZ102" s="604"/>
      <c r="DA102" s="697"/>
      <c r="DB102" s="696">
        <v>137</v>
      </c>
      <c r="DC102" s="604"/>
      <c r="DD102" s="604"/>
      <c r="DE102" s="604"/>
      <c r="DF102" s="697"/>
      <c r="DG102" s="696" t="s">
        <v>136</v>
      </c>
      <c r="DH102" s="604"/>
      <c r="DI102" s="604"/>
      <c r="DJ102" s="604"/>
      <c r="DK102" s="697"/>
      <c r="DL102" s="696" t="s">
        <v>136</v>
      </c>
      <c r="DM102" s="604"/>
      <c r="DN102" s="604"/>
      <c r="DO102" s="604"/>
      <c r="DP102" s="697"/>
      <c r="DQ102" s="696" t="s">
        <v>136</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476</v>
      </c>
      <c r="AG109" s="406"/>
      <c r="AH109" s="406"/>
      <c r="AI109" s="406"/>
      <c r="AJ109" s="469"/>
      <c r="AK109" s="480" t="s">
        <v>185</v>
      </c>
      <c r="AL109" s="406"/>
      <c r="AM109" s="406"/>
      <c r="AN109" s="406"/>
      <c r="AO109" s="469"/>
      <c r="AP109" s="480" t="s">
        <v>477</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476</v>
      </c>
      <c r="BW109" s="406"/>
      <c r="BX109" s="406"/>
      <c r="BY109" s="406"/>
      <c r="BZ109" s="469"/>
      <c r="CA109" s="480" t="s">
        <v>185</v>
      </c>
      <c r="CB109" s="406"/>
      <c r="CC109" s="406"/>
      <c r="CD109" s="406"/>
      <c r="CE109" s="469"/>
      <c r="CF109" s="655" t="s">
        <v>477</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476</v>
      </c>
      <c r="DM109" s="406"/>
      <c r="DN109" s="406"/>
      <c r="DO109" s="406"/>
      <c r="DP109" s="469"/>
      <c r="DQ109" s="480" t="s">
        <v>185</v>
      </c>
      <c r="DR109" s="406"/>
      <c r="DS109" s="406"/>
      <c r="DT109" s="406"/>
      <c r="DU109" s="469"/>
      <c r="DV109" s="480" t="s">
        <v>477</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2372732</v>
      </c>
      <c r="AB110" s="487"/>
      <c r="AC110" s="487"/>
      <c r="AD110" s="487"/>
      <c r="AE110" s="498"/>
      <c r="AF110" s="514">
        <v>2382007</v>
      </c>
      <c r="AG110" s="487"/>
      <c r="AH110" s="487"/>
      <c r="AI110" s="487"/>
      <c r="AJ110" s="498"/>
      <c r="AK110" s="514">
        <v>2308431</v>
      </c>
      <c r="AL110" s="487"/>
      <c r="AM110" s="487"/>
      <c r="AN110" s="487"/>
      <c r="AO110" s="498"/>
      <c r="AP110" s="538">
        <v>20.399999999999999</v>
      </c>
      <c r="AQ110" s="546"/>
      <c r="AR110" s="546"/>
      <c r="AS110" s="546"/>
      <c r="AT110" s="556"/>
      <c r="AU110" s="568" t="s">
        <v>109</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17401843</v>
      </c>
      <c r="BR110" s="640"/>
      <c r="BS110" s="640"/>
      <c r="BT110" s="640"/>
      <c r="BU110" s="640"/>
      <c r="BV110" s="640">
        <v>15786519</v>
      </c>
      <c r="BW110" s="640"/>
      <c r="BX110" s="640"/>
      <c r="BY110" s="640"/>
      <c r="BZ110" s="640"/>
      <c r="CA110" s="640">
        <v>14860475</v>
      </c>
      <c r="CB110" s="640"/>
      <c r="CC110" s="640"/>
      <c r="CD110" s="640"/>
      <c r="CE110" s="640"/>
      <c r="CF110" s="656">
        <v>131.1</v>
      </c>
      <c r="CG110" s="660"/>
      <c r="CH110" s="660"/>
      <c r="CI110" s="660"/>
      <c r="CJ110" s="660"/>
      <c r="CK110" s="672" t="s">
        <v>392</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136</v>
      </c>
      <c r="DH110" s="640"/>
      <c r="DI110" s="640"/>
      <c r="DJ110" s="640"/>
      <c r="DK110" s="640"/>
      <c r="DL110" s="640" t="s">
        <v>136</v>
      </c>
      <c r="DM110" s="640"/>
      <c r="DN110" s="640"/>
      <c r="DO110" s="640"/>
      <c r="DP110" s="640"/>
      <c r="DQ110" s="640" t="s">
        <v>136</v>
      </c>
      <c r="DR110" s="640"/>
      <c r="DS110" s="640"/>
      <c r="DT110" s="640"/>
      <c r="DU110" s="640"/>
      <c r="DV110" s="712" t="s">
        <v>136</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136</v>
      </c>
      <c r="AB111" s="446"/>
      <c r="AC111" s="446"/>
      <c r="AD111" s="446"/>
      <c r="AE111" s="499"/>
      <c r="AF111" s="515" t="s">
        <v>136</v>
      </c>
      <c r="AG111" s="446"/>
      <c r="AH111" s="446"/>
      <c r="AI111" s="446"/>
      <c r="AJ111" s="499"/>
      <c r="AK111" s="515" t="s">
        <v>136</v>
      </c>
      <c r="AL111" s="446"/>
      <c r="AM111" s="446"/>
      <c r="AN111" s="446"/>
      <c r="AO111" s="499"/>
      <c r="AP111" s="539" t="s">
        <v>136</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t="s">
        <v>136</v>
      </c>
      <c r="BR111" s="641"/>
      <c r="BS111" s="641"/>
      <c r="BT111" s="641"/>
      <c r="BU111" s="641"/>
      <c r="BV111" s="641">
        <v>4700</v>
      </c>
      <c r="BW111" s="641"/>
      <c r="BX111" s="641"/>
      <c r="BY111" s="641"/>
      <c r="BZ111" s="641"/>
      <c r="CA111" s="641">
        <v>142700</v>
      </c>
      <c r="CB111" s="641"/>
      <c r="CC111" s="641"/>
      <c r="CD111" s="641"/>
      <c r="CE111" s="641"/>
      <c r="CF111" s="657">
        <v>1.3</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136</v>
      </c>
      <c r="DH111" s="641"/>
      <c r="DI111" s="641"/>
      <c r="DJ111" s="641"/>
      <c r="DK111" s="641"/>
      <c r="DL111" s="641" t="s">
        <v>136</v>
      </c>
      <c r="DM111" s="641"/>
      <c r="DN111" s="641"/>
      <c r="DO111" s="641"/>
      <c r="DP111" s="641"/>
      <c r="DQ111" s="641" t="s">
        <v>136</v>
      </c>
      <c r="DR111" s="641"/>
      <c r="DS111" s="641"/>
      <c r="DT111" s="641"/>
      <c r="DU111" s="641"/>
      <c r="DV111" s="713" t="s">
        <v>136</v>
      </c>
      <c r="DW111" s="713"/>
      <c r="DX111" s="713"/>
      <c r="DY111" s="713"/>
      <c r="DZ111" s="722"/>
    </row>
    <row r="112" spans="1:131" s="365" customFormat="1" ht="26.25" customHeight="1">
      <c r="A112" s="386" t="s">
        <v>152</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136</v>
      </c>
      <c r="AB112" s="446"/>
      <c r="AC112" s="446"/>
      <c r="AD112" s="446"/>
      <c r="AE112" s="499"/>
      <c r="AF112" s="515" t="s">
        <v>136</v>
      </c>
      <c r="AG112" s="446"/>
      <c r="AH112" s="446"/>
      <c r="AI112" s="446"/>
      <c r="AJ112" s="499"/>
      <c r="AK112" s="515" t="s">
        <v>136</v>
      </c>
      <c r="AL112" s="446"/>
      <c r="AM112" s="446"/>
      <c r="AN112" s="446"/>
      <c r="AO112" s="499"/>
      <c r="AP112" s="539" t="s">
        <v>136</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2977911</v>
      </c>
      <c r="BR112" s="641"/>
      <c r="BS112" s="641"/>
      <c r="BT112" s="641"/>
      <c r="BU112" s="641"/>
      <c r="BV112" s="641">
        <v>2666336</v>
      </c>
      <c r="BW112" s="641"/>
      <c r="BX112" s="641"/>
      <c r="BY112" s="641"/>
      <c r="BZ112" s="641"/>
      <c r="CA112" s="641">
        <v>2502352</v>
      </c>
      <c r="CB112" s="641"/>
      <c r="CC112" s="641"/>
      <c r="CD112" s="641"/>
      <c r="CE112" s="641"/>
      <c r="CF112" s="657">
        <v>22.1</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136</v>
      </c>
      <c r="DH112" s="641"/>
      <c r="DI112" s="641"/>
      <c r="DJ112" s="641"/>
      <c r="DK112" s="641"/>
      <c r="DL112" s="641" t="s">
        <v>136</v>
      </c>
      <c r="DM112" s="641"/>
      <c r="DN112" s="641"/>
      <c r="DO112" s="641"/>
      <c r="DP112" s="641"/>
      <c r="DQ112" s="641" t="s">
        <v>136</v>
      </c>
      <c r="DR112" s="641"/>
      <c r="DS112" s="641"/>
      <c r="DT112" s="641"/>
      <c r="DU112" s="641"/>
      <c r="DV112" s="713" t="s">
        <v>136</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268548</v>
      </c>
      <c r="AB113" s="446"/>
      <c r="AC113" s="446"/>
      <c r="AD113" s="446"/>
      <c r="AE113" s="499"/>
      <c r="AF113" s="515">
        <v>266385</v>
      </c>
      <c r="AG113" s="446"/>
      <c r="AH113" s="446"/>
      <c r="AI113" s="446"/>
      <c r="AJ113" s="499"/>
      <c r="AK113" s="515">
        <v>260415</v>
      </c>
      <c r="AL113" s="446"/>
      <c r="AM113" s="446"/>
      <c r="AN113" s="446"/>
      <c r="AO113" s="499"/>
      <c r="AP113" s="539">
        <v>2.2999999999999998</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v>341516</v>
      </c>
      <c r="BR113" s="641"/>
      <c r="BS113" s="641"/>
      <c r="BT113" s="641"/>
      <c r="BU113" s="641"/>
      <c r="BV113" s="641">
        <v>350005</v>
      </c>
      <c r="BW113" s="641"/>
      <c r="BX113" s="641"/>
      <c r="BY113" s="641"/>
      <c r="BZ113" s="641"/>
      <c r="CA113" s="641">
        <v>433676</v>
      </c>
      <c r="CB113" s="641"/>
      <c r="CC113" s="641"/>
      <c r="CD113" s="641"/>
      <c r="CE113" s="641"/>
      <c r="CF113" s="657">
        <v>3.8</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136</v>
      </c>
      <c r="DH113" s="446"/>
      <c r="DI113" s="446"/>
      <c r="DJ113" s="446"/>
      <c r="DK113" s="499"/>
      <c r="DL113" s="515" t="s">
        <v>136</v>
      </c>
      <c r="DM113" s="446"/>
      <c r="DN113" s="446"/>
      <c r="DO113" s="446"/>
      <c r="DP113" s="499"/>
      <c r="DQ113" s="515" t="s">
        <v>136</v>
      </c>
      <c r="DR113" s="446"/>
      <c r="DS113" s="446"/>
      <c r="DT113" s="446"/>
      <c r="DU113" s="499"/>
      <c r="DV113" s="539" t="s">
        <v>136</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11991</v>
      </c>
      <c r="AB114" s="446"/>
      <c r="AC114" s="446"/>
      <c r="AD114" s="446"/>
      <c r="AE114" s="499"/>
      <c r="AF114" s="515">
        <v>19945</v>
      </c>
      <c r="AG114" s="446"/>
      <c r="AH114" s="446"/>
      <c r="AI114" s="446"/>
      <c r="AJ114" s="499"/>
      <c r="AK114" s="515">
        <v>39374</v>
      </c>
      <c r="AL114" s="446"/>
      <c r="AM114" s="446"/>
      <c r="AN114" s="446"/>
      <c r="AO114" s="499"/>
      <c r="AP114" s="539">
        <v>0.3</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2786338</v>
      </c>
      <c r="BR114" s="641"/>
      <c r="BS114" s="641"/>
      <c r="BT114" s="641"/>
      <c r="BU114" s="641"/>
      <c r="BV114" s="641">
        <v>2745303</v>
      </c>
      <c r="BW114" s="641"/>
      <c r="BX114" s="641"/>
      <c r="BY114" s="641"/>
      <c r="BZ114" s="641"/>
      <c r="CA114" s="641">
        <v>2808297</v>
      </c>
      <c r="CB114" s="641"/>
      <c r="CC114" s="641"/>
      <c r="CD114" s="641"/>
      <c r="CE114" s="641"/>
      <c r="CF114" s="657">
        <v>24.8</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136</v>
      </c>
      <c r="DH114" s="446"/>
      <c r="DI114" s="446"/>
      <c r="DJ114" s="446"/>
      <c r="DK114" s="499"/>
      <c r="DL114" s="515" t="s">
        <v>136</v>
      </c>
      <c r="DM114" s="446"/>
      <c r="DN114" s="446"/>
      <c r="DO114" s="446"/>
      <c r="DP114" s="499"/>
      <c r="DQ114" s="515" t="s">
        <v>136</v>
      </c>
      <c r="DR114" s="446"/>
      <c r="DS114" s="446"/>
      <c r="DT114" s="446"/>
      <c r="DU114" s="499"/>
      <c r="DV114" s="539" t="s">
        <v>136</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136</v>
      </c>
      <c r="AB115" s="446"/>
      <c r="AC115" s="446"/>
      <c r="AD115" s="446"/>
      <c r="AE115" s="499"/>
      <c r="AF115" s="515" t="s">
        <v>136</v>
      </c>
      <c r="AG115" s="446"/>
      <c r="AH115" s="446"/>
      <c r="AI115" s="446"/>
      <c r="AJ115" s="499"/>
      <c r="AK115" s="515" t="s">
        <v>136</v>
      </c>
      <c r="AL115" s="446"/>
      <c r="AM115" s="446"/>
      <c r="AN115" s="446"/>
      <c r="AO115" s="499"/>
      <c r="AP115" s="539" t="s">
        <v>136</v>
      </c>
      <c r="AQ115" s="547"/>
      <c r="AR115" s="547"/>
      <c r="AS115" s="547"/>
      <c r="AT115" s="557"/>
      <c r="AU115" s="569"/>
      <c r="AV115" s="578"/>
      <c r="AW115" s="578"/>
      <c r="AX115" s="578"/>
      <c r="AY115" s="578"/>
      <c r="AZ115" s="425" t="s">
        <v>351</v>
      </c>
      <c r="BA115" s="378"/>
      <c r="BB115" s="378"/>
      <c r="BC115" s="378"/>
      <c r="BD115" s="378"/>
      <c r="BE115" s="378"/>
      <c r="BF115" s="378"/>
      <c r="BG115" s="378"/>
      <c r="BH115" s="378"/>
      <c r="BI115" s="378"/>
      <c r="BJ115" s="378"/>
      <c r="BK115" s="378"/>
      <c r="BL115" s="378"/>
      <c r="BM115" s="378"/>
      <c r="BN115" s="378"/>
      <c r="BO115" s="378"/>
      <c r="BP115" s="472"/>
      <c r="BQ115" s="633" t="s">
        <v>136</v>
      </c>
      <c r="BR115" s="641"/>
      <c r="BS115" s="641"/>
      <c r="BT115" s="641"/>
      <c r="BU115" s="641"/>
      <c r="BV115" s="641" t="s">
        <v>136</v>
      </c>
      <c r="BW115" s="641"/>
      <c r="BX115" s="641"/>
      <c r="BY115" s="641"/>
      <c r="BZ115" s="641"/>
      <c r="CA115" s="641" t="s">
        <v>136</v>
      </c>
      <c r="CB115" s="641"/>
      <c r="CC115" s="641"/>
      <c r="CD115" s="641"/>
      <c r="CE115" s="641"/>
      <c r="CF115" s="657" t="s">
        <v>136</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136</v>
      </c>
      <c r="DH115" s="446"/>
      <c r="DI115" s="446"/>
      <c r="DJ115" s="446"/>
      <c r="DK115" s="499"/>
      <c r="DL115" s="515">
        <v>4700</v>
      </c>
      <c r="DM115" s="446"/>
      <c r="DN115" s="446"/>
      <c r="DO115" s="446"/>
      <c r="DP115" s="499"/>
      <c r="DQ115" s="515">
        <v>142700</v>
      </c>
      <c r="DR115" s="446"/>
      <c r="DS115" s="446"/>
      <c r="DT115" s="446"/>
      <c r="DU115" s="499"/>
      <c r="DV115" s="539">
        <v>1.3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136</v>
      </c>
      <c r="AB116" s="446"/>
      <c r="AC116" s="446"/>
      <c r="AD116" s="446"/>
      <c r="AE116" s="499"/>
      <c r="AF116" s="515" t="s">
        <v>136</v>
      </c>
      <c r="AG116" s="446"/>
      <c r="AH116" s="446"/>
      <c r="AI116" s="446"/>
      <c r="AJ116" s="499"/>
      <c r="AK116" s="515" t="s">
        <v>136</v>
      </c>
      <c r="AL116" s="446"/>
      <c r="AM116" s="446"/>
      <c r="AN116" s="446"/>
      <c r="AO116" s="499"/>
      <c r="AP116" s="539" t="s">
        <v>136</v>
      </c>
      <c r="AQ116" s="547"/>
      <c r="AR116" s="547"/>
      <c r="AS116" s="547"/>
      <c r="AT116" s="557"/>
      <c r="AU116" s="569"/>
      <c r="AV116" s="578"/>
      <c r="AW116" s="578"/>
      <c r="AX116" s="578"/>
      <c r="AY116" s="578"/>
      <c r="AZ116" s="602" t="s">
        <v>217</v>
      </c>
      <c r="BA116" s="605"/>
      <c r="BB116" s="605"/>
      <c r="BC116" s="605"/>
      <c r="BD116" s="605"/>
      <c r="BE116" s="605"/>
      <c r="BF116" s="605"/>
      <c r="BG116" s="605"/>
      <c r="BH116" s="605"/>
      <c r="BI116" s="605"/>
      <c r="BJ116" s="605"/>
      <c r="BK116" s="605"/>
      <c r="BL116" s="605"/>
      <c r="BM116" s="605"/>
      <c r="BN116" s="605"/>
      <c r="BO116" s="605"/>
      <c r="BP116" s="628"/>
      <c r="BQ116" s="633" t="s">
        <v>136</v>
      </c>
      <c r="BR116" s="641"/>
      <c r="BS116" s="641"/>
      <c r="BT116" s="641"/>
      <c r="BU116" s="641"/>
      <c r="BV116" s="641" t="s">
        <v>136</v>
      </c>
      <c r="BW116" s="641"/>
      <c r="BX116" s="641"/>
      <c r="BY116" s="641"/>
      <c r="BZ116" s="641"/>
      <c r="CA116" s="641" t="s">
        <v>136</v>
      </c>
      <c r="CB116" s="641"/>
      <c r="CC116" s="641"/>
      <c r="CD116" s="641"/>
      <c r="CE116" s="641"/>
      <c r="CF116" s="657" t="s">
        <v>136</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136</v>
      </c>
      <c r="DH116" s="446"/>
      <c r="DI116" s="446"/>
      <c r="DJ116" s="446"/>
      <c r="DK116" s="499"/>
      <c r="DL116" s="515" t="s">
        <v>136</v>
      </c>
      <c r="DM116" s="446"/>
      <c r="DN116" s="446"/>
      <c r="DO116" s="446"/>
      <c r="DP116" s="499"/>
      <c r="DQ116" s="515" t="s">
        <v>136</v>
      </c>
      <c r="DR116" s="446"/>
      <c r="DS116" s="446"/>
      <c r="DT116" s="446"/>
      <c r="DU116" s="499"/>
      <c r="DV116" s="539" t="s">
        <v>136</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2653271</v>
      </c>
      <c r="AB117" s="488"/>
      <c r="AC117" s="488"/>
      <c r="AD117" s="488"/>
      <c r="AE117" s="500"/>
      <c r="AF117" s="516">
        <v>2668337</v>
      </c>
      <c r="AG117" s="488"/>
      <c r="AH117" s="488"/>
      <c r="AI117" s="488"/>
      <c r="AJ117" s="500"/>
      <c r="AK117" s="516">
        <v>2608220</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136</v>
      </c>
      <c r="BR117" s="641"/>
      <c r="BS117" s="641"/>
      <c r="BT117" s="641"/>
      <c r="BU117" s="641"/>
      <c r="BV117" s="641" t="s">
        <v>136</v>
      </c>
      <c r="BW117" s="641"/>
      <c r="BX117" s="641"/>
      <c r="BY117" s="641"/>
      <c r="BZ117" s="641"/>
      <c r="CA117" s="641" t="s">
        <v>136</v>
      </c>
      <c r="CB117" s="641"/>
      <c r="CC117" s="641"/>
      <c r="CD117" s="641"/>
      <c r="CE117" s="641"/>
      <c r="CF117" s="657" t="s">
        <v>136</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136</v>
      </c>
      <c r="DH117" s="446"/>
      <c r="DI117" s="446"/>
      <c r="DJ117" s="446"/>
      <c r="DK117" s="499"/>
      <c r="DL117" s="515" t="s">
        <v>136</v>
      </c>
      <c r="DM117" s="446"/>
      <c r="DN117" s="446"/>
      <c r="DO117" s="446"/>
      <c r="DP117" s="499"/>
      <c r="DQ117" s="515" t="s">
        <v>136</v>
      </c>
      <c r="DR117" s="446"/>
      <c r="DS117" s="446"/>
      <c r="DT117" s="446"/>
      <c r="DU117" s="499"/>
      <c r="DV117" s="539" t="s">
        <v>136</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476</v>
      </c>
      <c r="AG118" s="406"/>
      <c r="AH118" s="406"/>
      <c r="AI118" s="406"/>
      <c r="AJ118" s="469"/>
      <c r="AK118" s="480" t="s">
        <v>185</v>
      </c>
      <c r="AL118" s="406"/>
      <c r="AM118" s="406"/>
      <c r="AN118" s="406"/>
      <c r="AO118" s="469"/>
      <c r="AP118" s="480" t="s">
        <v>477</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136</v>
      </c>
      <c r="BR118" s="642"/>
      <c r="BS118" s="642"/>
      <c r="BT118" s="642"/>
      <c r="BU118" s="642"/>
      <c r="BV118" s="642" t="s">
        <v>136</v>
      </c>
      <c r="BW118" s="642"/>
      <c r="BX118" s="642"/>
      <c r="BY118" s="642"/>
      <c r="BZ118" s="642"/>
      <c r="CA118" s="642" t="s">
        <v>136</v>
      </c>
      <c r="CB118" s="642"/>
      <c r="CC118" s="642"/>
      <c r="CD118" s="642"/>
      <c r="CE118" s="642"/>
      <c r="CF118" s="657" t="s">
        <v>136</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136</v>
      </c>
      <c r="DH118" s="446"/>
      <c r="DI118" s="446"/>
      <c r="DJ118" s="446"/>
      <c r="DK118" s="499"/>
      <c r="DL118" s="515" t="s">
        <v>136</v>
      </c>
      <c r="DM118" s="446"/>
      <c r="DN118" s="446"/>
      <c r="DO118" s="446"/>
      <c r="DP118" s="499"/>
      <c r="DQ118" s="515" t="s">
        <v>136</v>
      </c>
      <c r="DR118" s="446"/>
      <c r="DS118" s="446"/>
      <c r="DT118" s="446"/>
      <c r="DU118" s="499"/>
      <c r="DV118" s="539" t="s">
        <v>136</v>
      </c>
      <c r="DW118" s="547"/>
      <c r="DX118" s="547"/>
      <c r="DY118" s="547"/>
      <c r="DZ118" s="557"/>
    </row>
    <row r="119" spans="1:130" s="365" customFormat="1" ht="26.25" customHeight="1">
      <c r="A119" s="389" t="s">
        <v>392</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136</v>
      </c>
      <c r="AB119" s="487"/>
      <c r="AC119" s="487"/>
      <c r="AD119" s="487"/>
      <c r="AE119" s="498"/>
      <c r="AF119" s="514" t="s">
        <v>136</v>
      </c>
      <c r="AG119" s="487"/>
      <c r="AH119" s="487"/>
      <c r="AI119" s="487"/>
      <c r="AJ119" s="498"/>
      <c r="AK119" s="514" t="s">
        <v>136</v>
      </c>
      <c r="AL119" s="487"/>
      <c r="AM119" s="487"/>
      <c r="AN119" s="487"/>
      <c r="AO119" s="498"/>
      <c r="AP119" s="538" t="s">
        <v>136</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164</v>
      </c>
      <c r="BP119" s="629"/>
      <c r="BQ119" s="634">
        <v>23507608</v>
      </c>
      <c r="BR119" s="642"/>
      <c r="BS119" s="642"/>
      <c r="BT119" s="642"/>
      <c r="BU119" s="642"/>
      <c r="BV119" s="642">
        <v>21552863</v>
      </c>
      <c r="BW119" s="642"/>
      <c r="BX119" s="642"/>
      <c r="BY119" s="642"/>
      <c r="BZ119" s="642"/>
      <c r="CA119" s="642">
        <v>20747500</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136</v>
      </c>
      <c r="DH119" s="489"/>
      <c r="DI119" s="489"/>
      <c r="DJ119" s="489"/>
      <c r="DK119" s="501"/>
      <c r="DL119" s="517" t="s">
        <v>136</v>
      </c>
      <c r="DM119" s="489"/>
      <c r="DN119" s="489"/>
      <c r="DO119" s="489"/>
      <c r="DP119" s="501"/>
      <c r="DQ119" s="517" t="s">
        <v>136</v>
      </c>
      <c r="DR119" s="489"/>
      <c r="DS119" s="489"/>
      <c r="DT119" s="489"/>
      <c r="DU119" s="501"/>
      <c r="DV119" s="714" t="s">
        <v>136</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136</v>
      </c>
      <c r="AB120" s="446"/>
      <c r="AC120" s="446"/>
      <c r="AD120" s="446"/>
      <c r="AE120" s="499"/>
      <c r="AF120" s="515" t="s">
        <v>136</v>
      </c>
      <c r="AG120" s="446"/>
      <c r="AH120" s="446"/>
      <c r="AI120" s="446"/>
      <c r="AJ120" s="499"/>
      <c r="AK120" s="515" t="s">
        <v>136</v>
      </c>
      <c r="AL120" s="446"/>
      <c r="AM120" s="446"/>
      <c r="AN120" s="446"/>
      <c r="AO120" s="499"/>
      <c r="AP120" s="539" t="s">
        <v>136</v>
      </c>
      <c r="AQ120" s="547"/>
      <c r="AR120" s="547"/>
      <c r="AS120" s="547"/>
      <c r="AT120" s="557"/>
      <c r="AU120" s="571" t="s">
        <v>480</v>
      </c>
      <c r="AV120" s="580"/>
      <c r="AW120" s="580"/>
      <c r="AX120" s="580"/>
      <c r="AY120" s="591"/>
      <c r="AZ120" s="424" t="s">
        <v>209</v>
      </c>
      <c r="BA120" s="407"/>
      <c r="BB120" s="407"/>
      <c r="BC120" s="407"/>
      <c r="BD120" s="407"/>
      <c r="BE120" s="407"/>
      <c r="BF120" s="407"/>
      <c r="BG120" s="407"/>
      <c r="BH120" s="407"/>
      <c r="BI120" s="407"/>
      <c r="BJ120" s="407"/>
      <c r="BK120" s="407"/>
      <c r="BL120" s="407"/>
      <c r="BM120" s="407"/>
      <c r="BN120" s="407"/>
      <c r="BO120" s="407"/>
      <c r="BP120" s="470"/>
      <c r="BQ120" s="632">
        <v>6601933</v>
      </c>
      <c r="BR120" s="640"/>
      <c r="BS120" s="640"/>
      <c r="BT120" s="640"/>
      <c r="BU120" s="640"/>
      <c r="BV120" s="640">
        <v>6130937</v>
      </c>
      <c r="BW120" s="640"/>
      <c r="BX120" s="640"/>
      <c r="BY120" s="640"/>
      <c r="BZ120" s="640"/>
      <c r="CA120" s="640">
        <v>6286083</v>
      </c>
      <c r="CB120" s="640"/>
      <c r="CC120" s="640"/>
      <c r="CD120" s="640"/>
      <c r="CE120" s="640"/>
      <c r="CF120" s="656">
        <v>55.4</v>
      </c>
      <c r="CG120" s="660"/>
      <c r="CH120" s="660"/>
      <c r="CI120" s="660"/>
      <c r="CJ120" s="660"/>
      <c r="CK120" s="675" t="s">
        <v>268</v>
      </c>
      <c r="CL120" s="685"/>
      <c r="CM120" s="685"/>
      <c r="CN120" s="685"/>
      <c r="CO120" s="688"/>
      <c r="CP120" s="692" t="s">
        <v>356</v>
      </c>
      <c r="CQ120" s="695"/>
      <c r="CR120" s="695"/>
      <c r="CS120" s="695"/>
      <c r="CT120" s="695"/>
      <c r="CU120" s="695"/>
      <c r="CV120" s="695"/>
      <c r="CW120" s="695"/>
      <c r="CX120" s="695"/>
      <c r="CY120" s="695"/>
      <c r="CZ120" s="695"/>
      <c r="DA120" s="695"/>
      <c r="DB120" s="695"/>
      <c r="DC120" s="695"/>
      <c r="DD120" s="695"/>
      <c r="DE120" s="695"/>
      <c r="DF120" s="698"/>
      <c r="DG120" s="632">
        <v>2957485</v>
      </c>
      <c r="DH120" s="640"/>
      <c r="DI120" s="640"/>
      <c r="DJ120" s="640"/>
      <c r="DK120" s="640"/>
      <c r="DL120" s="640">
        <v>2649506</v>
      </c>
      <c r="DM120" s="640"/>
      <c r="DN120" s="640"/>
      <c r="DO120" s="640"/>
      <c r="DP120" s="640"/>
      <c r="DQ120" s="640">
        <v>2477775</v>
      </c>
      <c r="DR120" s="640"/>
      <c r="DS120" s="640"/>
      <c r="DT120" s="640"/>
      <c r="DU120" s="640"/>
      <c r="DV120" s="712">
        <v>21.9</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136</v>
      </c>
      <c r="AB121" s="446"/>
      <c r="AC121" s="446"/>
      <c r="AD121" s="446"/>
      <c r="AE121" s="499"/>
      <c r="AF121" s="515" t="s">
        <v>136</v>
      </c>
      <c r="AG121" s="446"/>
      <c r="AH121" s="446"/>
      <c r="AI121" s="446"/>
      <c r="AJ121" s="499"/>
      <c r="AK121" s="515" t="s">
        <v>136</v>
      </c>
      <c r="AL121" s="446"/>
      <c r="AM121" s="446"/>
      <c r="AN121" s="446"/>
      <c r="AO121" s="499"/>
      <c r="AP121" s="539" t="s">
        <v>136</v>
      </c>
      <c r="AQ121" s="547"/>
      <c r="AR121" s="547"/>
      <c r="AS121" s="547"/>
      <c r="AT121" s="557"/>
      <c r="AU121" s="572"/>
      <c r="AV121" s="581"/>
      <c r="AW121" s="581"/>
      <c r="AX121" s="581"/>
      <c r="AY121" s="592"/>
      <c r="AZ121" s="425" t="s">
        <v>475</v>
      </c>
      <c r="BA121" s="378"/>
      <c r="BB121" s="378"/>
      <c r="BC121" s="378"/>
      <c r="BD121" s="378"/>
      <c r="BE121" s="378"/>
      <c r="BF121" s="378"/>
      <c r="BG121" s="378"/>
      <c r="BH121" s="378"/>
      <c r="BI121" s="378"/>
      <c r="BJ121" s="378"/>
      <c r="BK121" s="378"/>
      <c r="BL121" s="378"/>
      <c r="BM121" s="378"/>
      <c r="BN121" s="378"/>
      <c r="BO121" s="378"/>
      <c r="BP121" s="472"/>
      <c r="BQ121" s="633">
        <v>2147571</v>
      </c>
      <c r="BR121" s="641"/>
      <c r="BS121" s="641"/>
      <c r="BT121" s="641"/>
      <c r="BU121" s="641"/>
      <c r="BV121" s="641">
        <v>2307296</v>
      </c>
      <c r="BW121" s="641"/>
      <c r="BX121" s="641"/>
      <c r="BY121" s="641"/>
      <c r="BZ121" s="641"/>
      <c r="CA121" s="641">
        <v>2611764</v>
      </c>
      <c r="CB121" s="641"/>
      <c r="CC121" s="641"/>
      <c r="CD121" s="641"/>
      <c r="CE121" s="641"/>
      <c r="CF121" s="657">
        <v>23</v>
      </c>
      <c r="CG121" s="661"/>
      <c r="CH121" s="661"/>
      <c r="CI121" s="661"/>
      <c r="CJ121" s="661"/>
      <c r="CK121" s="676"/>
      <c r="CL121" s="686"/>
      <c r="CM121" s="686"/>
      <c r="CN121" s="686"/>
      <c r="CO121" s="689"/>
      <c r="CP121" s="693" t="s">
        <v>466</v>
      </c>
      <c r="CQ121" s="403"/>
      <c r="CR121" s="403"/>
      <c r="CS121" s="403"/>
      <c r="CT121" s="403"/>
      <c r="CU121" s="403"/>
      <c r="CV121" s="403"/>
      <c r="CW121" s="403"/>
      <c r="CX121" s="403"/>
      <c r="CY121" s="403"/>
      <c r="CZ121" s="403"/>
      <c r="DA121" s="403"/>
      <c r="DB121" s="403"/>
      <c r="DC121" s="403"/>
      <c r="DD121" s="403"/>
      <c r="DE121" s="403"/>
      <c r="DF121" s="699"/>
      <c r="DG121" s="633">
        <v>19084</v>
      </c>
      <c r="DH121" s="641"/>
      <c r="DI121" s="641"/>
      <c r="DJ121" s="641"/>
      <c r="DK121" s="641"/>
      <c r="DL121" s="641">
        <v>15852</v>
      </c>
      <c r="DM121" s="641"/>
      <c r="DN121" s="641"/>
      <c r="DO121" s="641"/>
      <c r="DP121" s="641"/>
      <c r="DQ121" s="641">
        <v>23958</v>
      </c>
      <c r="DR121" s="641"/>
      <c r="DS121" s="641"/>
      <c r="DT121" s="641"/>
      <c r="DU121" s="641"/>
      <c r="DV121" s="713">
        <v>0.2</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136</v>
      </c>
      <c r="AB122" s="446"/>
      <c r="AC122" s="446"/>
      <c r="AD122" s="446"/>
      <c r="AE122" s="499"/>
      <c r="AF122" s="515" t="s">
        <v>136</v>
      </c>
      <c r="AG122" s="446"/>
      <c r="AH122" s="446"/>
      <c r="AI122" s="446"/>
      <c r="AJ122" s="499"/>
      <c r="AK122" s="515" t="s">
        <v>136</v>
      </c>
      <c r="AL122" s="446"/>
      <c r="AM122" s="446"/>
      <c r="AN122" s="446"/>
      <c r="AO122" s="499"/>
      <c r="AP122" s="539" t="s">
        <v>136</v>
      </c>
      <c r="AQ122" s="547"/>
      <c r="AR122" s="547"/>
      <c r="AS122" s="547"/>
      <c r="AT122" s="557"/>
      <c r="AU122" s="572"/>
      <c r="AV122" s="581"/>
      <c r="AW122" s="581"/>
      <c r="AX122" s="581"/>
      <c r="AY122" s="592"/>
      <c r="AZ122" s="427" t="s">
        <v>301</v>
      </c>
      <c r="BA122" s="423"/>
      <c r="BB122" s="423"/>
      <c r="BC122" s="423"/>
      <c r="BD122" s="423"/>
      <c r="BE122" s="423"/>
      <c r="BF122" s="423"/>
      <c r="BG122" s="423"/>
      <c r="BH122" s="423"/>
      <c r="BI122" s="423"/>
      <c r="BJ122" s="423"/>
      <c r="BK122" s="423"/>
      <c r="BL122" s="423"/>
      <c r="BM122" s="423"/>
      <c r="BN122" s="423"/>
      <c r="BO122" s="423"/>
      <c r="BP122" s="473"/>
      <c r="BQ122" s="634">
        <v>10825695</v>
      </c>
      <c r="BR122" s="642"/>
      <c r="BS122" s="642"/>
      <c r="BT122" s="642"/>
      <c r="BU122" s="642"/>
      <c r="BV122" s="642">
        <v>10114391</v>
      </c>
      <c r="BW122" s="642"/>
      <c r="BX122" s="642"/>
      <c r="BY122" s="642"/>
      <c r="BZ122" s="642"/>
      <c r="CA122" s="642">
        <v>9501076</v>
      </c>
      <c r="CB122" s="642"/>
      <c r="CC122" s="642"/>
      <c r="CD122" s="642"/>
      <c r="CE122" s="642"/>
      <c r="CF122" s="658">
        <v>83.8</v>
      </c>
      <c r="CG122" s="662"/>
      <c r="CH122" s="662"/>
      <c r="CI122" s="662"/>
      <c r="CJ122" s="662"/>
      <c r="CK122" s="676"/>
      <c r="CL122" s="686"/>
      <c r="CM122" s="686"/>
      <c r="CN122" s="686"/>
      <c r="CO122" s="689"/>
      <c r="CP122" s="693" t="s">
        <v>464</v>
      </c>
      <c r="CQ122" s="403"/>
      <c r="CR122" s="403"/>
      <c r="CS122" s="403"/>
      <c r="CT122" s="403"/>
      <c r="CU122" s="403"/>
      <c r="CV122" s="403"/>
      <c r="CW122" s="403"/>
      <c r="CX122" s="403"/>
      <c r="CY122" s="403"/>
      <c r="CZ122" s="403"/>
      <c r="DA122" s="403"/>
      <c r="DB122" s="403"/>
      <c r="DC122" s="403"/>
      <c r="DD122" s="403"/>
      <c r="DE122" s="403"/>
      <c r="DF122" s="699"/>
      <c r="DG122" s="633">
        <v>1342</v>
      </c>
      <c r="DH122" s="641"/>
      <c r="DI122" s="641"/>
      <c r="DJ122" s="641"/>
      <c r="DK122" s="641"/>
      <c r="DL122" s="641">
        <v>978</v>
      </c>
      <c r="DM122" s="641"/>
      <c r="DN122" s="641"/>
      <c r="DO122" s="641"/>
      <c r="DP122" s="641"/>
      <c r="DQ122" s="641">
        <v>693</v>
      </c>
      <c r="DR122" s="641"/>
      <c r="DS122" s="641"/>
      <c r="DT122" s="641"/>
      <c r="DU122" s="641"/>
      <c r="DV122" s="713">
        <v>0</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136</v>
      </c>
      <c r="AB123" s="446"/>
      <c r="AC123" s="446"/>
      <c r="AD123" s="446"/>
      <c r="AE123" s="499"/>
      <c r="AF123" s="515" t="s">
        <v>136</v>
      </c>
      <c r="AG123" s="446"/>
      <c r="AH123" s="446"/>
      <c r="AI123" s="446"/>
      <c r="AJ123" s="499"/>
      <c r="AK123" s="515" t="s">
        <v>136</v>
      </c>
      <c r="AL123" s="446"/>
      <c r="AM123" s="446"/>
      <c r="AN123" s="446"/>
      <c r="AO123" s="499"/>
      <c r="AP123" s="539" t="s">
        <v>136</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491</v>
      </c>
      <c r="BP123" s="629"/>
      <c r="BQ123" s="635">
        <v>19575199</v>
      </c>
      <c r="BR123" s="643"/>
      <c r="BS123" s="643"/>
      <c r="BT123" s="643"/>
      <c r="BU123" s="643"/>
      <c r="BV123" s="643">
        <v>18552624</v>
      </c>
      <c r="BW123" s="643"/>
      <c r="BX123" s="643"/>
      <c r="BY123" s="643"/>
      <c r="BZ123" s="643"/>
      <c r="CA123" s="643">
        <v>18398923</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136</v>
      </c>
      <c r="AB124" s="446"/>
      <c r="AC124" s="446"/>
      <c r="AD124" s="446"/>
      <c r="AE124" s="499"/>
      <c r="AF124" s="515" t="s">
        <v>136</v>
      </c>
      <c r="AG124" s="446"/>
      <c r="AH124" s="446"/>
      <c r="AI124" s="446"/>
      <c r="AJ124" s="499"/>
      <c r="AK124" s="515" t="s">
        <v>136</v>
      </c>
      <c r="AL124" s="446"/>
      <c r="AM124" s="446"/>
      <c r="AN124" s="446"/>
      <c r="AO124" s="499"/>
      <c r="AP124" s="539" t="s">
        <v>136</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36.9</v>
      </c>
      <c r="BR124" s="644"/>
      <c r="BS124" s="644"/>
      <c r="BT124" s="644"/>
      <c r="BU124" s="644"/>
      <c r="BV124" s="644">
        <v>27.3</v>
      </c>
      <c r="BW124" s="644"/>
      <c r="BX124" s="644"/>
      <c r="BY124" s="644"/>
      <c r="BZ124" s="644"/>
      <c r="CA124" s="644">
        <v>20.7</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136</v>
      </c>
      <c r="DH124" s="489"/>
      <c r="DI124" s="489"/>
      <c r="DJ124" s="489"/>
      <c r="DK124" s="501"/>
      <c r="DL124" s="517" t="s">
        <v>136</v>
      </c>
      <c r="DM124" s="489"/>
      <c r="DN124" s="489"/>
      <c r="DO124" s="489"/>
      <c r="DP124" s="501"/>
      <c r="DQ124" s="517" t="s">
        <v>136</v>
      </c>
      <c r="DR124" s="489"/>
      <c r="DS124" s="489"/>
      <c r="DT124" s="489"/>
      <c r="DU124" s="501"/>
      <c r="DV124" s="714" t="s">
        <v>136</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136</v>
      </c>
      <c r="AB125" s="446"/>
      <c r="AC125" s="446"/>
      <c r="AD125" s="446"/>
      <c r="AE125" s="499"/>
      <c r="AF125" s="515" t="s">
        <v>136</v>
      </c>
      <c r="AG125" s="446"/>
      <c r="AH125" s="446"/>
      <c r="AI125" s="446"/>
      <c r="AJ125" s="499"/>
      <c r="AK125" s="515" t="s">
        <v>136</v>
      </c>
      <c r="AL125" s="446"/>
      <c r="AM125" s="446"/>
      <c r="AN125" s="446"/>
      <c r="AO125" s="499"/>
      <c r="AP125" s="539" t="s">
        <v>136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136</v>
      </c>
      <c r="DH125" s="640"/>
      <c r="DI125" s="640"/>
      <c r="DJ125" s="640"/>
      <c r="DK125" s="640"/>
      <c r="DL125" s="640" t="s">
        <v>136</v>
      </c>
      <c r="DM125" s="640"/>
      <c r="DN125" s="640"/>
      <c r="DO125" s="640"/>
      <c r="DP125" s="640"/>
      <c r="DQ125" s="640" t="s">
        <v>136</v>
      </c>
      <c r="DR125" s="640"/>
      <c r="DS125" s="640"/>
      <c r="DT125" s="640"/>
      <c r="DU125" s="640"/>
      <c r="DV125" s="712" t="s">
        <v>136</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136</v>
      </c>
      <c r="AB126" s="446"/>
      <c r="AC126" s="446"/>
      <c r="AD126" s="446"/>
      <c r="AE126" s="499"/>
      <c r="AF126" s="515" t="s">
        <v>136</v>
      </c>
      <c r="AG126" s="446"/>
      <c r="AH126" s="446"/>
      <c r="AI126" s="446"/>
      <c r="AJ126" s="499"/>
      <c r="AK126" s="515" t="s">
        <v>136</v>
      </c>
      <c r="AL126" s="446"/>
      <c r="AM126" s="446"/>
      <c r="AN126" s="446"/>
      <c r="AO126" s="499"/>
      <c r="AP126" s="539" t="s">
        <v>136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136</v>
      </c>
      <c r="DH126" s="641"/>
      <c r="DI126" s="641"/>
      <c r="DJ126" s="641"/>
      <c r="DK126" s="641"/>
      <c r="DL126" s="641" t="s">
        <v>136</v>
      </c>
      <c r="DM126" s="641"/>
      <c r="DN126" s="641"/>
      <c r="DO126" s="641"/>
      <c r="DP126" s="641"/>
      <c r="DQ126" s="641" t="s">
        <v>136</v>
      </c>
      <c r="DR126" s="641"/>
      <c r="DS126" s="641"/>
      <c r="DT126" s="641"/>
      <c r="DU126" s="641"/>
      <c r="DV126" s="713" t="s">
        <v>136</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136</v>
      </c>
      <c r="AB127" s="446"/>
      <c r="AC127" s="446"/>
      <c r="AD127" s="446"/>
      <c r="AE127" s="499"/>
      <c r="AF127" s="515" t="s">
        <v>136</v>
      </c>
      <c r="AG127" s="446"/>
      <c r="AH127" s="446"/>
      <c r="AI127" s="446"/>
      <c r="AJ127" s="499"/>
      <c r="AK127" s="515" t="s">
        <v>136</v>
      </c>
      <c r="AL127" s="446"/>
      <c r="AM127" s="446"/>
      <c r="AN127" s="446"/>
      <c r="AO127" s="499"/>
      <c r="AP127" s="539" t="s">
        <v>136</v>
      </c>
      <c r="AQ127" s="547"/>
      <c r="AR127" s="547"/>
      <c r="AS127" s="547"/>
      <c r="AT127" s="557"/>
      <c r="AU127" s="378"/>
      <c r="AV127" s="378"/>
      <c r="AW127" s="378"/>
      <c r="AX127" s="584" t="s">
        <v>497</v>
      </c>
      <c r="AY127" s="593"/>
      <c r="AZ127" s="593"/>
      <c r="BA127" s="593"/>
      <c r="BB127" s="593"/>
      <c r="BC127" s="593"/>
      <c r="BD127" s="593"/>
      <c r="BE127" s="610"/>
      <c r="BF127" s="612" t="s">
        <v>235</v>
      </c>
      <c r="BG127" s="593"/>
      <c r="BH127" s="593"/>
      <c r="BI127" s="593"/>
      <c r="BJ127" s="593"/>
      <c r="BK127" s="593"/>
      <c r="BL127" s="610"/>
      <c r="BM127" s="612" t="s">
        <v>423</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445</v>
      </c>
      <c r="CQ127" s="378"/>
      <c r="CR127" s="378"/>
      <c r="CS127" s="378"/>
      <c r="CT127" s="378"/>
      <c r="CU127" s="378"/>
      <c r="CV127" s="378"/>
      <c r="CW127" s="378"/>
      <c r="CX127" s="378"/>
      <c r="CY127" s="378"/>
      <c r="CZ127" s="378"/>
      <c r="DA127" s="378"/>
      <c r="DB127" s="378"/>
      <c r="DC127" s="378"/>
      <c r="DD127" s="378"/>
      <c r="DE127" s="378"/>
      <c r="DF127" s="472"/>
      <c r="DG127" s="633" t="s">
        <v>136</v>
      </c>
      <c r="DH127" s="641"/>
      <c r="DI127" s="641"/>
      <c r="DJ127" s="641"/>
      <c r="DK127" s="641"/>
      <c r="DL127" s="641" t="s">
        <v>136</v>
      </c>
      <c r="DM127" s="641"/>
      <c r="DN127" s="641"/>
      <c r="DO127" s="641"/>
      <c r="DP127" s="641"/>
      <c r="DQ127" s="641" t="s">
        <v>136</v>
      </c>
      <c r="DR127" s="641"/>
      <c r="DS127" s="641"/>
      <c r="DT127" s="641"/>
      <c r="DU127" s="641"/>
      <c r="DV127" s="713" t="s">
        <v>136</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244399</v>
      </c>
      <c r="AB128" s="487"/>
      <c r="AC128" s="487"/>
      <c r="AD128" s="487"/>
      <c r="AE128" s="498"/>
      <c r="AF128" s="514">
        <v>284050</v>
      </c>
      <c r="AG128" s="487"/>
      <c r="AH128" s="487"/>
      <c r="AI128" s="487"/>
      <c r="AJ128" s="498"/>
      <c r="AK128" s="514">
        <v>305744</v>
      </c>
      <c r="AL128" s="487"/>
      <c r="AM128" s="487"/>
      <c r="AN128" s="487"/>
      <c r="AO128" s="498"/>
      <c r="AP128" s="541"/>
      <c r="AQ128" s="549"/>
      <c r="AR128" s="549"/>
      <c r="AS128" s="549"/>
      <c r="AT128" s="559"/>
      <c r="AU128" s="378"/>
      <c r="AV128" s="378"/>
      <c r="AW128" s="378"/>
      <c r="AX128" s="384" t="s">
        <v>311</v>
      </c>
      <c r="AY128" s="407"/>
      <c r="AZ128" s="407"/>
      <c r="BA128" s="407"/>
      <c r="BB128" s="407"/>
      <c r="BC128" s="407"/>
      <c r="BD128" s="407"/>
      <c r="BE128" s="470"/>
      <c r="BF128" s="613" t="s">
        <v>136</v>
      </c>
      <c r="BG128" s="617"/>
      <c r="BH128" s="617"/>
      <c r="BI128" s="617"/>
      <c r="BJ128" s="617"/>
      <c r="BK128" s="617"/>
      <c r="BL128" s="623"/>
      <c r="BM128" s="613">
        <v>13.01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136</v>
      </c>
      <c r="DH128" s="705"/>
      <c r="DI128" s="705"/>
      <c r="DJ128" s="705"/>
      <c r="DK128" s="705"/>
      <c r="DL128" s="705" t="s">
        <v>136</v>
      </c>
      <c r="DM128" s="705"/>
      <c r="DN128" s="705"/>
      <c r="DO128" s="705"/>
      <c r="DP128" s="705"/>
      <c r="DQ128" s="705" t="s">
        <v>136</v>
      </c>
      <c r="DR128" s="705"/>
      <c r="DS128" s="705"/>
      <c r="DT128" s="705"/>
      <c r="DU128" s="705"/>
      <c r="DV128" s="715" t="s">
        <v>136</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11764161</v>
      </c>
      <c r="AB129" s="446"/>
      <c r="AC129" s="446"/>
      <c r="AD129" s="446"/>
      <c r="AE129" s="499"/>
      <c r="AF129" s="515">
        <v>12075331</v>
      </c>
      <c r="AG129" s="446"/>
      <c r="AH129" s="446"/>
      <c r="AI129" s="446"/>
      <c r="AJ129" s="499"/>
      <c r="AK129" s="515">
        <v>12381388</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136</v>
      </c>
      <c r="BG129" s="618"/>
      <c r="BH129" s="618"/>
      <c r="BI129" s="618"/>
      <c r="BJ129" s="618"/>
      <c r="BK129" s="618"/>
      <c r="BL129" s="624"/>
      <c r="BM129" s="614">
        <v>18.010000000000002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303</v>
      </c>
      <c r="X130" s="466"/>
      <c r="Y130" s="466"/>
      <c r="Z130" s="476"/>
      <c r="AA130" s="482">
        <v>1115579</v>
      </c>
      <c r="AB130" s="446"/>
      <c r="AC130" s="446"/>
      <c r="AD130" s="446"/>
      <c r="AE130" s="499"/>
      <c r="AF130" s="515">
        <v>1088152</v>
      </c>
      <c r="AG130" s="446"/>
      <c r="AH130" s="446"/>
      <c r="AI130" s="446"/>
      <c r="AJ130" s="499"/>
      <c r="AK130" s="515">
        <v>1043310</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11.6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10648582</v>
      </c>
      <c r="AB131" s="489"/>
      <c r="AC131" s="489"/>
      <c r="AD131" s="489"/>
      <c r="AE131" s="501"/>
      <c r="AF131" s="517">
        <v>10987179</v>
      </c>
      <c r="AG131" s="489"/>
      <c r="AH131" s="489"/>
      <c r="AI131" s="489"/>
      <c r="AJ131" s="501"/>
      <c r="AK131" s="517">
        <v>11338078</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20.7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304</v>
      </c>
      <c r="W132" s="462"/>
      <c r="X132" s="462"/>
      <c r="Y132" s="462"/>
      <c r="Z132" s="478"/>
      <c r="AA132" s="485">
        <v>12.145216530000001</v>
      </c>
      <c r="AB132" s="490"/>
      <c r="AC132" s="490"/>
      <c r="AD132" s="490"/>
      <c r="AE132" s="502"/>
      <c r="AF132" s="518">
        <v>11.79679516</v>
      </c>
      <c r="AG132" s="490"/>
      <c r="AH132" s="490"/>
      <c r="AI132" s="490"/>
      <c r="AJ132" s="502"/>
      <c r="AK132" s="518">
        <v>11.10563971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11.9</v>
      </c>
      <c r="AB133" s="491"/>
      <c r="AC133" s="491"/>
      <c r="AD133" s="491"/>
      <c r="AE133" s="503"/>
      <c r="AF133" s="486">
        <v>12.2</v>
      </c>
      <c r="AG133" s="491"/>
      <c r="AH133" s="491"/>
      <c r="AI133" s="491"/>
      <c r="AJ133" s="503"/>
      <c r="AK133" s="486">
        <v>11.6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kLH3RJ85//xIN6RxCtvFKUlaXvqdZJeUqFQzIJhC7QeKZRn4q5olvZbhUlQpKnYkSE8U1F/cD7SGbiw9Nzp6Q==" saltValue="xccfKPZvdkeR6Ulkou7nY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scale="26"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101</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nCWolOskYVASfoMAWLaZC3VFziKKq9S2JHF/VQ1JhG8WBCrL6CzOajbwaqbzBoX5amQqTiOZ17ugYge2uyDIUA==" saltValue="eeNaXKe7aFqEfNf5+wrtCg=="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5" zoomScaleNormal="55"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
    <row r="3" spans="2:116" ht="13"/>
    <row r="4" spans="2:116" ht="13">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
    <row r="20" spans="9:116" ht="13"/>
    <row r="21" spans="9:116" ht="13">
      <c r="DL21" s="726"/>
    </row>
    <row r="22" spans="9:116" ht="13">
      <c r="DI22" s="726"/>
      <c r="DJ22" s="726"/>
      <c r="DK22" s="726"/>
      <c r="DL22" s="726"/>
    </row>
    <row r="23" spans="9:116" ht="13">
      <c r="CY23" s="726"/>
      <c r="CZ23" s="726"/>
      <c r="DA23" s="726"/>
      <c r="DB23" s="726"/>
      <c r="DC23" s="726"/>
      <c r="DD23" s="726"/>
      <c r="DE23" s="726"/>
      <c r="DF23" s="726"/>
      <c r="DG23" s="726"/>
      <c r="DH23" s="726"/>
      <c r="DI23" s="726"/>
      <c r="DJ23" s="726"/>
      <c r="DK23" s="726"/>
      <c r="DL23" s="726"/>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726"/>
      <c r="DA35" s="726"/>
      <c r="DB35" s="726"/>
      <c r="DC35" s="726"/>
      <c r="DD35" s="726"/>
      <c r="DE35" s="726"/>
      <c r="DF35" s="726"/>
      <c r="DG35" s="726"/>
      <c r="DH35" s="726"/>
      <c r="DI35" s="726"/>
      <c r="DJ35" s="726"/>
      <c r="DK35" s="726"/>
      <c r="DL35" s="726"/>
    </row>
    <row r="36" spans="15:116" ht="13"/>
    <row r="37" spans="15:116" ht="13">
      <c r="DL37" s="726"/>
    </row>
    <row r="38" spans="15:116" ht="13">
      <c r="DI38" s="726"/>
      <c r="DJ38" s="726"/>
      <c r="DK38" s="726"/>
      <c r="DL38" s="726"/>
    </row>
    <row r="39" spans="15:116" ht="13"/>
    <row r="40" spans="15:116" ht="13"/>
    <row r="41" spans="15:116" ht="13"/>
    <row r="42" spans="15:116" ht="13"/>
    <row r="43" spans="15:116" ht="13">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
      <c r="DL44" s="726"/>
    </row>
    <row r="45" spans="15:116" ht="13"/>
    <row r="46" spans="15:116" ht="13">
      <c r="DA46" s="726"/>
      <c r="DB46" s="726"/>
      <c r="DC46" s="726"/>
      <c r="DD46" s="726"/>
      <c r="DE46" s="726"/>
      <c r="DF46" s="726"/>
      <c r="DG46" s="726"/>
      <c r="DH46" s="726"/>
      <c r="DI46" s="726"/>
      <c r="DJ46" s="726"/>
      <c r="DK46" s="726"/>
      <c r="DL46" s="726"/>
    </row>
    <row r="47" spans="15:116" ht="13"/>
    <row r="48" spans="15:116" ht="13"/>
    <row r="49" spans="104:116" ht="13"/>
    <row r="50" spans="104:116" ht="13">
      <c r="CZ50" s="726"/>
      <c r="DA50" s="726"/>
      <c r="DB50" s="726"/>
      <c r="DC50" s="726"/>
      <c r="DD50" s="726"/>
      <c r="DE50" s="726"/>
      <c r="DF50" s="726"/>
      <c r="DG50" s="726"/>
      <c r="DH50" s="726"/>
      <c r="DI50" s="726"/>
      <c r="DJ50" s="726"/>
      <c r="DK50" s="726"/>
      <c r="DL50" s="726"/>
    </row>
    <row r="51" spans="104:116" ht="13"/>
    <row r="52" spans="104:116" ht="13"/>
    <row r="53" spans="104:116" ht="13">
      <c r="DL53" s="726"/>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726"/>
      <c r="DD67" s="726"/>
      <c r="DE67" s="726"/>
      <c r="DF67" s="726"/>
      <c r="DG67" s="726"/>
      <c r="DH67" s="726"/>
      <c r="DI67" s="726"/>
      <c r="DJ67" s="726"/>
      <c r="DK67" s="726"/>
      <c r="DL67" s="726"/>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inSlrIIPZnsMtXyVF+I140L6y+GwQ4LnmfCN58JO5ry811iilqptmzBujuwHHph3b9uQKyOnzcevKxWIncwp3A==" saltValue="hfsuSAPJASSbNOLhF4EaU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70" zoomScaleSheetLayoutView="7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829"/>
      <c r="AT1" s="829"/>
    </row>
    <row r="2" spans="1:46" ht="13">
      <c r="AS2" s="829"/>
      <c r="AT2" s="829"/>
    </row>
    <row r="3" spans="1:46" ht="13">
      <c r="AS3" s="829"/>
      <c r="AT3" s="829"/>
    </row>
    <row r="4" spans="1:46" ht="13">
      <c r="AS4" s="829"/>
      <c r="AT4" s="829"/>
    </row>
    <row r="5" spans="1:46" ht="16.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
      <c r="A6" s="728"/>
      <c r="AK6" s="729" t="s">
        <v>336</v>
      </c>
      <c r="AL6" s="729"/>
      <c r="AM6" s="729"/>
      <c r="AN6" s="729"/>
    </row>
    <row r="7" spans="1:46" ht="13.5" customHeight="1">
      <c r="A7" s="728"/>
      <c r="AK7" s="740"/>
      <c r="AL7" s="753"/>
      <c r="AM7" s="753"/>
      <c r="AN7" s="770"/>
      <c r="AO7" s="783" t="s">
        <v>89</v>
      </c>
      <c r="AP7" s="795"/>
      <c r="AQ7" s="806" t="s">
        <v>500</v>
      </c>
      <c r="AR7" s="820"/>
    </row>
    <row r="8" spans="1:46" ht="13">
      <c r="A8" s="728"/>
      <c r="AK8" s="741"/>
      <c r="AL8" s="754"/>
      <c r="AM8" s="754"/>
      <c r="AN8" s="771"/>
      <c r="AO8" s="784"/>
      <c r="AP8" s="796" t="s">
        <v>501</v>
      </c>
      <c r="AQ8" s="807" t="s">
        <v>502</v>
      </c>
      <c r="AR8" s="821" t="s">
        <v>503</v>
      </c>
    </row>
    <row r="9" spans="1:46" ht="13">
      <c r="A9" s="728"/>
      <c r="AK9" s="742" t="s">
        <v>504</v>
      </c>
      <c r="AL9" s="755"/>
      <c r="AM9" s="755"/>
      <c r="AN9" s="772"/>
      <c r="AO9" s="785">
        <v>3944706</v>
      </c>
      <c r="AP9" s="785">
        <v>81020</v>
      </c>
      <c r="AQ9" s="808">
        <v>80646</v>
      </c>
      <c r="AR9" s="822">
        <v>0.5</v>
      </c>
    </row>
    <row r="10" spans="1:46" ht="13.5" customHeight="1">
      <c r="A10" s="728"/>
      <c r="AK10" s="742" t="s">
        <v>202</v>
      </c>
      <c r="AL10" s="755"/>
      <c r="AM10" s="755"/>
      <c r="AN10" s="772"/>
      <c r="AO10" s="786">
        <v>601482</v>
      </c>
      <c r="AP10" s="786">
        <v>12354</v>
      </c>
      <c r="AQ10" s="809">
        <v>6637</v>
      </c>
      <c r="AR10" s="823">
        <v>86.1</v>
      </c>
    </row>
    <row r="11" spans="1:46" ht="13.5" customHeight="1">
      <c r="A11" s="728"/>
      <c r="AK11" s="742" t="s">
        <v>403</v>
      </c>
      <c r="AL11" s="755"/>
      <c r="AM11" s="755"/>
      <c r="AN11" s="772"/>
      <c r="AO11" s="786">
        <v>10561</v>
      </c>
      <c r="AP11" s="786">
        <v>217</v>
      </c>
      <c r="AQ11" s="809">
        <v>1119</v>
      </c>
      <c r="AR11" s="823">
        <v>-80.599999999999994</v>
      </c>
    </row>
    <row r="12" spans="1:46" ht="13.5" customHeight="1">
      <c r="A12" s="728"/>
      <c r="AK12" s="742" t="s">
        <v>232</v>
      </c>
      <c r="AL12" s="755"/>
      <c r="AM12" s="755"/>
      <c r="AN12" s="772"/>
      <c r="AO12" s="786" t="s">
        <v>136</v>
      </c>
      <c r="AP12" s="786" t="s">
        <v>136</v>
      </c>
      <c r="AQ12" s="809">
        <v>8</v>
      </c>
      <c r="AR12" s="823" t="s">
        <v>136</v>
      </c>
    </row>
    <row r="13" spans="1:46" ht="13.5" customHeight="1">
      <c r="A13" s="728"/>
      <c r="AK13" s="742" t="s">
        <v>505</v>
      </c>
      <c r="AL13" s="755"/>
      <c r="AM13" s="755"/>
      <c r="AN13" s="772"/>
      <c r="AO13" s="786">
        <v>99667</v>
      </c>
      <c r="AP13" s="786">
        <v>2047</v>
      </c>
      <c r="AQ13" s="809">
        <v>2502</v>
      </c>
      <c r="AR13" s="823">
        <v>-18.2</v>
      </c>
    </row>
    <row r="14" spans="1:46" ht="13.5" customHeight="1">
      <c r="A14" s="728"/>
      <c r="AK14" s="742" t="s">
        <v>506</v>
      </c>
      <c r="AL14" s="755"/>
      <c r="AM14" s="755"/>
      <c r="AN14" s="772"/>
      <c r="AO14" s="786">
        <v>120322</v>
      </c>
      <c r="AP14" s="786">
        <v>2471</v>
      </c>
      <c r="AQ14" s="809">
        <v>1863</v>
      </c>
      <c r="AR14" s="823">
        <v>32.6</v>
      </c>
    </row>
    <row r="15" spans="1:46" ht="13.5" customHeight="1">
      <c r="A15" s="728"/>
      <c r="AK15" s="743" t="s">
        <v>313</v>
      </c>
      <c r="AL15" s="756"/>
      <c r="AM15" s="756"/>
      <c r="AN15" s="773"/>
      <c r="AO15" s="786">
        <v>-239223</v>
      </c>
      <c r="AP15" s="786">
        <v>-4913</v>
      </c>
      <c r="AQ15" s="809">
        <v>-4800</v>
      </c>
      <c r="AR15" s="823">
        <v>2.4</v>
      </c>
    </row>
    <row r="16" spans="1:46" ht="13">
      <c r="A16" s="728"/>
      <c r="AK16" s="743" t="s">
        <v>272</v>
      </c>
      <c r="AL16" s="756"/>
      <c r="AM16" s="756"/>
      <c r="AN16" s="773"/>
      <c r="AO16" s="786">
        <v>4537515</v>
      </c>
      <c r="AP16" s="786">
        <v>93196</v>
      </c>
      <c r="AQ16" s="809">
        <v>87975</v>
      </c>
      <c r="AR16" s="823">
        <v>5.9</v>
      </c>
    </row>
    <row r="17" spans="1:46" ht="13">
      <c r="A17" s="728"/>
    </row>
    <row r="18" spans="1:46" ht="13">
      <c r="A18" s="728"/>
      <c r="AQ18" s="801"/>
      <c r="AR18" s="801"/>
    </row>
    <row r="19" spans="1:46" ht="13">
      <c r="A19" s="728"/>
      <c r="AK19" s="363" t="s">
        <v>178</v>
      </c>
    </row>
    <row r="20" spans="1:46" ht="13">
      <c r="A20" s="728"/>
      <c r="AK20" s="744"/>
      <c r="AL20" s="757"/>
      <c r="AM20" s="757"/>
      <c r="AN20" s="774"/>
      <c r="AO20" s="787" t="s">
        <v>507</v>
      </c>
      <c r="AP20" s="797" t="s">
        <v>340</v>
      </c>
      <c r="AQ20" s="810" t="s">
        <v>42</v>
      </c>
      <c r="AR20" s="824"/>
    </row>
    <row r="21" spans="1:46" s="729" customFormat="1" ht="13">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508</v>
      </c>
      <c r="AL21" s="758"/>
      <c r="AM21" s="758"/>
      <c r="AN21" s="775"/>
      <c r="AO21" s="788">
        <v>6.43</v>
      </c>
      <c r="AP21" s="798">
        <v>7.71</v>
      </c>
      <c r="AQ21" s="811">
        <v>-1.28</v>
      </c>
      <c r="AR21" s="729"/>
      <c r="AS21" s="831"/>
      <c r="AT21" s="731"/>
    </row>
    <row r="22" spans="1:46" s="729" customFormat="1" ht="13">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509</v>
      </c>
      <c r="AL22" s="758"/>
      <c r="AM22" s="758"/>
      <c r="AN22" s="775"/>
      <c r="AO22" s="789">
        <v>100.1</v>
      </c>
      <c r="AP22" s="799">
        <v>98.3</v>
      </c>
      <c r="AQ22" s="812">
        <v>1.8</v>
      </c>
      <c r="AR22" s="801"/>
      <c r="AS22" s="831"/>
      <c r="AT22" s="731"/>
    </row>
    <row r="23" spans="1:46" s="729" customFormat="1" ht="13">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
      <c r="A27" s="734"/>
      <c r="AS27" s="829"/>
      <c r="AT27" s="829"/>
    </row>
    <row r="28" spans="1:46" ht="16.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
      <c r="A29" s="728"/>
      <c r="AK29" s="729" t="s">
        <v>61</v>
      </c>
      <c r="AL29" s="729"/>
      <c r="AM29" s="729"/>
      <c r="AN29" s="729"/>
      <c r="AS29" s="834"/>
    </row>
    <row r="30" spans="1:46" ht="13.5" customHeight="1">
      <c r="A30" s="728"/>
      <c r="AK30" s="740"/>
      <c r="AL30" s="753"/>
      <c r="AM30" s="753"/>
      <c r="AN30" s="770"/>
      <c r="AO30" s="783" t="s">
        <v>89</v>
      </c>
      <c r="AP30" s="795"/>
      <c r="AQ30" s="806" t="s">
        <v>500</v>
      </c>
      <c r="AR30" s="820"/>
    </row>
    <row r="31" spans="1:46" ht="13">
      <c r="A31" s="728"/>
      <c r="AK31" s="741"/>
      <c r="AL31" s="754"/>
      <c r="AM31" s="754"/>
      <c r="AN31" s="771"/>
      <c r="AO31" s="784"/>
      <c r="AP31" s="796" t="s">
        <v>501</v>
      </c>
      <c r="AQ31" s="807" t="s">
        <v>502</v>
      </c>
      <c r="AR31" s="821" t="s">
        <v>503</v>
      </c>
    </row>
    <row r="32" spans="1:46" ht="27" customHeight="1">
      <c r="A32" s="728"/>
      <c r="AK32" s="746" t="s">
        <v>511</v>
      </c>
      <c r="AL32" s="759"/>
      <c r="AM32" s="759"/>
      <c r="AN32" s="776"/>
      <c r="AO32" s="786">
        <v>2308431</v>
      </c>
      <c r="AP32" s="786">
        <v>47413</v>
      </c>
      <c r="AQ32" s="813">
        <v>41451</v>
      </c>
      <c r="AR32" s="823">
        <v>14.4</v>
      </c>
    </row>
    <row r="33" spans="1:46" ht="13.5" customHeight="1">
      <c r="A33" s="728"/>
      <c r="AK33" s="746" t="s">
        <v>512</v>
      </c>
      <c r="AL33" s="759"/>
      <c r="AM33" s="759"/>
      <c r="AN33" s="776"/>
      <c r="AO33" s="786" t="s">
        <v>136</v>
      </c>
      <c r="AP33" s="786" t="s">
        <v>136</v>
      </c>
      <c r="AQ33" s="813" t="s">
        <v>136</v>
      </c>
      <c r="AR33" s="823" t="s">
        <v>136</v>
      </c>
    </row>
    <row r="34" spans="1:46" ht="27" customHeight="1">
      <c r="A34" s="728"/>
      <c r="AK34" s="746" t="s">
        <v>513</v>
      </c>
      <c r="AL34" s="759"/>
      <c r="AM34" s="759"/>
      <c r="AN34" s="776"/>
      <c r="AO34" s="786" t="s">
        <v>136</v>
      </c>
      <c r="AP34" s="786" t="s">
        <v>136</v>
      </c>
      <c r="AQ34" s="813">
        <v>35</v>
      </c>
      <c r="AR34" s="823" t="s">
        <v>136</v>
      </c>
    </row>
    <row r="35" spans="1:46" ht="27" customHeight="1">
      <c r="A35" s="728"/>
      <c r="AK35" s="746" t="s">
        <v>514</v>
      </c>
      <c r="AL35" s="759"/>
      <c r="AM35" s="759"/>
      <c r="AN35" s="776"/>
      <c r="AO35" s="786">
        <v>260415</v>
      </c>
      <c r="AP35" s="786">
        <v>5349</v>
      </c>
      <c r="AQ35" s="813">
        <v>11775</v>
      </c>
      <c r="AR35" s="823">
        <v>-54.6</v>
      </c>
    </row>
    <row r="36" spans="1:46" ht="27" customHeight="1">
      <c r="A36" s="728"/>
      <c r="AK36" s="746" t="s">
        <v>37</v>
      </c>
      <c r="AL36" s="759"/>
      <c r="AM36" s="759"/>
      <c r="AN36" s="776"/>
      <c r="AO36" s="786">
        <v>39374</v>
      </c>
      <c r="AP36" s="786">
        <v>809</v>
      </c>
      <c r="AQ36" s="813">
        <v>2188</v>
      </c>
      <c r="AR36" s="823">
        <v>-63</v>
      </c>
    </row>
    <row r="37" spans="1:46" ht="13.5" customHeight="1">
      <c r="A37" s="728"/>
      <c r="AK37" s="746" t="s">
        <v>349</v>
      </c>
      <c r="AL37" s="759"/>
      <c r="AM37" s="759"/>
      <c r="AN37" s="776"/>
      <c r="AO37" s="786" t="s">
        <v>136</v>
      </c>
      <c r="AP37" s="786" t="s">
        <v>136</v>
      </c>
      <c r="AQ37" s="813">
        <v>531</v>
      </c>
      <c r="AR37" s="823" t="s">
        <v>136</v>
      </c>
    </row>
    <row r="38" spans="1:46" ht="27" customHeight="1">
      <c r="A38" s="728"/>
      <c r="AK38" s="747" t="s">
        <v>515</v>
      </c>
      <c r="AL38" s="760"/>
      <c r="AM38" s="760"/>
      <c r="AN38" s="777"/>
      <c r="AO38" s="790" t="s">
        <v>136</v>
      </c>
      <c r="AP38" s="790" t="s">
        <v>136</v>
      </c>
      <c r="AQ38" s="814">
        <v>1</v>
      </c>
      <c r="AR38" s="812" t="s">
        <v>136</v>
      </c>
      <c r="AS38" s="834"/>
    </row>
    <row r="39" spans="1:46" ht="13">
      <c r="A39" s="728"/>
      <c r="AK39" s="747" t="s">
        <v>86</v>
      </c>
      <c r="AL39" s="760"/>
      <c r="AM39" s="760"/>
      <c r="AN39" s="777"/>
      <c r="AO39" s="786">
        <v>-305744</v>
      </c>
      <c r="AP39" s="786">
        <v>-6280</v>
      </c>
      <c r="AQ39" s="813">
        <v>-5414</v>
      </c>
      <c r="AR39" s="823">
        <v>16</v>
      </c>
      <c r="AS39" s="834"/>
    </row>
    <row r="40" spans="1:46" ht="27" customHeight="1">
      <c r="A40" s="728"/>
      <c r="AK40" s="746" t="s">
        <v>516</v>
      </c>
      <c r="AL40" s="759"/>
      <c r="AM40" s="759"/>
      <c r="AN40" s="776"/>
      <c r="AO40" s="786">
        <v>-1043310</v>
      </c>
      <c r="AP40" s="786">
        <v>-21428</v>
      </c>
      <c r="AQ40" s="813">
        <v>-35360</v>
      </c>
      <c r="AR40" s="823">
        <v>-39.4</v>
      </c>
      <c r="AS40" s="834"/>
    </row>
    <row r="41" spans="1:46" ht="13">
      <c r="A41" s="728"/>
      <c r="AK41" s="748" t="s">
        <v>394</v>
      </c>
      <c r="AL41" s="761"/>
      <c r="AM41" s="761"/>
      <c r="AN41" s="778"/>
      <c r="AO41" s="786">
        <v>1259166</v>
      </c>
      <c r="AP41" s="786">
        <v>25862</v>
      </c>
      <c r="AQ41" s="813">
        <v>15207</v>
      </c>
      <c r="AR41" s="823">
        <v>70.099999999999994</v>
      </c>
      <c r="AS41" s="834"/>
    </row>
    <row r="42" spans="1:46" ht="13">
      <c r="A42" s="728"/>
      <c r="AK42" s="749"/>
      <c r="AQ42" s="801"/>
      <c r="AR42" s="801"/>
      <c r="AS42" s="834"/>
    </row>
    <row r="43" spans="1:46" ht="13">
      <c r="A43" s="728"/>
      <c r="AP43" s="802"/>
      <c r="AQ43" s="801"/>
      <c r="AS43" s="834"/>
    </row>
    <row r="44" spans="1:46" ht="13">
      <c r="A44" s="728"/>
      <c r="AQ44" s="801"/>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517</v>
      </c>
    </row>
    <row r="48" spans="1:46" ht="13">
      <c r="A48" s="728"/>
      <c r="AK48" s="736" t="s">
        <v>518</v>
      </c>
      <c r="AL48" s="736"/>
      <c r="AM48" s="736"/>
      <c r="AN48" s="736"/>
      <c r="AO48" s="736"/>
      <c r="AP48" s="736"/>
      <c r="AQ48" s="800"/>
      <c r="AR48" s="736"/>
    </row>
    <row r="49" spans="1:44" ht="13.5" customHeight="1">
      <c r="A49" s="728"/>
      <c r="AK49" s="750"/>
      <c r="AL49" s="762"/>
      <c r="AM49" s="766" t="s">
        <v>89</v>
      </c>
      <c r="AN49" s="779" t="s">
        <v>442</v>
      </c>
      <c r="AO49" s="791"/>
      <c r="AP49" s="791"/>
      <c r="AQ49" s="791"/>
      <c r="AR49" s="825"/>
    </row>
    <row r="50" spans="1:44" ht="13">
      <c r="A50" s="728"/>
      <c r="AK50" s="751"/>
      <c r="AL50" s="763"/>
      <c r="AM50" s="767"/>
      <c r="AN50" s="780" t="s">
        <v>494</v>
      </c>
      <c r="AO50" s="792" t="s">
        <v>495</v>
      </c>
      <c r="AP50" s="803" t="s">
        <v>519</v>
      </c>
      <c r="AQ50" s="816" t="s">
        <v>389</v>
      </c>
      <c r="AR50" s="826" t="s">
        <v>520</v>
      </c>
    </row>
    <row r="51" spans="1:44" ht="13">
      <c r="A51" s="728"/>
      <c r="AK51" s="750" t="s">
        <v>483</v>
      </c>
      <c r="AL51" s="762"/>
      <c r="AM51" s="768">
        <v>4669205</v>
      </c>
      <c r="AN51" s="781">
        <v>91401</v>
      </c>
      <c r="AO51" s="793">
        <v>20.7</v>
      </c>
      <c r="AP51" s="804">
        <v>63812</v>
      </c>
      <c r="AQ51" s="817">
        <v>2.2999999999999998</v>
      </c>
      <c r="AR51" s="827">
        <v>18.399999999999999</v>
      </c>
    </row>
    <row r="52" spans="1:44" ht="13">
      <c r="A52" s="728"/>
      <c r="AK52" s="752"/>
      <c r="AL52" s="764" t="s">
        <v>274</v>
      </c>
      <c r="AM52" s="769">
        <v>1651117</v>
      </c>
      <c r="AN52" s="782">
        <v>32321</v>
      </c>
      <c r="AO52" s="794">
        <v>-27.1</v>
      </c>
      <c r="AP52" s="805">
        <v>33848</v>
      </c>
      <c r="AQ52" s="818">
        <v>-4.2</v>
      </c>
      <c r="AR52" s="828">
        <v>-22.9</v>
      </c>
    </row>
    <row r="53" spans="1:44" ht="13">
      <c r="A53" s="728"/>
      <c r="AK53" s="750" t="s">
        <v>322</v>
      </c>
      <c r="AL53" s="762"/>
      <c r="AM53" s="768">
        <v>2765862</v>
      </c>
      <c r="AN53" s="781">
        <v>54851</v>
      </c>
      <c r="AO53" s="793">
        <v>-40</v>
      </c>
      <c r="AP53" s="804">
        <v>54225</v>
      </c>
      <c r="AQ53" s="817">
        <v>-15</v>
      </c>
      <c r="AR53" s="827">
        <v>-25</v>
      </c>
    </row>
    <row r="54" spans="1:44" ht="13">
      <c r="A54" s="728"/>
      <c r="AK54" s="752"/>
      <c r="AL54" s="764" t="s">
        <v>274</v>
      </c>
      <c r="AM54" s="769">
        <v>1407273</v>
      </c>
      <c r="AN54" s="782">
        <v>27908</v>
      </c>
      <c r="AO54" s="794">
        <v>-13.7</v>
      </c>
      <c r="AP54" s="805">
        <v>27337</v>
      </c>
      <c r="AQ54" s="818">
        <v>-19.2</v>
      </c>
      <c r="AR54" s="828">
        <v>5.5</v>
      </c>
    </row>
    <row r="55" spans="1:44" ht="13">
      <c r="A55" s="728"/>
      <c r="AK55" s="750" t="s">
        <v>134</v>
      </c>
      <c r="AL55" s="762"/>
      <c r="AM55" s="768">
        <v>2920557</v>
      </c>
      <c r="AN55" s="781">
        <v>58670</v>
      </c>
      <c r="AO55" s="793">
        <v>7</v>
      </c>
      <c r="AP55" s="804">
        <v>54016</v>
      </c>
      <c r="AQ55" s="817">
        <v>-0.4</v>
      </c>
      <c r="AR55" s="827">
        <v>7.4</v>
      </c>
    </row>
    <row r="56" spans="1:44" ht="13">
      <c r="A56" s="728"/>
      <c r="AK56" s="752"/>
      <c r="AL56" s="764" t="s">
        <v>274</v>
      </c>
      <c r="AM56" s="769">
        <v>1620962</v>
      </c>
      <c r="AN56" s="782">
        <v>32563</v>
      </c>
      <c r="AO56" s="794">
        <v>16.7</v>
      </c>
      <c r="AP56" s="805">
        <v>28078</v>
      </c>
      <c r="AQ56" s="818">
        <v>2.7</v>
      </c>
      <c r="AR56" s="828">
        <v>14</v>
      </c>
    </row>
    <row r="57" spans="1:44" ht="13">
      <c r="A57" s="728"/>
      <c r="AK57" s="750" t="s">
        <v>521</v>
      </c>
      <c r="AL57" s="762"/>
      <c r="AM57" s="768">
        <v>3421244</v>
      </c>
      <c r="AN57" s="781">
        <v>69502</v>
      </c>
      <c r="AO57" s="793">
        <v>18.5</v>
      </c>
      <c r="AP57" s="804">
        <v>52786</v>
      </c>
      <c r="AQ57" s="817">
        <v>-2.2999999999999998</v>
      </c>
      <c r="AR57" s="827">
        <v>20.8</v>
      </c>
    </row>
    <row r="58" spans="1:44" ht="13">
      <c r="A58" s="728"/>
      <c r="AK58" s="752"/>
      <c r="AL58" s="764" t="s">
        <v>274</v>
      </c>
      <c r="AM58" s="769">
        <v>2152011</v>
      </c>
      <c r="AN58" s="782">
        <v>43718</v>
      </c>
      <c r="AO58" s="794">
        <v>34.299999999999997</v>
      </c>
      <c r="AP58" s="805">
        <v>28742</v>
      </c>
      <c r="AQ58" s="818">
        <v>2.4</v>
      </c>
      <c r="AR58" s="828">
        <v>31.9</v>
      </c>
    </row>
    <row r="59" spans="1:44" ht="13">
      <c r="A59" s="728"/>
      <c r="AK59" s="750" t="s">
        <v>522</v>
      </c>
      <c r="AL59" s="762"/>
      <c r="AM59" s="768">
        <v>4713981</v>
      </c>
      <c r="AN59" s="781">
        <v>96820</v>
      </c>
      <c r="AO59" s="793">
        <v>39.299999999999997</v>
      </c>
      <c r="AP59" s="804">
        <v>58465</v>
      </c>
      <c r="AQ59" s="817">
        <v>10.8</v>
      </c>
      <c r="AR59" s="827">
        <v>28.5</v>
      </c>
    </row>
    <row r="60" spans="1:44" ht="13">
      <c r="A60" s="728"/>
      <c r="AK60" s="752"/>
      <c r="AL60" s="764" t="s">
        <v>274</v>
      </c>
      <c r="AM60" s="769">
        <v>2763033</v>
      </c>
      <c r="AN60" s="782">
        <v>56750</v>
      </c>
      <c r="AO60" s="794">
        <v>29.8</v>
      </c>
      <c r="AP60" s="805">
        <v>34452</v>
      </c>
      <c r="AQ60" s="818">
        <v>19.899999999999999</v>
      </c>
      <c r="AR60" s="828">
        <v>9.9</v>
      </c>
    </row>
    <row r="61" spans="1:44" ht="13">
      <c r="A61" s="728"/>
      <c r="AK61" s="750" t="s">
        <v>417</v>
      </c>
      <c r="AL61" s="765"/>
      <c r="AM61" s="768">
        <v>3698170</v>
      </c>
      <c r="AN61" s="781">
        <v>74249</v>
      </c>
      <c r="AO61" s="793">
        <v>9.1</v>
      </c>
      <c r="AP61" s="804">
        <v>56661</v>
      </c>
      <c r="AQ61" s="819">
        <v>-0.9</v>
      </c>
      <c r="AR61" s="827">
        <v>10</v>
      </c>
    </row>
    <row r="62" spans="1:44" ht="13">
      <c r="A62" s="728"/>
      <c r="AK62" s="752"/>
      <c r="AL62" s="764" t="s">
        <v>274</v>
      </c>
      <c r="AM62" s="769">
        <v>1918879</v>
      </c>
      <c r="AN62" s="782">
        <v>38652</v>
      </c>
      <c r="AO62" s="794">
        <v>8</v>
      </c>
      <c r="AP62" s="805">
        <v>30491</v>
      </c>
      <c r="AQ62" s="818">
        <v>0.3</v>
      </c>
      <c r="AR62" s="828">
        <v>7.7</v>
      </c>
    </row>
    <row r="63" spans="1:44" ht="13">
      <c r="A63" s="728"/>
    </row>
    <row r="64" spans="1:44" ht="13">
      <c r="A64" s="728"/>
    </row>
    <row r="65" spans="1:46" ht="13">
      <c r="A65" s="728"/>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 hidden="1"/>
    <row r="71" spans="1:46" ht="13" hidden="1"/>
    <row r="72" spans="1:46" ht="13" hidden="1"/>
    <row r="73" spans="1:46" ht="13" hidden="1"/>
  </sheetData>
  <sheetProtection algorithmName="SHA-512" hashValue="OnVKYW+NguaXLxCiCGgNDwAU/TVsxnliZig0lHz9k4mK424aWwyCuagmUlaP62UTTiTKee+90V2RINoYapPAdw==" saltValue="0yHisHYIXjgBXtV+JucFt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Qo2eES9e5iAxoHaRakKtma0jo8eVtBSQ8FOP0Q0jGeBJfGs4rgWI7ntsPn586N+11LkXmnpWez1R8GUTzRk+vA==" saltValue="FMwhGBS/cB+x2MGL8sbPr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xuKgcE7E14k0AMPAN4nn9cSvrzI09fyWfFvGpWkrL0rWNxANj9REgFvKw1GIYl2j0U28J3vrrtUQgtlH3wP3xA==" saltValue="wd9Mbf3K0dFC4A4g5uOzU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1:J49"/>
  <sheetViews>
    <sheetView showGridLines="0" zoomScale="60" zoomScaleNormal="6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s="363" customFormat="1" ht="16.5" customHeight="1"/>
    <row r="2" s="363" customFormat="1" ht="16.5" customHeight="1"/>
    <row r="3" s="363" customFormat="1" ht="16.5" customHeight="1"/>
    <row r="4" s="363" customFormat="1" ht="16.5" customHeight="1"/>
    <row r="5" s="363" customFormat="1" ht="16.5" customHeight="1"/>
    <row r="6" s="363" customFormat="1" ht="16.5" customHeight="1"/>
    <row r="7" s="363" customFormat="1" ht="16.5" customHeight="1"/>
    <row r="8" s="363" customFormat="1" ht="16.5" customHeight="1"/>
    <row r="9" s="363" customFormat="1"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16</v>
      </c>
      <c r="F46" s="848" t="s">
        <v>524</v>
      </c>
      <c r="G46" s="852" t="s">
        <v>525</v>
      </c>
      <c r="H46" s="852" t="s">
        <v>526</v>
      </c>
      <c r="I46" s="852" t="s">
        <v>254</v>
      </c>
      <c r="J46" s="857" t="s">
        <v>527</v>
      </c>
    </row>
    <row r="47" spans="2:10" ht="57.75" customHeight="1">
      <c r="B47" s="837"/>
      <c r="C47" s="841" t="s">
        <v>3</v>
      </c>
      <c r="D47" s="841"/>
      <c r="E47" s="845"/>
      <c r="F47" s="849">
        <v>30.7</v>
      </c>
      <c r="G47" s="853">
        <v>28.9</v>
      </c>
      <c r="H47" s="853">
        <v>34.659999999999997</v>
      </c>
      <c r="I47" s="853">
        <v>30.16</v>
      </c>
      <c r="J47" s="858">
        <v>33.54</v>
      </c>
    </row>
    <row r="48" spans="2:10" ht="57.75" customHeight="1">
      <c r="B48" s="838"/>
      <c r="C48" s="842" t="s">
        <v>4</v>
      </c>
      <c r="D48" s="842"/>
      <c r="E48" s="846"/>
      <c r="F48" s="850">
        <v>5.1100000000000003</v>
      </c>
      <c r="G48" s="854">
        <v>6.39</v>
      </c>
      <c r="H48" s="854">
        <v>9.99</v>
      </c>
      <c r="I48" s="854">
        <v>7.5</v>
      </c>
      <c r="J48" s="859">
        <v>7.01</v>
      </c>
    </row>
    <row r="49" spans="2:10" ht="57.75" customHeight="1">
      <c r="B49" s="839"/>
      <c r="C49" s="843" t="s">
        <v>15</v>
      </c>
      <c r="D49" s="843"/>
      <c r="E49" s="847"/>
      <c r="F49" s="851" t="s">
        <v>240</v>
      </c>
      <c r="G49" s="855" t="s">
        <v>39</v>
      </c>
      <c r="H49" s="855">
        <v>4.63</v>
      </c>
      <c r="I49" s="855" t="s">
        <v>17</v>
      </c>
      <c r="J49" s="860">
        <v>3.82</v>
      </c>
    </row>
    <row r="50" spans="2:10" ht="13"/>
  </sheetData>
  <sheetProtection algorithmName="SHA-512" hashValue="DmMF6zY4ishPN2unMirD1TrEI0yVvVDUZ6YGZVtm69r1g9yPmQtvKfbq71h+RKM/7XzmHVr4fq7HIC8n7IkLeA==" saltValue="sA4CC1GHT/esiL156atpk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2026-03-19T02:38:56Z</cp:lastPrinted>
  <dcterms:created xsi:type="dcterms:W3CDTF">2026-02-23T07:00:38Z</dcterms:created>
  <dcterms:modified xsi:type="dcterms:W3CDTF">2026-03-25T04:31:47Z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2026-03-25T04:31:47Z</vt:filetime>
  </property>
</Properties>
</file>