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1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<sst xmlns="http://schemas.openxmlformats.org/spreadsheetml/2006/main" xmlns:r="http://schemas.openxmlformats.org/officeDocument/2006/relationships" count="559" uniqueCount="559">
  <si>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</si>
  <si>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</si>
  <si>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</si>
  <si>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</si>
  <si>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</si>
  <si>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</si>
  <si>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</si>
  <si>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</si>
  <si>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</si>
  <si>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</si>
  <si>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</si>
  <si>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東遠工業用水道企業団</t>
    <rPh sb="0" eb="1">
      <t>ヒガシ</t>
    </rPh>
    <rPh sb="1" eb="2">
      <t>ヒサシ</t>
    </rPh>
    <rPh sb="2" eb="4">
      <t>コウギョウ</t>
    </rPh>
    <rPh sb="4" eb="5">
      <t>ヨウ</t>
    </rPh>
    <rPh sb="5" eb="7">
      <t>スイドウ</t>
    </rPh>
    <rPh sb="7" eb="9">
      <t>キギョウ</t>
    </rPh>
    <rPh sb="9" eb="10">
      <t>ダン</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</si>
  <si>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</si>
  <si>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</si>
  <si>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</si>
  <si>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</si>
  <si>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</si>
  <si>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</si>
  <si>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</si>
  <si>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</si>
  <si>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</si>
  <si>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</si>
  <si>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</si>
  <si>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</si>
  <si>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</si>
  <si>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</si>
  <si>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</si>
  <si>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</si>
  <si>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</si>
  <si>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</si>
  <si>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</si>
  <si>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</si>
  <si>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</si>
  <si>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</si>
  <si>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</si>
  <si>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</si>
  <si>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</si>
  <si>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</si>
  <si>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</si>
  <si>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</si>
  <si>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</si>
  <si>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</si>
  <si>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</si>
  <si>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</si>
  <si>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</si>
  <si>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</si>
  <si>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</si>
  <si>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</si>
  <si>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</si>
  <si>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</si>
  <si>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</si>
  <si>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</si>
  <si>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</si>
  <si>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</si>
  <si>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</si>
  <si>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</si>
  <si>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</si>
  <si>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</si>
  <si>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</si>
  <si>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</si>
  <si>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</si>
  <si>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</si>
  <si>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</si>
  <si>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</si>
  <si>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</si>
  <si>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</si>
  <si>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</si>
  <si>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</si>
  <si>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</si>
  <si>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</si>
  <si>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</si>
  <si>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</si>
  <si>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</si>
  <si>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</si>
  <si>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</si>
  <si>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</si>
  <si>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</si>
  <si>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</si>
  <si>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</si>
  <si>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</si>
  <si>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</si>
  <si>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</si>
  <si>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</si>
  <si>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</si>
  <si>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</si>
  <si>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</si>
  <si>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</si>
  <si>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</si>
  <si>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</si>
  <si>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東遠広域施設組合</t>
  </si>
  <si>
    <t>当該団体決算額
（千円）</t>
    <rPh sb="0" eb="2">
      <t>トウガイ</t>
    </rPh>
    <rPh sb="2" eb="4">
      <t>ダンタイ</t>
    </rPh>
    <rPh sb="4" eb="6">
      <t>ケッサン</t>
    </rPh>
    <rPh sb="6" eb="7">
      <t>ガク</t>
    </rPh>
    <rPh sb="9" eb="11">
      <t>センエン</t>
    </rPh>
    <phoneticPr fontId="6"/>
  </si>
  <si>
    <t>実質収支額</t>
  </si>
  <si>
    <t>静岡県大井川広域水道企業団</t>
    <rPh sb="0" eb="3">
      <t>シズオカケン</t>
    </rPh>
    <rPh sb="3" eb="6">
      <t>オオイガワ</t>
    </rPh>
    <rPh sb="6" eb="8">
      <t>コウイキ</t>
    </rPh>
    <rPh sb="8" eb="10">
      <t>スイドウ</t>
    </rPh>
    <rPh sb="10" eb="12">
      <t>キギョウ</t>
    </rPh>
    <rPh sb="12" eb="13">
      <t>ダン</t>
    </rPh>
    <phoneticPr fontId="36"/>
  </si>
  <si>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</si>
  <si>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</si>
  <si>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</si>
  <si>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</si>
  <si>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</si>
  <si>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</si>
  <si>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</si>
  <si>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</si>
  <si>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</si>
  <si>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</si>
  <si>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</si>
  <si>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</si>
  <si>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</si>
  <si>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</si>
  <si>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</si>
  <si>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</si>
  <si>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</si>
  <si>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</si>
  <si>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</si>
  <si>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</si>
  <si>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</si>
  <si>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</si>
  <si>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</si>
  <si>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</si>
  <si>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</si>
  <si>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</si>
  <si>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</si>
  <si>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</si>
  <si>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</si>
  <si>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</si>
  <si>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</si>
  <si>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</si>
  <si>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</si>
  <si>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</si>
  <si>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</si>
  <si>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</si>
  <si>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</si>
  <si>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</si>
  <si>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</si>
  <si>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</si>
  <si>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</si>
  <si>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</si>
  <si>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</si>
  <si>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</si>
  <si>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</si>
  <si>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</si>
  <si>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</si>
  <si>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</si>
  <si>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</si>
  <si>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</si>
  <si>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</si>
  <si>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</si>
  <si>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</si>
  <si>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</si>
  <si>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</si>
  <si>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</si>
  <si>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</si>
  <si>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</si>
  <si>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</si>
  <si>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</si>
  <si>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</si>
  <si>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</si>
  <si>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</si>
  <si>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</si>
  <si>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</si>
  <si>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</si>
  <si>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</si>
  <si>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御前崎市</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</si>
  <si>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</si>
  <si>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</si>
  <si>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</si>
  <si>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</si>
  <si>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</si>
  <si>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</si>
  <si>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</si>
  <si>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</si>
  <si>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</si>
  <si>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</si>
  <si>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</si>
  <si>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静岡県市町総合事務組合</t>
    <rPh sb="0" eb="3">
      <t>シズオカケン</t>
    </rPh>
    <rPh sb="3" eb="4">
      <t>シ</t>
    </rPh>
    <rPh sb="4" eb="5">
      <t>マチ</t>
    </rPh>
    <rPh sb="5" eb="7">
      <t>ソウゴウ</t>
    </rPh>
    <rPh sb="7" eb="9">
      <t>ジム</t>
    </rPh>
    <rPh sb="9" eb="11">
      <t>クミアイ</t>
    </rPh>
    <phoneticPr fontId="3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</si>
  <si>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</si>
  <si>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</si>
  <si>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</si>
  <si>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</si>
  <si>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</si>
  <si>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</si>
  <si>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</si>
  <si>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</si>
  <si>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</si>
  <si>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</si>
  <si>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</si>
  <si>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</si>
  <si>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</si>
  <si>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</si>
  <si>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</si>
  <si>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</si>
  <si>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</si>
  <si>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</si>
  <si>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</si>
  <si>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</si>
  <si>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</si>
  <si>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　実質赤字比率</t>
    <rPh sb="1" eb="3">
      <t>ジッシツ</t>
    </rPh>
    <rPh sb="3" eb="5">
      <t>アカジ</t>
    </rPh>
    <rPh sb="5" eb="7">
      <t>ヒリツ</t>
    </rPh>
    <phoneticPr fontId="6"/>
  </si>
  <si>
    <t>-4.5</t>
  </si>
  <si>
    <t>山振</t>
    <rPh sb="0" eb="1">
      <t>ヤマ</t>
    </rPh>
    <rPh sb="1" eb="2">
      <t>フ</t>
    </rPh>
    <phoneticPr fontId="6"/>
  </si>
  <si>
    <t>繰上償還金</t>
  </si>
  <si>
    <t>※5：産業構造の比率は、分母を就業人口総数とし、分類不能の産業を除いて算出。</t>
  </si>
  <si>
    <t>　人件費</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</si>
  <si>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</si>
  <si>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</si>
  <si>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</si>
  <si>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</si>
  <si>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</si>
  <si>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</si>
  <si>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</si>
  <si>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</si>
  <si>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</si>
  <si>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</si>
  <si>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</si>
  <si>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東遠学園組合</t>
    <rPh sb="2" eb="4">
      <t>ガクエン</t>
    </rPh>
    <rPh sb="4" eb="6">
      <t>クミアイ</t>
    </rPh>
    <phoneticPr fontId="36"/>
  </si>
  <si>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</si>
  <si>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</si>
  <si>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</si>
  <si>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</si>
  <si>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</si>
  <si>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</si>
  <si>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</si>
  <si>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</si>
  <si>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</si>
  <si>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後期高齢者医療保険特別会計</t>
  </si>
  <si>
    <t>御前崎まちづくり</t>
    <rPh sb="0" eb="3">
      <t>オマエザキ</t>
    </rPh>
    <phoneticPr fontId="36"/>
  </si>
  <si>
    <t>令06.01.01(人)</t>
  </si>
  <si>
    <t>　本市は、起債に頼らず施設等の建設を行ってきた背景から、地方債残高は少なく、将来負担比率は算出されていない。有形固定資産減価償却率は、固定資産の更新よりも減価償却が高くなっていることにより前年度に比べて上昇している。市税の減収や財政調整基金の取崩し等により財源が縮小していくなか、現在の事業規模での行政サービスを維持するためには、将来的に更新の時期を迎える施設の更新・整備工事の財源として更なる起債や基金の取崩しに頼らざるを得ない。以上のことから、今後、将来負担比率が算出される可能性があるため、過度な負担が生じないよう、公共施設等総合管理計画を踏まえ、施設の老朽化対策や集約化・複合化を進めていき、公共施設等の適正な管理に努める。</t>
  </si>
  <si>
    <t>　扶助費</t>
  </si>
  <si>
    <t>　うち、健全化法施行規則附則第三条に係る負担見込額</t>
  </si>
  <si>
    <t>　将来負担比率</t>
    <rPh sb="1" eb="3">
      <t>ショウライ</t>
    </rPh>
    <rPh sb="3" eb="5">
      <t>フタン</t>
    </rPh>
    <rPh sb="5" eb="7">
      <t>ヒリツ</t>
    </rPh>
    <phoneticPr fontId="6"/>
  </si>
  <si>
    <t>▲ 2.18</t>
  </si>
  <si>
    <t>基準財政収入額</t>
  </si>
  <si>
    <t>労働費</t>
  </si>
  <si>
    <t>増減率  (％)</t>
    <rPh sb="0" eb="2">
      <t>ゾウゲン</t>
    </rPh>
    <rPh sb="2" eb="3">
      <t>リツ</t>
    </rPh>
    <phoneticPr fontId="6"/>
  </si>
  <si>
    <t>R05</t>
  </si>
  <si>
    <t>-1.9</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</si>
  <si>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</si>
  <si>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</si>
  <si>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-2.1</t>
  </si>
  <si>
    <t>実質収支</t>
    <rPh sb="0" eb="2">
      <t>ジッシツ</t>
    </rPh>
    <rPh sb="2" eb="4">
      <t>シュウシ</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</si>
  <si>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</si>
  <si>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</si>
  <si>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</si>
  <si>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</si>
  <si>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</si>
  <si>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</si>
  <si>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</si>
  <si>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</si>
  <si>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</si>
  <si>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</si>
  <si>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</si>
  <si>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</si>
  <si>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</si>
  <si>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</si>
  <si>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</si>
  <si>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</si>
  <si>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</si>
  <si>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</si>
  <si>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</si>
  <si>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</si>
  <si>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グランパークあらさわ</t>
  </si>
  <si>
    <t>計</t>
    <rPh sb="0" eb="1">
      <t>ケイ</t>
    </rPh>
    <phoneticPr fontId="6"/>
  </si>
  <si>
    <t>市区町村長</t>
    <rPh sb="0" eb="2">
      <t>シク</t>
    </rPh>
    <rPh sb="2" eb="4">
      <t>チョウソン</t>
    </rPh>
    <rPh sb="4" eb="5">
      <t>チョウ</t>
    </rPh>
    <phoneticPr fontId="6"/>
  </si>
  <si>
    <t>目的税</t>
  </si>
  <si>
    <t>地方債現在高（臨時財政対策債除き）</t>
  </si>
  <si>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</si>
  <si>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</si>
  <si>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</si>
  <si>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</si>
  <si>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</si>
  <si>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</si>
  <si>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</si>
  <si>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</si>
  <si>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</si>
  <si>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</si>
  <si>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</si>
  <si>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</si>
  <si>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</si>
  <si>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</si>
  <si>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</si>
  <si>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</si>
  <si>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</si>
  <si>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</si>
  <si>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</si>
  <si>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</si>
  <si>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</si>
  <si>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</si>
  <si>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</si>
  <si>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</si>
  <si>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</si>
  <si>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</si>
  <si>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</si>
  <si>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</si>
  <si>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</si>
  <si>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</si>
  <si>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</si>
  <si>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</si>
  <si>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</si>
  <si>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</si>
  <si>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</si>
  <si>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</si>
  <si>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</si>
  <si>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</si>
  <si>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</si>
  <si>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</si>
  <si>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</si>
  <si>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</si>
  <si>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</si>
  <si>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</si>
  <si>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</si>
  <si>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静岡県御前崎市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</si>
  <si>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</si>
  <si>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</si>
  <si>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</si>
  <si>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</si>
  <si>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</si>
  <si>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</si>
  <si>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</si>
  <si>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</si>
  <si>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</si>
  <si>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</si>
  <si>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</si>
  <si>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</si>
  <si>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</si>
  <si>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</si>
  <si>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</si>
  <si>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</si>
  <si>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</si>
  <si>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</si>
  <si>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</si>
  <si>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</si>
  <si>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</si>
  <si>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</si>
  <si>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</si>
  <si>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</si>
  <si>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御前崎市牧之原市学校組合</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</si>
  <si>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</si>
  <si>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</si>
  <si>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</si>
  <si>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</si>
  <si>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</si>
  <si>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</si>
  <si>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</si>
  <si>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</si>
  <si>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</si>
  <si>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</si>
  <si>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</si>
  <si>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</si>
  <si>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</si>
  <si>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</si>
  <si>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</si>
  <si>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</si>
  <si>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</si>
  <si>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</si>
  <si>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</si>
  <si>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</si>
  <si>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</si>
  <si>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</si>
  <si>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</si>
  <si>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</si>
  <si>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</si>
  <si>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</si>
  <si>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</si>
  <si>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</si>
  <si>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</si>
  <si>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</si>
  <si>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</si>
  <si>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</si>
  <si>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</si>
  <si>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</si>
  <si>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</si>
  <si>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</si>
  <si>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</si>
  <si>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</si>
  <si>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</si>
  <si>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</si>
  <si>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</si>
  <si>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</si>
  <si>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</si>
  <si>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</si>
  <si>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</si>
  <si>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</si>
  <si>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</si>
  <si>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</si>
  <si>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</si>
  <si>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</si>
  <si>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</si>
  <si>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</si>
  <si>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</si>
  <si>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</si>
  <si>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</si>
  <si>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</si>
  <si>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</si>
  <si>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</si>
  <si>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</si>
  <si>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</si>
  <si>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</si>
  <si>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</si>
  <si>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</si>
  <si>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</si>
  <si>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</si>
  <si>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</si>
  <si>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</si>
  <si>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</si>
  <si>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</si>
  <si>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</si>
  <si>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御前崎市振興公社</t>
    <rPh sb="0" eb="4">
      <t>オマエザキシ</t>
    </rPh>
    <rPh sb="4" eb="6">
      <t>シンコウ</t>
    </rPh>
    <rPh sb="6" eb="8">
      <t>コウシャ</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</si>
  <si>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</si>
  <si>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</si>
  <si>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</si>
  <si>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</si>
  <si>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</si>
  <si>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</si>
  <si>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</si>
  <si>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</si>
  <si>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</si>
  <si>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</si>
  <si>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</si>
  <si>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</si>
  <si>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</si>
  <si>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</si>
  <si>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</si>
  <si>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</si>
  <si>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</si>
  <si>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6"/>
  </si>
  <si>
    <t>御前崎港運</t>
    <rPh sb="0" eb="3">
      <t>オマエザキ</t>
    </rPh>
    <rPh sb="3" eb="4">
      <t>コウ</t>
    </rPh>
    <rPh sb="4" eb="5">
      <t>ウン</t>
    </rPh>
    <phoneticPr fontId="36"/>
  </si>
  <si>
    <t>地方債</t>
  </si>
  <si>
    <t>下水道</t>
  </si>
  <si>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</si>
  <si>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</si>
  <si>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</si>
  <si>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</si>
  <si>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</si>
  <si>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</si>
  <si>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</si>
  <si>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</si>
  <si>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</si>
  <si>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</si>
  <si>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</si>
  <si>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</si>
  <si>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</si>
  <si>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</si>
  <si>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</si>
  <si>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</si>
  <si>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</si>
  <si>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</si>
  <si>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</si>
  <si>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</si>
  <si>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</si>
  <si>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</si>
  <si>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</si>
  <si>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</si>
  <si>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</si>
  <si>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</si>
  <si>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</si>
  <si>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</si>
  <si>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</si>
  <si>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</si>
  <si>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</si>
  <si>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</si>
  <si>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</si>
  <si>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</si>
  <si>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</si>
  <si>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</si>
  <si>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</si>
  <si>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</si>
  <si>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中東遠看護専門学校組合</t>
    <rPh sb="0" eb="1">
      <t>ナカ</t>
    </rPh>
    <rPh sb="1" eb="2">
      <t>ヒガシ</t>
    </rPh>
    <rPh sb="2" eb="3">
      <t>トオ</t>
    </rPh>
    <rPh sb="3" eb="5">
      <t>カンゴ</t>
    </rPh>
    <rPh sb="5" eb="7">
      <t>センモン</t>
    </rPh>
    <rPh sb="7" eb="9">
      <t>ガッコウ</t>
    </rPh>
    <rPh sb="9" eb="11">
      <t>クミアイ</t>
    </rPh>
    <phoneticPr fontId="36"/>
  </si>
  <si>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</si>
  <si>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</si>
  <si>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</si>
  <si>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</si>
  <si>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</si>
  <si>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</si>
  <si>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国際交流基金</t>
    <rPh sb="0" eb="2">
      <t>コクサイ</t>
    </rPh>
    <rPh sb="2" eb="4">
      <t>コウリュウ</t>
    </rPh>
    <rPh sb="4" eb="6">
      <t>キキン</t>
    </rPh>
    <phoneticPr fontId="6"/>
  </si>
  <si>
    <t>法適用企業</t>
  </si>
  <si>
    <t>病院事業会計</t>
  </si>
  <si>
    <t>工業団地建設事業特別会計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</si>
  <si>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</si>
  <si>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</si>
  <si>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</si>
  <si>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</si>
  <si>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</si>
  <si>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</si>
  <si>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</si>
  <si>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</si>
  <si>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</si>
  <si>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</si>
  <si>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</si>
  <si>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</si>
  <si>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</si>
  <si>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</si>
  <si>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</si>
  <si>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</si>
  <si>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</si>
  <si>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</si>
  <si>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</si>
  <si>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</si>
  <si>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</si>
  <si>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</si>
  <si>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</si>
  <si>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</si>
  <si>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</si>
  <si>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御前崎ケーブルテレビ</t>
    <rPh sb="0" eb="3">
      <t>オマエザキ</t>
    </rPh>
    <phoneticPr fontId="36"/>
  </si>
  <si>
    <t>将来負担比率（(Ｅ)－(Ｆ)）／（(Ｃ)－(Ｄ)）×１００</t>
    <rPh sb="0" eb="2">
      <t>ショウライ</t>
    </rPh>
    <rPh sb="2" eb="4">
      <t>フタン</t>
    </rPh>
    <rPh sb="4" eb="6">
      <t>ヒリツ</t>
    </rPh>
    <phoneticPr fontId="6"/>
  </si>
  <si>
    <t>▲ 4.31</t>
  </si>
  <si>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</si>
  <si>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</si>
  <si>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</si>
  <si>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</si>
  <si>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</si>
  <si>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</si>
  <si>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</si>
  <si>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</si>
  <si>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</si>
  <si>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</si>
  <si>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</si>
  <si>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</si>
  <si>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</si>
  <si>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</si>
  <si>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</si>
  <si>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</si>
  <si>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</si>
  <si>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</si>
  <si>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</si>
  <si>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</si>
  <si>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</si>
  <si>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</si>
  <si>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</si>
  <si>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</si>
  <si>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</si>
  <si>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</si>
  <si>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</si>
  <si>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</si>
  <si>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</si>
  <si>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</si>
  <si>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</si>
  <si>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</si>
  <si>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</si>
  <si>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</si>
  <si>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</si>
  <si>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</si>
  <si>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</si>
  <si>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</si>
  <si>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5.90</t>
  </si>
  <si>
    <t>▲ 0.77</t>
  </si>
  <si>
    <t>その他会計（赤字）</t>
  </si>
  <si>
    <t>小笠老人ホーム施設組合</t>
    <rPh sb="0" eb="2">
      <t>オガサ</t>
    </rPh>
    <rPh sb="2" eb="4">
      <t>ロウジン</t>
    </rPh>
    <rPh sb="7" eb="9">
      <t>シセツ</t>
    </rPh>
    <rPh sb="9" eb="11">
      <t>クミアイ</t>
    </rPh>
    <phoneticPr fontId="36"/>
  </si>
  <si>
    <t>牧之原市御前崎市広域施設組合</t>
    <rPh sb="0" eb="1">
      <t>マキ</t>
    </rPh>
    <rPh sb="1" eb="2">
      <t>ノ</t>
    </rPh>
    <rPh sb="2" eb="3">
      <t>ハラ</t>
    </rPh>
    <rPh sb="3" eb="4">
      <t>シ</t>
    </rPh>
    <rPh sb="4" eb="8">
      <t>オマエザキシ</t>
    </rPh>
    <rPh sb="8" eb="10">
      <t>コウイキ</t>
    </rPh>
    <rPh sb="10" eb="12">
      <t>シセツ</t>
    </rPh>
    <rPh sb="12" eb="14">
      <t>クミアイ</t>
    </rPh>
    <phoneticPr fontId="36"/>
  </si>
  <si>
    <t>静岡県後期高齢者医療広域連合</t>
    <rPh sb="0" eb="3">
      <t>シズオカケン</t>
    </rPh>
    <rPh sb="3" eb="5">
      <t>コウキ</t>
    </rPh>
    <rPh sb="5" eb="8">
      <t>コウレイシャ</t>
    </rPh>
    <rPh sb="8" eb="10">
      <t>イリョウ</t>
    </rPh>
    <rPh sb="10" eb="12">
      <t>コウイキ</t>
    </rPh>
    <rPh sb="12" eb="14">
      <t>レンゴウ</t>
    </rPh>
    <phoneticPr fontId="36"/>
  </si>
  <si>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6"/>
  </si>
  <si>
    <t>静岡地方税滞納整理機構</t>
    <rPh sb="0" eb="2">
      <t>シズオカ</t>
    </rPh>
    <rPh sb="2" eb="5">
      <t>チホウゼイ</t>
    </rPh>
    <rPh sb="5" eb="7">
      <t>タイノウ</t>
    </rPh>
    <rPh sb="7" eb="9">
      <t>セイリ</t>
    </rPh>
    <rPh sb="9" eb="11">
      <t>キコウ</t>
    </rPh>
    <phoneticPr fontId="36"/>
  </si>
  <si>
    <t>‐</t>
  </si>
  <si>
    <t>学校教育施設整備基金</t>
    <rPh sb="0" eb="6">
      <t>ガッコウキョウイクシセツ</t>
    </rPh>
    <rPh sb="6" eb="8">
      <t>セイビ</t>
    </rPh>
    <rPh sb="8" eb="10">
      <t>キキン</t>
    </rPh>
    <phoneticPr fontId="6"/>
  </si>
  <si>
    <t>公共施設整備基金</t>
    <rPh sb="0" eb="2">
      <t>コウキョウ</t>
    </rPh>
    <rPh sb="2" eb="4">
      <t>シセツ</t>
    </rPh>
    <rPh sb="4" eb="8">
      <t>セイビキキン</t>
    </rPh>
    <phoneticPr fontId="6"/>
  </si>
  <si>
    <t>地域福祉基金</t>
    <rPh sb="0" eb="2">
      <t>チイキ</t>
    </rPh>
    <rPh sb="2" eb="4">
      <t>フクシ</t>
    </rPh>
    <rPh sb="4" eb="6">
      <t>キキン</t>
    </rPh>
    <phoneticPr fontId="6"/>
  </si>
  <si>
    <t>観光施設整備基金</t>
    <rPh sb="0" eb="4">
      <t>カンコウシセツ</t>
    </rPh>
    <rPh sb="4" eb="6">
      <t>セイビ</t>
    </rPh>
    <rPh sb="6" eb="8">
      <t>キキン</t>
    </rPh>
    <phoneticPr fontId="6"/>
  </si>
  <si>
    <t>当該団体値</t>
    <rPh sb="0" eb="2">
      <t>トウガイ</t>
    </rPh>
    <rPh sb="2" eb="4">
      <t>ダンタイ</t>
    </rPh>
    <rPh sb="4" eb="5">
      <t>アタイ</t>
    </rPh>
    <phoneticPr fontId="6"/>
  </si>
  <si>
    <t>分析欄</t>
    <rPh sb="0" eb="2">
      <t>ブンセキ</t>
    </rPh>
    <rPh sb="2" eb="3">
      <t>ラン</t>
    </rPh>
    <phoneticPr fontId="6"/>
  </si>
  <si>
    <t>有形固定資産減価償却率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</si>
  <si>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</si>
  <si>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　本市は、起債に頼らず施設等の建設を行ってきた背景から、地方債残高は少なく、将来負担比率は算出されていない。また、過去の地方債発行額が少ないため実質公債費比率は非常に低い水準で推移してきたが、給食センター更新に係る教育債の元金償還の据置期間が終了し元利金の償還が開始されたことより前年度に比べて上昇した。
今後も、据置期間終了による公債費の増加や老朽化した公共施設の大規模な更新工事の財源として、起債や基金の取り崩しがなされる見込みであることから、公債費の増加や充当可能財源の減少により、将来負担比率と実質公債費比率は高くなっていくことが予想される。</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</si>
</sst>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theme="1"/>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0">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4"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128523</c:v>
                </c:pt>
                <c:pt idx="1">
                  <c:v>69604</c:v>
                </c:pt>
                <c:pt idx="2">
                  <c:v>68410</c:v>
                </c:pt>
                <c:pt idx="3">
                  <c:v>73019</c:v>
                </c:pt>
                <c:pt idx="4">
                  <c:v>76590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163500</c:v>
                </c:pt>
                <c:pt idx="1">
                  <c:v>94781</c:v>
                </c:pt>
                <c:pt idx="2">
                  <c:v>67072</c:v>
                </c:pt>
                <c:pt idx="3">
                  <c:v>51284</c:v>
                </c:pt>
                <c:pt idx="4">
                  <c:v>61467</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2.78</c:v>
                </c:pt>
                <c:pt idx="1">
                  <c:v>5.22</c:v>
                </c:pt>
                <c:pt idx="2">
                  <c:v>6.6</c:v>
                </c:pt>
                <c:pt idx="3">
                  <c:v>7.95</c:v>
                </c:pt>
                <c:pt idx="4">
                  <c:v>5.75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43.32</c:v>
                </c:pt>
                <c:pt idx="1">
                  <c:v>44.09</c:v>
                </c:pt>
                <c:pt idx="2">
                  <c:v>40.450000000000003</c:v>
                </c:pt>
                <c:pt idx="3">
                  <c:v>38.299999999999997</c:v>
                </c:pt>
                <c:pt idx="4">
                  <c:v>37.409999999999997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c:v>
                </c:pt>
                <c:pt idx="1">
                  <c:v>4.6500000000000004</c:v>
                </c:pt>
                <c:pt idx="2">
                  <c:v>-4.3099999999999996</c:v>
                </c:pt>
                <c:pt idx="3">
                  <c:v>-0.77</c:v>
                </c:pt>
                <c:pt idx="4">
                  <c:v>-2.1800000000000002</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工業団地建設事業特別会計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0.52</c:v>
                </c:pt>
                <c:pt idx="2">
                  <c:v>#N/A</c:v>
                </c:pt>
                <c:pt idx="3">
                  <c:v>0.42</c:v>
                </c:pt>
                <c:pt idx="4">
                  <c:v>#N/A</c:v>
                </c:pt>
                <c:pt idx="5">
                  <c:v>0.15</c:v>
                </c:pt>
                <c:pt idx="6">
                  <c:v>#N/A</c:v>
                </c:pt>
                <c:pt idx="7">
                  <c:v>7.0000000000000007e-002</c:v>
                </c:pt>
                <c:pt idx="8">
                  <c:v>#N/A</c:v>
                </c:pt>
                <c:pt idx="9">
                  <c:v>0.2</c:v>
                </c:pt>
              </c:numCache>
            </c:numRef>
          </c:val>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0.11</c:v>
                </c:pt>
                <c:pt idx="4">
                  <c:v>#N/A</c:v>
                </c:pt>
                <c:pt idx="5">
                  <c:v>0.14000000000000001</c:v>
                </c:pt>
                <c:pt idx="6">
                  <c:v>#N/A</c:v>
                </c:pt>
                <c:pt idx="7">
                  <c:v>0.15</c:v>
                </c:pt>
                <c:pt idx="8">
                  <c:v>#N/A</c:v>
                </c:pt>
                <c:pt idx="9">
                  <c:v>0.21</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0.86</c:v>
                </c:pt>
                <c:pt idx="2">
                  <c:v>#N/A</c:v>
                </c:pt>
                <c:pt idx="3">
                  <c:v>1.01</c:v>
                </c:pt>
                <c:pt idx="4">
                  <c:v>#N/A</c:v>
                </c:pt>
                <c:pt idx="5">
                  <c:v>1.99</c:v>
                </c:pt>
                <c:pt idx="6">
                  <c:v>#N/A</c:v>
                </c:pt>
                <c:pt idx="7">
                  <c:v>1.66</c:v>
                </c:pt>
                <c:pt idx="8">
                  <c:v>#N/A</c:v>
                </c:pt>
                <c:pt idx="9">
                  <c:v>0.74</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4.01</c:v>
                </c:pt>
                <c:pt idx="2">
                  <c:v>#N/A</c:v>
                </c:pt>
                <c:pt idx="3">
                  <c:v>4.24</c:v>
                </c:pt>
                <c:pt idx="4">
                  <c:v>#N/A</c:v>
                </c:pt>
                <c:pt idx="5">
                  <c:v>3.04</c:v>
                </c:pt>
                <c:pt idx="6">
                  <c:v>#N/A</c:v>
                </c:pt>
                <c:pt idx="7">
                  <c:v>2.29</c:v>
                </c:pt>
                <c:pt idx="8">
                  <c:v>#N/A</c:v>
                </c:pt>
                <c:pt idx="9">
                  <c:v>1.66</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2.77</c:v>
                </c:pt>
                <c:pt idx="2">
                  <c:v>#N/A</c:v>
                </c:pt>
                <c:pt idx="3">
                  <c:v>5.22</c:v>
                </c:pt>
                <c:pt idx="4">
                  <c:v>#N/A</c:v>
                </c:pt>
                <c:pt idx="5">
                  <c:v>6.59</c:v>
                </c:pt>
                <c:pt idx="6">
                  <c:v>#N/A</c:v>
                </c:pt>
                <c:pt idx="7">
                  <c:v>7.95</c:v>
                </c:pt>
                <c:pt idx="8">
                  <c:v>#N/A</c:v>
                </c:pt>
                <c:pt idx="9">
                  <c:v>5.74</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9.85</c:v>
                </c:pt>
                <c:pt idx="2">
                  <c:v>#N/A</c:v>
                </c:pt>
                <c:pt idx="3">
                  <c:v>8.89</c:v>
                </c:pt>
                <c:pt idx="4">
                  <c:v>#N/A</c:v>
                </c:pt>
                <c:pt idx="5">
                  <c:v>8.57</c:v>
                </c:pt>
                <c:pt idx="6">
                  <c:v>#N/A</c:v>
                </c:pt>
                <c:pt idx="7">
                  <c:v>8.15</c:v>
                </c:pt>
                <c:pt idx="8">
                  <c:v>#N/A</c:v>
                </c:pt>
                <c:pt idx="9">
                  <c:v>7.52</c:v>
                </c:pt>
              </c:numCache>
            </c:numRef>
          </c:val>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18.71</c:v>
                </c:pt>
                <c:pt idx="2">
                  <c:v>#N/A</c:v>
                </c:pt>
                <c:pt idx="3">
                  <c:v>18.29</c:v>
                </c:pt>
                <c:pt idx="4">
                  <c:v>#N/A</c:v>
                </c:pt>
                <c:pt idx="5">
                  <c:v>18.27</c:v>
                </c:pt>
                <c:pt idx="6">
                  <c:v>#N/A</c:v>
                </c:pt>
                <c:pt idx="7">
                  <c:v>15.27</c:v>
                </c:pt>
                <c:pt idx="8">
                  <c:v>#N/A</c:v>
                </c:pt>
                <c:pt idx="9">
                  <c:v>12.49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749</c:v>
                </c:pt>
                <c:pt idx="5">
                  <c:v>720</c:v>
                </c:pt>
                <c:pt idx="8">
                  <c:v>696</c:v>
                </c:pt>
                <c:pt idx="11">
                  <c:v>663</c:v>
                </c:pt>
                <c:pt idx="14">
                  <c:v>653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79</c:v>
                </c:pt>
                <c:pt idx="3">
                  <c:v>84</c:v>
                </c:pt>
                <c:pt idx="6">
                  <c:v>70</c:v>
                </c:pt>
                <c:pt idx="9">
                  <c:v>51</c:v>
                </c:pt>
                <c:pt idx="12">
                  <c:v>59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4</c:v>
                </c:pt>
                <c:pt idx="6">
                  <c:v>5</c:v>
                </c:pt>
                <c:pt idx="9">
                  <c:v>5</c:v>
                </c:pt>
                <c:pt idx="12">
                  <c:v>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360</c:v>
                </c:pt>
                <c:pt idx="3">
                  <c:v>362</c:v>
                </c:pt>
                <c:pt idx="6">
                  <c:v>316</c:v>
                </c:pt>
                <c:pt idx="9">
                  <c:v>288</c:v>
                </c:pt>
                <c:pt idx="12">
                  <c:v>258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255</c:v>
                </c:pt>
                <c:pt idx="3">
                  <c:v>283</c:v>
                </c:pt>
                <c:pt idx="6">
                  <c:v>373</c:v>
                </c:pt>
                <c:pt idx="9">
                  <c:v>502</c:v>
                </c:pt>
                <c:pt idx="12">
                  <c:v>647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c:v>
                </c:pt>
                <c:pt idx="2">
                  <c:v>#N/A</c:v>
                </c:pt>
                <c:pt idx="3">
                  <c:v>#N/A</c:v>
                </c:pt>
                <c:pt idx="4">
                  <c:v>13</c:v>
                </c:pt>
                <c:pt idx="5">
                  <c:v>#N/A</c:v>
                </c:pt>
                <c:pt idx="6">
                  <c:v>#N/A</c:v>
                </c:pt>
                <c:pt idx="7">
                  <c:v>69</c:v>
                </c:pt>
                <c:pt idx="8">
                  <c:v>#N/A</c:v>
                </c:pt>
                <c:pt idx="9">
                  <c:v>#N/A</c:v>
                </c:pt>
                <c:pt idx="10">
                  <c:v>183</c:v>
                </c:pt>
                <c:pt idx="11">
                  <c:v>#N/A</c:v>
                </c:pt>
                <c:pt idx="12">
                  <c:v>#N/A</c:v>
                </c:pt>
                <c:pt idx="13">
                  <c:v>317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7023</c:v>
                </c:pt>
                <c:pt idx="5">
                  <c:v>7108</c:v>
                </c:pt>
                <c:pt idx="8">
                  <c:v>6914</c:v>
                </c:pt>
                <c:pt idx="11">
                  <c:v>6674</c:v>
                </c:pt>
                <c:pt idx="14">
                  <c:v>6445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4995</c:v>
                </c:pt>
                <c:pt idx="5">
                  <c:v>6845</c:v>
                </c:pt>
                <c:pt idx="8">
                  <c:v>6161</c:v>
                </c:pt>
                <c:pt idx="11">
                  <c:v>5953</c:v>
                </c:pt>
                <c:pt idx="14">
                  <c:v>5949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76</c:v>
                </c:pt>
                <c:pt idx="3">
                  <c:v>71</c:v>
                </c:pt>
                <c:pt idx="6">
                  <c:v>64</c:v>
                </c:pt>
                <c:pt idx="9">
                  <c:v>60</c:v>
                </c:pt>
                <c:pt idx="12">
                  <c:v>52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3099</c:v>
                </c:pt>
                <c:pt idx="3">
                  <c:v>2698</c:v>
                </c:pt>
                <c:pt idx="6">
                  <c:v>2118</c:v>
                </c:pt>
                <c:pt idx="9">
                  <c:v>1843</c:v>
                </c:pt>
                <c:pt idx="12">
                  <c:v>1980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350</c:v>
                </c:pt>
                <c:pt idx="3">
                  <c:v>284</c:v>
                </c:pt>
                <c:pt idx="6">
                  <c:v>326</c:v>
                </c:pt>
                <c:pt idx="9">
                  <c:v>291</c:v>
                </c:pt>
                <c:pt idx="12">
                  <c:v>243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7028</c:v>
                </c:pt>
                <c:pt idx="3">
                  <c:v>9186</c:v>
                </c:pt>
                <c:pt idx="6">
                  <c:v>9744</c:v>
                </c:pt>
                <c:pt idx="9">
                  <c:v>9921</c:v>
                </c:pt>
                <c:pt idx="12">
                  <c:v>9945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3570</c:v>
                </c:pt>
                <c:pt idx="1">
                  <c:v>3382</c:v>
                </c:pt>
                <c:pt idx="2">
                  <c:v>3370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345</c:v>
                </c:pt>
                <c:pt idx="1">
                  <c:v>322</c:v>
                </c:pt>
                <c:pt idx="2">
                  <c:v>307</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1420</c:v>
                </c:pt>
                <c:pt idx="1">
                  <c:v>1321</c:v>
                </c:pt>
                <c:pt idx="2">
                  <c:v>1244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{3BF5DB73-03D2-4111-A67C-AA5F1BAB9367}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{44F5336E-35A4-4F28-B9EA-74FF23F16F2B}</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{F85B8B37-8D0C-4D6B-A16D-4BAA04ACBE3C}</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{747A138C-BC00-4D14-9E10-FACE75C557F9}</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{EA8E9E89-1E42-4B1C-96D9-2590814305DB}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{43185BA7-F03C-4960-A5F7-1F556823814B}</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{8180D3FA-729C-45DD-B6DB-495916EA372B}</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{C16698C2-EF5D-479B-9EC7-8CC955334BFA}</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{17E8BCAA-65D6-43C9-B9AA-077DB29BFBED}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58.6</c:v>
                </c:pt>
                <c:pt idx="8">
                  <c:v>59.5</c:v>
                </c:pt>
                <c:pt idx="16">
                  <c:v>61.4</c:v>
                </c:pt>
                <c:pt idx="24">
                  <c:v>63.3</c:v>
                </c:pt>
                <c:pt idx="32">
                  <c:v>65.2</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{490767A2-E105-4497-8D39-3469C1E9CE3B}</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{114E277B-BD21-4745-A9BF-7B52038D33BA}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{215A26B3-23B0-40B8-87A6-F8296BFB1BAF}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{86AC1E4D-5896-4A60-BC94-23D35A430F88}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{1C500994-829B-4CEE-98AD-E4F4E5F45925}</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{9E927667-5063-442A-BA84-5FE9C79B6078}</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{EEC39A33-4770-4B57-9ACA-9050836BF5FC}</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{82DB063C-0C05-4E9C-8179-7AA0AB739E27}</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{11A2A7F0-95A9-4D54-B3FA-5534DF944FE8}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58.9</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14.5</c:v>
                </c:pt>
                <c:pt idx="8">
                  <c:v>25.4</c:v>
                </c:pt>
                <c:pt idx="16">
                  <c:v>17.600000000000001</c:v>
                </c:pt>
                <c:pt idx="24">
                  <c:v>17.2</c:v>
                </c:pt>
                <c:pt idx="32">
                  <c:v>16.100000000000001</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{CEA64892-3A2D-4F31-B9C7-778A1F512062}</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{E01FEFC7-79D0-4E4D-B0B6-953856847E50}</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{09A3F9D4-734B-4F58-8FD6-88F5AC4A415C}</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{DBDD953A-3C05-49A8-8863-EAFDF5F3E3B4}</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{35CAA3F6-CDDA-4470-8938-8772C8F1B3CD}</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{1B99F0C0-2F2C-4A98-91C9-BBFF2ED15AF0}</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{B24DD15B-1A2F-465B-8E6A-467952F3047F}</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{65D7F2A4-579F-4CAC-886D-DFF118F5F34C}</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{1842BD86-1DFA-4FA9-AD16-77947E1A7B94}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0</c:v>
                </c:pt>
                <c:pt idx="8">
                  <c:v>0</c:v>
                </c:pt>
                <c:pt idx="16">
                  <c:v>0.1</c:v>
                </c:pt>
                <c:pt idx="24">
                  <c:v>1</c:v>
                </c:pt>
                <c:pt idx="32">
                  <c:v>2.2000000000000002</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{EE2E7FDB-631F-4950-AA40-22AA98474151}</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{3B16473A-3E33-4AFA-863A-8515C1F94538}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{8FE4CBA4-C73D-47E9-8930-85F57BD47043}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{DC9B58EA-F2BE-4E7B-851D-8F6DC0E44C38}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{B36BE144-92B3-4648-819F-5032B40186A7}</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{9E1179ED-28B1-4E3A-BB9F-394C2169FF8B}</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{1887A990-3DA5-4056-A354-C33DA7F371C0}</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{FFDB4850-8907-45B6-9CE6-119DFAD53924}</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{835159BA-9E67-4380-BBF8-B74AFEE99EEC}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8.4</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14.5</c:v>
                </c:pt>
                <c:pt idx="8">
                  <c:v>25.4</c:v>
                </c:pt>
                <c:pt idx="16">
                  <c:v>17.600000000000001</c:v>
                </c:pt>
                <c:pt idx="24">
                  <c:v>17.2</c:v>
                </c:pt>
                <c:pt idx="32">
                  <c:v>16.100000000000001</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8000000000000007"/>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latin typeface="ＭＳ Ｐゴシック"/>
              <a:ea typeface="ＭＳ Ｐゴシック"/>
            </a:rPr>
            <a:t>　本市は、大型事業所（発電所）の立地により多額の税収が見込めることから、類似団体を上回る財政力となっている。</a:t>
          </a:r>
        </a:p>
        <a:p>
          <a:r>
            <a:rPr kumimoji="1" lang="ja-JP" altLang="en-US" sz="1100" baseline="0">
              <a:latin typeface="ＭＳ Ｐゴシック"/>
              <a:ea typeface="ＭＳ Ｐゴシック"/>
            </a:rPr>
            <a:t>　市税の約７割ほどを固定資産税が占めており、その中でも償却資産からの税収が大きくなっているが、償却資産の減価償却による減収が大きく、市税の減収傾向は続いている。市税としては平成</a:t>
          </a:r>
          <a:r>
            <a:rPr kumimoji="1" lang="en-US" altLang="ja-JP" sz="1100" baseline="0">
              <a:latin typeface="ＭＳ Ｐゴシック"/>
              <a:ea typeface="ＭＳ Ｐゴシック"/>
            </a:rPr>
            <a:t>18</a:t>
          </a:r>
          <a:r>
            <a:rPr kumimoji="1" lang="ja-JP" altLang="en-US" sz="1100" baseline="0">
              <a:latin typeface="ＭＳ Ｐゴシック"/>
              <a:ea typeface="ＭＳ Ｐゴシック"/>
            </a:rPr>
            <a:t>年度の</a:t>
          </a:r>
          <a:r>
            <a:rPr kumimoji="1" lang="en-US" altLang="ja-JP" sz="1100" baseline="0">
              <a:latin typeface="ＭＳ Ｐゴシック"/>
              <a:ea typeface="ＭＳ Ｐゴシック"/>
            </a:rPr>
            <a:t>115.6</a:t>
          </a:r>
          <a:r>
            <a:rPr kumimoji="1" lang="ja-JP" altLang="en-US" sz="1100" baseline="0">
              <a:latin typeface="ＭＳ Ｐゴシック"/>
              <a:ea typeface="ＭＳ Ｐゴシック"/>
            </a:rPr>
            <a:t>億円をピークに令和６年度は</a:t>
          </a:r>
          <a:r>
            <a:rPr kumimoji="1" lang="en-US" altLang="ja-JP" sz="1100" baseline="0">
              <a:latin typeface="ＭＳ Ｐゴシック"/>
              <a:ea typeface="ＭＳ Ｐゴシック"/>
            </a:rPr>
            <a:t>67</a:t>
          </a:r>
          <a:r>
            <a:rPr kumimoji="1" lang="ja-JP" altLang="en-US" sz="1100" baseline="0">
              <a:latin typeface="ＭＳ Ｐゴシック"/>
              <a:ea typeface="ＭＳ Ｐゴシック"/>
            </a:rPr>
            <a:t>億円まで減少している。</a:t>
          </a:r>
        </a:p>
        <a:p>
          <a:r>
            <a:rPr kumimoji="1" lang="ja-JP" altLang="en-US" sz="1100" baseline="0">
              <a:latin typeface="ＭＳ Ｐゴシック"/>
              <a:ea typeface="ＭＳ Ｐゴシック"/>
            </a:rPr>
            <a:t>　安定した財政基盤を築くため、移住定住の促進や企業誘致の政策だけでなく、公共施設の統廃合による集約化や広告収入などの新たな財源の確保を含め、持続可能な財政運営に努める。</a:t>
          </a: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4" name="テキスト ボックス 53"/>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8" name="テキスト ボックス 57"/>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139700</xdr:rowOff>
    </xdr:from>
    <xdr:to xmlns:xdr="http://schemas.openxmlformats.org/drawingml/2006/spreadsheetDrawing">
      <xdr:col>23</xdr:col>
      <xdr:colOff>133350</xdr:colOff>
      <xdr:row>44</xdr:row>
      <xdr:rowOff>24130</xdr:rowOff>
    </xdr:to>
    <xdr:cxnSp macro="">
      <xdr:nvCxnSpPr>
        <xdr:cNvPr id="64" name="直線コネクタ 63"/>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167640</xdr:rowOff>
    </xdr:from>
    <xdr:ext cx="762000" cy="258445"/>
    <xdr:sp macro="" textlink="">
      <xdr:nvSpPr>
        <xdr:cNvPr id="65" name="財政力最小値テキスト"/>
        <xdr:cNvSpPr txBox="1"/>
      </xdr:nvSpPr>
      <xdr:spPr>
        <a:xfrm>
          <a:off x="5041900" y="7539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24130</xdr:rowOff>
    </xdr:from>
    <xdr:to xmlns:xdr="http://schemas.openxmlformats.org/drawingml/2006/spreadsheetDrawing">
      <xdr:col>24</xdr:col>
      <xdr:colOff>12700</xdr:colOff>
      <xdr:row>44</xdr:row>
      <xdr:rowOff>24130</xdr:rowOff>
    </xdr:to>
    <xdr:cxnSp macro="">
      <xdr:nvCxnSpPr>
        <xdr:cNvPr id="66" name="直線コネクタ 65"/>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54610</xdr:rowOff>
    </xdr:from>
    <xdr:ext cx="762000" cy="258445"/>
    <xdr:sp macro="" textlink="">
      <xdr:nvSpPr>
        <xdr:cNvPr id="67" name="財政力最大値テキスト"/>
        <xdr:cNvSpPr txBox="1"/>
      </xdr:nvSpPr>
      <xdr:spPr>
        <a:xfrm>
          <a:off x="5041900" y="5883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139700</xdr:rowOff>
    </xdr:from>
    <xdr:to xmlns:xdr="http://schemas.openxmlformats.org/drawingml/2006/spreadsheetDrawing">
      <xdr:col>24</xdr:col>
      <xdr:colOff>12700</xdr:colOff>
      <xdr:row>35</xdr:row>
      <xdr:rowOff>139700</xdr:rowOff>
    </xdr:to>
    <xdr:cxnSp macro="">
      <xdr:nvCxnSpPr>
        <xdr:cNvPr id="68" name="直線コネクタ 67"/>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36</xdr:row>
      <xdr:rowOff>169545</xdr:rowOff>
    </xdr:from>
    <xdr:to xmlns:xdr="http://schemas.openxmlformats.org/drawingml/2006/spreadsheetDrawing">
      <xdr:col>23</xdr:col>
      <xdr:colOff>133350</xdr:colOff>
      <xdr:row>37</xdr:row>
      <xdr:rowOff>17780</xdr:rowOff>
    </xdr:to>
    <xdr:cxnSp macro="">
      <xdr:nvCxnSpPr>
        <xdr:cNvPr id="69" name="直線コネクタ 68"/>
        <xdr:cNvCxnSpPr/>
      </xdr:nvCxnSpPr>
      <xdr:spPr>
        <a:xfrm>
          <a:off x="4114800" y="634174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168910</xdr:rowOff>
    </xdr:from>
    <xdr:ext cx="762000" cy="258445"/>
    <xdr:sp macro="" textlink="">
      <xdr:nvSpPr>
        <xdr:cNvPr id="70" name="財政力平均値テキスト"/>
        <xdr:cNvSpPr txBox="1"/>
      </xdr:nvSpPr>
      <xdr:spPr>
        <a:xfrm>
          <a:off x="5041900" y="702691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1" name="フローチャート: 判断 70"/>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36</xdr:row>
      <xdr:rowOff>128905</xdr:rowOff>
    </xdr:from>
    <xdr:to xmlns:xdr="http://schemas.openxmlformats.org/drawingml/2006/spreadsheetDrawing">
      <xdr:col>19</xdr:col>
      <xdr:colOff>133350</xdr:colOff>
      <xdr:row>36</xdr:row>
      <xdr:rowOff>169545</xdr:rowOff>
    </xdr:to>
    <xdr:cxnSp macro="">
      <xdr:nvCxnSpPr>
        <xdr:cNvPr id="72" name="直線コネクタ 71"/>
        <xdr:cNvCxnSpPr/>
      </xdr:nvCxnSpPr>
      <xdr:spPr>
        <a:xfrm>
          <a:off x="3225800" y="630110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3" name="フローチャート: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111760</xdr:rowOff>
    </xdr:from>
    <xdr:ext cx="736600" cy="258445"/>
    <xdr:sp macro="" textlink="">
      <xdr:nvSpPr>
        <xdr:cNvPr id="74" name="テキスト ボックス 73"/>
        <xdr:cNvSpPr txBox="1"/>
      </xdr:nvSpPr>
      <xdr:spPr>
        <a:xfrm>
          <a:off x="3733800" y="71412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36</xdr:row>
      <xdr:rowOff>68580</xdr:rowOff>
    </xdr:from>
    <xdr:to xmlns:xdr="http://schemas.openxmlformats.org/drawingml/2006/spreadsheetDrawing">
      <xdr:col>15</xdr:col>
      <xdr:colOff>82550</xdr:colOff>
      <xdr:row>36</xdr:row>
      <xdr:rowOff>128905</xdr:rowOff>
    </xdr:to>
    <xdr:cxnSp macro="">
      <xdr:nvCxnSpPr>
        <xdr:cNvPr id="75" name="直線コネクタ 74"/>
        <xdr:cNvCxnSpPr/>
      </xdr:nvCxnSpPr>
      <xdr:spPr>
        <a:xfrm>
          <a:off x="2336800" y="62407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5080</xdr:rowOff>
    </xdr:from>
    <xdr:to xmlns:xdr="http://schemas.openxmlformats.org/drawingml/2006/spreadsheetDrawing">
      <xdr:col>15</xdr:col>
      <xdr:colOff>133350</xdr:colOff>
      <xdr:row>41</xdr:row>
      <xdr:rowOff>106680</xdr:rowOff>
    </xdr:to>
    <xdr:sp macro="" textlink="">
      <xdr:nvSpPr>
        <xdr:cNvPr id="76" name="フローチャート: 判断 75"/>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91440</xdr:rowOff>
    </xdr:from>
    <xdr:ext cx="762000" cy="259080"/>
    <xdr:sp macro="" textlink="">
      <xdr:nvSpPr>
        <xdr:cNvPr id="77" name="テキスト ボックス 76"/>
        <xdr:cNvSpPr txBox="1"/>
      </xdr:nvSpPr>
      <xdr:spPr>
        <a:xfrm>
          <a:off x="2844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36</xdr:row>
      <xdr:rowOff>29210</xdr:rowOff>
    </xdr:from>
    <xdr:to xmlns:xdr="http://schemas.openxmlformats.org/drawingml/2006/spreadsheetDrawing">
      <xdr:col>11</xdr:col>
      <xdr:colOff>31750</xdr:colOff>
      <xdr:row>36</xdr:row>
      <xdr:rowOff>68580</xdr:rowOff>
    </xdr:to>
    <xdr:cxnSp macro="">
      <xdr:nvCxnSpPr>
        <xdr:cNvPr id="78" name="直線コネクタ 77"/>
        <xdr:cNvCxnSpPr/>
      </xdr:nvCxnSpPr>
      <xdr:spPr>
        <a:xfrm>
          <a:off x="1447800" y="62014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156845</xdr:rowOff>
    </xdr:from>
    <xdr:to xmlns:xdr="http://schemas.openxmlformats.org/drawingml/2006/spreadsheetDrawing">
      <xdr:col>11</xdr:col>
      <xdr:colOff>82550</xdr:colOff>
      <xdr:row>41</xdr:row>
      <xdr:rowOff>86995</xdr:rowOff>
    </xdr:to>
    <xdr:sp macro="" textlink="">
      <xdr:nvSpPr>
        <xdr:cNvPr id="79" name="フローチャート: 判断 78"/>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71755</xdr:rowOff>
    </xdr:from>
    <xdr:ext cx="762000" cy="259080"/>
    <xdr:sp macro="" textlink="">
      <xdr:nvSpPr>
        <xdr:cNvPr id="80" name="テキスト ボックス 79"/>
        <xdr:cNvSpPr txBox="1"/>
      </xdr:nvSpPr>
      <xdr:spPr>
        <a:xfrm>
          <a:off x="1955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95250</xdr:rowOff>
    </xdr:from>
    <xdr:to xmlns:xdr="http://schemas.openxmlformats.org/drawingml/2006/spreadsheetDrawing">
      <xdr:col>7</xdr:col>
      <xdr:colOff>31750</xdr:colOff>
      <xdr:row>43</xdr:row>
      <xdr:rowOff>25400</xdr:rowOff>
    </xdr:to>
    <xdr:sp macro="" textlink="">
      <xdr:nvSpPr>
        <xdr:cNvPr id="81" name="フローチャート: 判断 80"/>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10160</xdr:rowOff>
    </xdr:from>
    <xdr:ext cx="762000" cy="259080"/>
    <xdr:sp macro="" textlink="">
      <xdr:nvSpPr>
        <xdr:cNvPr id="82" name="テキスト ボックス 81"/>
        <xdr:cNvSpPr txBox="1"/>
      </xdr:nvSpPr>
      <xdr:spPr>
        <a:xfrm>
          <a:off x="1066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36</xdr:row>
      <xdr:rowOff>138430</xdr:rowOff>
    </xdr:from>
    <xdr:to xmlns:xdr="http://schemas.openxmlformats.org/drawingml/2006/spreadsheetDrawing">
      <xdr:col>23</xdr:col>
      <xdr:colOff>184150</xdr:colOff>
      <xdr:row>37</xdr:row>
      <xdr:rowOff>68580</xdr:rowOff>
    </xdr:to>
    <xdr:sp macro="" textlink="">
      <xdr:nvSpPr>
        <xdr:cNvPr id="88" name="楕円 87"/>
        <xdr:cNvSpPr/>
      </xdr:nvSpPr>
      <xdr:spPr>
        <a:xfrm>
          <a:off x="49022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35</xdr:row>
      <xdr:rowOff>154940</xdr:rowOff>
    </xdr:from>
    <xdr:ext cx="762000" cy="258445"/>
    <xdr:sp macro="" textlink="">
      <xdr:nvSpPr>
        <xdr:cNvPr id="89" name="財政力該当値テキスト"/>
        <xdr:cNvSpPr txBox="1"/>
      </xdr:nvSpPr>
      <xdr:spPr>
        <a:xfrm>
          <a:off x="5041900" y="6155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36</xdr:row>
      <xdr:rowOff>118745</xdr:rowOff>
    </xdr:from>
    <xdr:to xmlns:xdr="http://schemas.openxmlformats.org/drawingml/2006/spreadsheetDrawing">
      <xdr:col>19</xdr:col>
      <xdr:colOff>184150</xdr:colOff>
      <xdr:row>37</xdr:row>
      <xdr:rowOff>48895</xdr:rowOff>
    </xdr:to>
    <xdr:sp macro="" textlink="">
      <xdr:nvSpPr>
        <xdr:cNvPr id="90" name="楕円 89"/>
        <xdr:cNvSpPr/>
      </xdr:nvSpPr>
      <xdr:spPr>
        <a:xfrm>
          <a:off x="40640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35</xdr:row>
      <xdr:rowOff>59055</xdr:rowOff>
    </xdr:from>
    <xdr:ext cx="736600" cy="259080"/>
    <xdr:sp macro="" textlink="">
      <xdr:nvSpPr>
        <xdr:cNvPr id="91" name="テキスト ボックス 90"/>
        <xdr:cNvSpPr txBox="1"/>
      </xdr:nvSpPr>
      <xdr:spPr>
        <a:xfrm>
          <a:off x="3733800" y="6059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36</xdr:row>
      <xdr:rowOff>78105</xdr:rowOff>
    </xdr:from>
    <xdr:to xmlns:xdr="http://schemas.openxmlformats.org/drawingml/2006/spreadsheetDrawing">
      <xdr:col>15</xdr:col>
      <xdr:colOff>133350</xdr:colOff>
      <xdr:row>37</xdr:row>
      <xdr:rowOff>8255</xdr:rowOff>
    </xdr:to>
    <xdr:sp macro="" textlink="">
      <xdr:nvSpPr>
        <xdr:cNvPr id="92" name="楕円 91"/>
        <xdr:cNvSpPr/>
      </xdr:nvSpPr>
      <xdr:spPr>
        <a:xfrm>
          <a:off x="3175000" y="62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35</xdr:row>
      <xdr:rowOff>18415</xdr:rowOff>
    </xdr:from>
    <xdr:ext cx="762000" cy="258445"/>
    <xdr:sp macro="" textlink="">
      <xdr:nvSpPr>
        <xdr:cNvPr id="93" name="テキスト ボックス 92"/>
        <xdr:cNvSpPr txBox="1"/>
      </xdr:nvSpPr>
      <xdr:spPr>
        <a:xfrm>
          <a:off x="2844800" y="6019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36</xdr:row>
      <xdr:rowOff>17780</xdr:rowOff>
    </xdr:from>
    <xdr:to xmlns:xdr="http://schemas.openxmlformats.org/drawingml/2006/spreadsheetDrawing">
      <xdr:col>11</xdr:col>
      <xdr:colOff>82550</xdr:colOff>
      <xdr:row>36</xdr:row>
      <xdr:rowOff>119380</xdr:rowOff>
    </xdr:to>
    <xdr:sp macro="" textlink="">
      <xdr:nvSpPr>
        <xdr:cNvPr id="94" name="楕円 93"/>
        <xdr:cNvSpPr/>
      </xdr:nvSpPr>
      <xdr:spPr>
        <a:xfrm>
          <a:off x="22860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129540</xdr:rowOff>
    </xdr:from>
    <xdr:ext cx="762000" cy="259080"/>
    <xdr:sp macro="" textlink="">
      <xdr:nvSpPr>
        <xdr:cNvPr id="95" name="テキスト ボックス 94"/>
        <xdr:cNvSpPr txBox="1"/>
      </xdr:nvSpPr>
      <xdr:spPr>
        <a:xfrm>
          <a:off x="1955800" y="5958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35</xdr:row>
      <xdr:rowOff>149225</xdr:rowOff>
    </xdr:from>
    <xdr:to xmlns:xdr="http://schemas.openxmlformats.org/drawingml/2006/spreadsheetDrawing">
      <xdr:col>7</xdr:col>
      <xdr:colOff>31750</xdr:colOff>
      <xdr:row>36</xdr:row>
      <xdr:rowOff>79375</xdr:rowOff>
    </xdr:to>
    <xdr:sp macro="" textlink="">
      <xdr:nvSpPr>
        <xdr:cNvPr id="96" name="楕円 95"/>
        <xdr:cNvSpPr/>
      </xdr:nvSpPr>
      <xdr:spPr>
        <a:xfrm>
          <a:off x="13970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34</xdr:row>
      <xdr:rowOff>89535</xdr:rowOff>
    </xdr:from>
    <xdr:ext cx="762000" cy="258445"/>
    <xdr:sp macro="" textlink="">
      <xdr:nvSpPr>
        <xdr:cNvPr id="97" name="テキスト ボックス 96"/>
        <xdr:cNvSpPr txBox="1"/>
      </xdr:nvSpPr>
      <xdr:spPr>
        <a:xfrm>
          <a:off x="1066800" y="5918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9" name="テキスト ボックス 98"/>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0" name="テキスト ボックス 99"/>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経常収支比率は前年度から</a:t>
          </a:r>
          <a:r>
            <a:rPr kumimoji="1" lang="en-US" altLang="ja-JP" sz="1100">
              <a:latin typeface="ＭＳ Ｐゴシック"/>
              <a:ea typeface="ＭＳ Ｐゴシック"/>
            </a:rPr>
            <a:t>4.1</a:t>
          </a:r>
          <a:r>
            <a:rPr kumimoji="1" lang="ja-JP" altLang="en-US" sz="1100">
              <a:latin typeface="ＭＳ Ｐゴシック"/>
              <a:ea typeface="ＭＳ Ｐゴシック"/>
            </a:rPr>
            <a:t>ポイント下降し、類似団体平均を大きく下回っている。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これは普通交付税の追加交付をはじめとする各種交付金の増加により収入が増加したほか、退職手当に係る組合積立金の減少による人件費の減少や、ふるさと納税など特定財源の増加に伴う物件費の減少、公営企業への繰出金の減少などにより支出が抑制され、経常収支が改善した。</a:t>
          </a:r>
          <a:r>
            <a:rPr kumimoji="1" lang="en-US" altLang="ja-JP" sz="1100">
              <a:latin typeface="ＭＳ Ｐゴシック"/>
              <a:ea typeface="ＭＳ Ｐゴシック"/>
            </a:rPr>
            <a:t/>
          </a:r>
          <a:br>
            <a:rPr kumimoji="1" lang="en-US" altLang="ja-JP" sz="1100">
              <a:latin typeface="ＭＳ Ｐゴシック"/>
              <a:ea typeface="ＭＳ Ｐゴシック"/>
            </a:rPr>
          </a:br>
          <a:r>
            <a:rPr kumimoji="1" lang="ja-JP" altLang="en-US" sz="1100">
              <a:latin typeface="ＭＳ Ｐゴシック"/>
              <a:ea typeface="ＭＳ Ｐゴシック"/>
            </a:rPr>
            <a:t>　今回の経常収支比率の下降は普通交付税の追加交付などの臨時的要因が大きいため、持続可能な財政運営に向けた財源確保に努める。</a:t>
          </a:r>
          <a:endParaRPr kumimoji="1" lang="en-US" altLang="ja-JP" sz="11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4" name="直線コネクタ 113"/>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5" name="テキスト ボックス 114"/>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6" name="直線コネクタ 115"/>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7" name="テキスト ボックス 116"/>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8" name="直線コネクタ 117"/>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9" name="テキスト ボックス 118"/>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0" name="直線コネクタ 119"/>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8445"/>
    <xdr:sp macro="" textlink="">
      <xdr:nvSpPr>
        <xdr:cNvPr id="121" name="テキスト ボックス 120"/>
        <xdr:cNvSpPr txBox="1"/>
      </xdr:nvSpPr>
      <xdr:spPr>
        <a:xfrm>
          <a:off x="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2" name="直線コネクタ 121"/>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8445"/>
    <xdr:sp macro="" textlink="">
      <xdr:nvSpPr>
        <xdr:cNvPr id="123" name="テキスト ボックス 122"/>
        <xdr:cNvSpPr txBox="1"/>
      </xdr:nvSpPr>
      <xdr:spPr>
        <a:xfrm>
          <a:off x="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80010</xdr:rowOff>
    </xdr:to>
    <xdr:cxnSp macro="">
      <xdr:nvCxnSpPr>
        <xdr:cNvPr id="127" name="直線コネクタ 126"/>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52070</xdr:rowOff>
    </xdr:from>
    <xdr:ext cx="762000" cy="258445"/>
    <xdr:sp macro="" textlink="">
      <xdr:nvSpPr>
        <xdr:cNvPr id="128" name="財政構造の弾力性最小値テキスト"/>
        <xdr:cNvSpPr txBox="1"/>
      </xdr:nvSpPr>
      <xdr:spPr>
        <a:xfrm>
          <a:off x="5041900" y="115392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80010</xdr:rowOff>
    </xdr:from>
    <xdr:to xmlns:xdr="http://schemas.openxmlformats.org/drawingml/2006/spreadsheetDrawing">
      <xdr:col>24</xdr:col>
      <xdr:colOff>12700</xdr:colOff>
      <xdr:row>67</xdr:row>
      <xdr:rowOff>80010</xdr:rowOff>
    </xdr:to>
    <xdr:cxnSp macro="">
      <xdr:nvCxnSpPr>
        <xdr:cNvPr id="129" name="直線コネクタ 128"/>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8445"/>
    <xdr:sp macro="" textlink="">
      <xdr:nvSpPr>
        <xdr:cNvPr id="130" name="財政構造の弾力性最大値テキスト"/>
        <xdr:cNvSpPr txBox="1"/>
      </xdr:nvSpPr>
      <xdr:spPr>
        <a:xfrm>
          <a:off x="5041900" y="10007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31" name="直線コネクタ 130"/>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154940</xdr:rowOff>
    </xdr:from>
    <xdr:to xmlns:xdr="http://schemas.openxmlformats.org/drawingml/2006/spreadsheetDrawing">
      <xdr:col>23</xdr:col>
      <xdr:colOff>133350</xdr:colOff>
      <xdr:row>62</xdr:row>
      <xdr:rowOff>140970</xdr:rowOff>
    </xdr:to>
    <xdr:cxnSp macro="">
      <xdr:nvCxnSpPr>
        <xdr:cNvPr id="132" name="直線コネクタ 131"/>
        <xdr:cNvCxnSpPr/>
      </xdr:nvCxnSpPr>
      <xdr:spPr>
        <a:xfrm flipV="1">
          <a:off x="4114800" y="10441940"/>
          <a:ext cx="838200" cy="328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116205</xdr:rowOff>
    </xdr:from>
    <xdr:ext cx="762000" cy="259080"/>
    <xdr:sp macro="" textlink="">
      <xdr:nvSpPr>
        <xdr:cNvPr id="133" name="財政構造の弾力性平均値テキスト"/>
        <xdr:cNvSpPr txBox="1"/>
      </xdr:nvSpPr>
      <xdr:spPr>
        <a:xfrm>
          <a:off x="5041900" y="10917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144145</xdr:rowOff>
    </xdr:from>
    <xdr:to xmlns:xdr="http://schemas.openxmlformats.org/drawingml/2006/spreadsheetDrawing">
      <xdr:col>23</xdr:col>
      <xdr:colOff>184150</xdr:colOff>
      <xdr:row>64</xdr:row>
      <xdr:rowOff>74930</xdr:rowOff>
    </xdr:to>
    <xdr:sp macro="" textlink="">
      <xdr:nvSpPr>
        <xdr:cNvPr id="134" name="フローチャート: 判断 133"/>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12065</xdr:rowOff>
    </xdr:from>
    <xdr:to xmlns:xdr="http://schemas.openxmlformats.org/drawingml/2006/spreadsheetDrawing">
      <xdr:col>19</xdr:col>
      <xdr:colOff>133350</xdr:colOff>
      <xdr:row>62</xdr:row>
      <xdr:rowOff>140970</xdr:rowOff>
    </xdr:to>
    <xdr:cxnSp macro="">
      <xdr:nvCxnSpPr>
        <xdr:cNvPr id="135" name="直線コネクタ 134"/>
        <xdr:cNvCxnSpPr/>
      </xdr:nvCxnSpPr>
      <xdr:spPr>
        <a:xfrm>
          <a:off x="3225800" y="10641965"/>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103505</xdr:rowOff>
    </xdr:from>
    <xdr:to xmlns:xdr="http://schemas.openxmlformats.org/drawingml/2006/spreadsheetDrawing">
      <xdr:col>19</xdr:col>
      <xdr:colOff>184150</xdr:colOff>
      <xdr:row>64</xdr:row>
      <xdr:rowOff>33655</xdr:rowOff>
    </xdr:to>
    <xdr:sp macro="" textlink="">
      <xdr:nvSpPr>
        <xdr:cNvPr id="136" name="フローチャート: 判断 135"/>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18415</xdr:rowOff>
    </xdr:from>
    <xdr:ext cx="736600" cy="258445"/>
    <xdr:sp macro="" textlink="">
      <xdr:nvSpPr>
        <xdr:cNvPr id="137" name="テキスト ボックス 136"/>
        <xdr:cNvSpPr txBox="1"/>
      </xdr:nvSpPr>
      <xdr:spPr>
        <a:xfrm>
          <a:off x="3733800" y="109912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159385</xdr:rowOff>
    </xdr:from>
    <xdr:to xmlns:xdr="http://schemas.openxmlformats.org/drawingml/2006/spreadsheetDrawing">
      <xdr:col>15</xdr:col>
      <xdr:colOff>82550</xdr:colOff>
      <xdr:row>62</xdr:row>
      <xdr:rowOff>12065</xdr:rowOff>
    </xdr:to>
    <xdr:cxnSp macro="">
      <xdr:nvCxnSpPr>
        <xdr:cNvPr id="138" name="直線コネクタ 137"/>
        <xdr:cNvCxnSpPr/>
      </xdr:nvCxnSpPr>
      <xdr:spPr>
        <a:xfrm>
          <a:off x="2336800" y="10103485"/>
          <a:ext cx="889000" cy="538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162560</xdr:rowOff>
    </xdr:from>
    <xdr:to xmlns:xdr="http://schemas.openxmlformats.org/drawingml/2006/spreadsheetDrawing">
      <xdr:col>15</xdr:col>
      <xdr:colOff>133350</xdr:colOff>
      <xdr:row>63</xdr:row>
      <xdr:rowOff>92710</xdr:rowOff>
    </xdr:to>
    <xdr:sp macro="" textlink="">
      <xdr:nvSpPr>
        <xdr:cNvPr id="139" name="フローチャート: 判断 138"/>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77470</xdr:rowOff>
    </xdr:from>
    <xdr:ext cx="762000" cy="258445"/>
    <xdr:sp macro="" textlink="">
      <xdr:nvSpPr>
        <xdr:cNvPr id="140" name="テキスト ボックス 139"/>
        <xdr:cNvSpPr txBox="1"/>
      </xdr:nvSpPr>
      <xdr:spPr>
        <a:xfrm>
          <a:off x="2844800" y="10878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159385</xdr:rowOff>
    </xdr:from>
    <xdr:to xmlns:xdr="http://schemas.openxmlformats.org/drawingml/2006/spreadsheetDrawing">
      <xdr:col>11</xdr:col>
      <xdr:colOff>31750</xdr:colOff>
      <xdr:row>60</xdr:row>
      <xdr:rowOff>146050</xdr:rowOff>
    </xdr:to>
    <xdr:cxnSp macro="">
      <xdr:nvCxnSpPr>
        <xdr:cNvPr id="141" name="直線コネクタ 140"/>
        <xdr:cNvCxnSpPr/>
      </xdr:nvCxnSpPr>
      <xdr:spPr>
        <a:xfrm flipV="1">
          <a:off x="1447800" y="10103485"/>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44450</xdr:rowOff>
    </xdr:from>
    <xdr:to xmlns:xdr="http://schemas.openxmlformats.org/drawingml/2006/spreadsheetDrawing">
      <xdr:col>11</xdr:col>
      <xdr:colOff>82550</xdr:colOff>
      <xdr:row>61</xdr:row>
      <xdr:rowOff>146050</xdr:rowOff>
    </xdr:to>
    <xdr:sp macro="" textlink="">
      <xdr:nvSpPr>
        <xdr:cNvPr id="142" name="フローチャート: 判断 141"/>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130810</xdr:rowOff>
    </xdr:from>
    <xdr:ext cx="762000" cy="259080"/>
    <xdr:sp macro="" textlink="">
      <xdr:nvSpPr>
        <xdr:cNvPr id="143" name="テキスト ボックス 142"/>
        <xdr:cNvSpPr txBox="1"/>
      </xdr:nvSpPr>
      <xdr:spPr>
        <a:xfrm>
          <a:off x="1955800" y="1058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47625</xdr:rowOff>
    </xdr:from>
    <xdr:to xmlns:xdr="http://schemas.openxmlformats.org/drawingml/2006/spreadsheetDrawing">
      <xdr:col>7</xdr:col>
      <xdr:colOff>31750</xdr:colOff>
      <xdr:row>63</xdr:row>
      <xdr:rowOff>149225</xdr:rowOff>
    </xdr:to>
    <xdr:sp macro="" textlink="">
      <xdr:nvSpPr>
        <xdr:cNvPr id="144" name="フローチャート: 判断 143"/>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133985</xdr:rowOff>
    </xdr:from>
    <xdr:ext cx="762000" cy="258445"/>
    <xdr:sp macro="" textlink="">
      <xdr:nvSpPr>
        <xdr:cNvPr id="145" name="テキスト ボックス 144"/>
        <xdr:cNvSpPr txBox="1"/>
      </xdr:nvSpPr>
      <xdr:spPr>
        <a:xfrm>
          <a:off x="1066800" y="10935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6" name="テキスト ボックス 145"/>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7" name="テキスト ボックス 146"/>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8" name="テキスト ボックス 147"/>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9" name="テキスト ボックス 148"/>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50" name="テキスト ボックス 149"/>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103505</xdr:rowOff>
    </xdr:from>
    <xdr:to xmlns:xdr="http://schemas.openxmlformats.org/drawingml/2006/spreadsheetDrawing">
      <xdr:col>23</xdr:col>
      <xdr:colOff>184150</xdr:colOff>
      <xdr:row>61</xdr:row>
      <xdr:rowOff>33655</xdr:rowOff>
    </xdr:to>
    <xdr:sp macro="" textlink="">
      <xdr:nvSpPr>
        <xdr:cNvPr id="151" name="楕円 150"/>
        <xdr:cNvSpPr/>
      </xdr:nvSpPr>
      <xdr:spPr>
        <a:xfrm>
          <a:off x="49022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120650</xdr:rowOff>
    </xdr:from>
    <xdr:ext cx="762000" cy="258445"/>
    <xdr:sp macro="" textlink="">
      <xdr:nvSpPr>
        <xdr:cNvPr id="152" name="財政構造の弾力性該当値テキスト"/>
        <xdr:cNvSpPr txBox="1"/>
      </xdr:nvSpPr>
      <xdr:spPr>
        <a:xfrm>
          <a:off x="5041900" y="10236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90170</xdr:rowOff>
    </xdr:from>
    <xdr:to xmlns:xdr="http://schemas.openxmlformats.org/drawingml/2006/spreadsheetDrawing">
      <xdr:col>19</xdr:col>
      <xdr:colOff>184150</xdr:colOff>
      <xdr:row>63</xdr:row>
      <xdr:rowOff>20320</xdr:rowOff>
    </xdr:to>
    <xdr:sp macro="" textlink="">
      <xdr:nvSpPr>
        <xdr:cNvPr id="153" name="楕円 152"/>
        <xdr:cNvSpPr/>
      </xdr:nvSpPr>
      <xdr:spPr>
        <a:xfrm>
          <a:off x="4064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30480</xdr:rowOff>
    </xdr:from>
    <xdr:ext cx="736600" cy="258445"/>
    <xdr:sp macro="" textlink="">
      <xdr:nvSpPr>
        <xdr:cNvPr id="154" name="テキスト ボックス 153"/>
        <xdr:cNvSpPr txBox="1"/>
      </xdr:nvSpPr>
      <xdr:spPr>
        <a:xfrm>
          <a:off x="3733800" y="104889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132715</xdr:rowOff>
    </xdr:from>
    <xdr:to xmlns:xdr="http://schemas.openxmlformats.org/drawingml/2006/spreadsheetDrawing">
      <xdr:col>15</xdr:col>
      <xdr:colOff>133350</xdr:colOff>
      <xdr:row>62</xdr:row>
      <xdr:rowOff>63500</xdr:rowOff>
    </xdr:to>
    <xdr:sp macro="" textlink="">
      <xdr:nvSpPr>
        <xdr:cNvPr id="155" name="楕円 154"/>
        <xdr:cNvSpPr/>
      </xdr:nvSpPr>
      <xdr:spPr>
        <a:xfrm>
          <a:off x="3175000" y="10591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73025</xdr:rowOff>
    </xdr:from>
    <xdr:ext cx="762000" cy="259080"/>
    <xdr:sp macro="" textlink="">
      <xdr:nvSpPr>
        <xdr:cNvPr id="156" name="テキスト ボックス 155"/>
        <xdr:cNvSpPr txBox="1"/>
      </xdr:nvSpPr>
      <xdr:spPr>
        <a:xfrm>
          <a:off x="2844800" y="10360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109220</xdr:rowOff>
    </xdr:from>
    <xdr:to xmlns:xdr="http://schemas.openxmlformats.org/drawingml/2006/spreadsheetDrawing">
      <xdr:col>11</xdr:col>
      <xdr:colOff>82550</xdr:colOff>
      <xdr:row>59</xdr:row>
      <xdr:rowOff>38735</xdr:rowOff>
    </xdr:to>
    <xdr:sp macro="" textlink="">
      <xdr:nvSpPr>
        <xdr:cNvPr id="157" name="楕円 156"/>
        <xdr:cNvSpPr/>
      </xdr:nvSpPr>
      <xdr:spPr>
        <a:xfrm>
          <a:off x="22860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48895</xdr:rowOff>
    </xdr:from>
    <xdr:ext cx="762000" cy="259080"/>
    <xdr:sp macro="" textlink="">
      <xdr:nvSpPr>
        <xdr:cNvPr id="158" name="テキスト ボックス 157"/>
        <xdr:cNvSpPr txBox="1"/>
      </xdr:nvSpPr>
      <xdr:spPr>
        <a:xfrm>
          <a:off x="1955800" y="9821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95250</xdr:rowOff>
    </xdr:from>
    <xdr:to xmlns:xdr="http://schemas.openxmlformats.org/drawingml/2006/spreadsheetDrawing">
      <xdr:col>7</xdr:col>
      <xdr:colOff>31750</xdr:colOff>
      <xdr:row>61</xdr:row>
      <xdr:rowOff>25400</xdr:rowOff>
    </xdr:to>
    <xdr:sp macro="" textlink="">
      <xdr:nvSpPr>
        <xdr:cNvPr id="159" name="楕円 158"/>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35560</xdr:rowOff>
    </xdr:from>
    <xdr:ext cx="762000" cy="259080"/>
    <xdr:sp macro="" textlink="">
      <xdr:nvSpPr>
        <xdr:cNvPr id="160" name="テキスト ボックス 159"/>
        <xdr:cNvSpPr txBox="1"/>
      </xdr:nvSpPr>
      <xdr:spPr>
        <a:xfrm>
          <a:off x="1066800" y="1015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3" name="テキスト ボックス 162"/>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[206,724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決算額は、前年度比</a:t>
          </a:r>
          <a:r>
            <a:rPr kumimoji="1" lang="en-US" altLang="ja-JP" sz="1100">
              <a:latin typeface="ＭＳ Ｐゴシック"/>
              <a:ea typeface="ＭＳ Ｐゴシック"/>
            </a:rPr>
            <a:t>2,364</a:t>
          </a:r>
          <a:r>
            <a:rPr kumimoji="1" lang="ja-JP" altLang="en-US" sz="1100">
              <a:latin typeface="ＭＳ Ｐゴシック"/>
              <a:ea typeface="ＭＳ Ｐゴシック"/>
            </a:rPr>
            <a:t>円の増加。類似団体平均を上回っている。主な要因として、人事院勧告による人件費のベースアップが挙げられるが、物件費は減少しており、これは新型コロナウイルスワクチン接種事業に係る委託料の減少や地区センターの解体工事完了に伴う除却費の減等による。</a:t>
          </a:r>
          <a:r>
            <a:rPr kumimoji="1" lang="en-US" altLang="ja-JP" sz="1100">
              <a:latin typeface="ＭＳ Ｐゴシック"/>
              <a:ea typeface="ＭＳ Ｐゴシック"/>
            </a:rPr>
            <a:t/>
          </a:r>
          <a:br>
            <a:rPr kumimoji="1" lang="en-US" altLang="ja-JP" sz="1100">
              <a:latin typeface="ＭＳ Ｐゴシック"/>
              <a:ea typeface="ＭＳ Ｐゴシック"/>
            </a:rPr>
          </a:br>
          <a:r>
            <a:rPr kumimoji="1" lang="ja-JP" altLang="en-US" sz="1100">
              <a:latin typeface="ＭＳ Ｐゴシック"/>
              <a:ea typeface="ＭＳ Ｐゴシック"/>
            </a:rPr>
            <a:t>　物価の高騰による影響を受け、今後、物件費が増加する見込みであり、物件費のうち第３セクターへの指定管理料が多く占めているため、引き続き、事業の縮小など検討をしていく必要がある。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人件費については、保育園等の民営化を進めることや、</a:t>
          </a:r>
          <a:r>
            <a:rPr kumimoji="1" lang="en-US" altLang="ja-JP" sz="1100">
              <a:latin typeface="ＭＳ Ｐゴシック"/>
              <a:ea typeface="ＭＳ Ｐゴシック"/>
            </a:rPr>
            <a:t>DX</a:t>
          </a:r>
          <a:r>
            <a:rPr kumimoji="1" lang="ja-JP" altLang="en-US" sz="1100">
              <a:latin typeface="ＭＳ Ｐゴシック"/>
              <a:ea typeface="ＭＳ Ｐゴシック"/>
            </a:rPr>
            <a:t>の推進により業務の効率化を図り、人件費の削減に努める。</a:t>
          </a: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4" name="テキスト ボックス 173"/>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8" name="テキスト ボックス 177"/>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6" name="テキスト ボックス 185"/>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80645</xdr:rowOff>
    </xdr:from>
    <xdr:to xmlns:xdr="http://schemas.openxmlformats.org/drawingml/2006/spreadsheetDrawing">
      <xdr:col>23</xdr:col>
      <xdr:colOff>133350</xdr:colOff>
      <xdr:row>88</xdr:row>
      <xdr:rowOff>71120</xdr:rowOff>
    </xdr:to>
    <xdr:cxnSp macro="">
      <xdr:nvCxnSpPr>
        <xdr:cNvPr id="188" name="直線コネクタ 187"/>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43180</xdr:rowOff>
    </xdr:from>
    <xdr:ext cx="762000" cy="258445"/>
    <xdr:sp macro="" textlink="">
      <xdr:nvSpPr>
        <xdr:cNvPr id="189" name="人件費・物件費等の状況最小値テキスト"/>
        <xdr:cNvSpPr txBox="1"/>
      </xdr:nvSpPr>
      <xdr:spPr>
        <a:xfrm>
          <a:off x="5041900" y="15130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71120</xdr:rowOff>
    </xdr:from>
    <xdr:to xmlns:xdr="http://schemas.openxmlformats.org/drawingml/2006/spreadsheetDrawing">
      <xdr:col>24</xdr:col>
      <xdr:colOff>12700</xdr:colOff>
      <xdr:row>88</xdr:row>
      <xdr:rowOff>71120</xdr:rowOff>
    </xdr:to>
    <xdr:cxnSp macro="">
      <xdr:nvCxnSpPr>
        <xdr:cNvPr id="190" name="直線コネクタ 189"/>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167005</xdr:rowOff>
    </xdr:from>
    <xdr:ext cx="762000" cy="258445"/>
    <xdr:sp macro="" textlink="">
      <xdr:nvSpPr>
        <xdr:cNvPr id="191" name="人件費・物件費等の状況最大値テキスト"/>
        <xdr:cNvSpPr txBox="1"/>
      </xdr:nvSpPr>
      <xdr:spPr>
        <a:xfrm>
          <a:off x="5041900" y="13711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80645</xdr:rowOff>
    </xdr:from>
    <xdr:to xmlns:xdr="http://schemas.openxmlformats.org/drawingml/2006/spreadsheetDrawing">
      <xdr:col>24</xdr:col>
      <xdr:colOff>12700</xdr:colOff>
      <xdr:row>81</xdr:row>
      <xdr:rowOff>80645</xdr:rowOff>
    </xdr:to>
    <xdr:cxnSp macro="">
      <xdr:nvCxnSpPr>
        <xdr:cNvPr id="192" name="直線コネクタ 191"/>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154940</xdr:rowOff>
    </xdr:from>
    <xdr:to xmlns:xdr="http://schemas.openxmlformats.org/drawingml/2006/spreadsheetDrawing">
      <xdr:col>23</xdr:col>
      <xdr:colOff>133350</xdr:colOff>
      <xdr:row>83</xdr:row>
      <xdr:rowOff>166370</xdr:rowOff>
    </xdr:to>
    <xdr:cxnSp macro="">
      <xdr:nvCxnSpPr>
        <xdr:cNvPr id="193" name="直線コネクタ 192"/>
        <xdr:cNvCxnSpPr/>
      </xdr:nvCxnSpPr>
      <xdr:spPr>
        <a:xfrm>
          <a:off x="4114800" y="143852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85090</xdr:rowOff>
    </xdr:from>
    <xdr:ext cx="762000" cy="259080"/>
    <xdr:sp macro="" textlink="">
      <xdr:nvSpPr>
        <xdr:cNvPr id="194" name="人件費・物件費等の状況平均値テキスト"/>
        <xdr:cNvSpPr txBox="1"/>
      </xdr:nvSpPr>
      <xdr:spPr>
        <a:xfrm>
          <a:off x="5041900" y="14143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68580</xdr:rowOff>
    </xdr:from>
    <xdr:to xmlns:xdr="http://schemas.openxmlformats.org/drawingml/2006/spreadsheetDrawing">
      <xdr:col>23</xdr:col>
      <xdr:colOff>184150</xdr:colOff>
      <xdr:row>83</xdr:row>
      <xdr:rowOff>170180</xdr:rowOff>
    </xdr:to>
    <xdr:sp macro="" textlink="">
      <xdr:nvSpPr>
        <xdr:cNvPr id="195" name="フローチャート: 判断 194"/>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139065</xdr:rowOff>
    </xdr:from>
    <xdr:to xmlns:xdr="http://schemas.openxmlformats.org/drawingml/2006/spreadsheetDrawing">
      <xdr:col>19</xdr:col>
      <xdr:colOff>133350</xdr:colOff>
      <xdr:row>83</xdr:row>
      <xdr:rowOff>154940</xdr:rowOff>
    </xdr:to>
    <xdr:cxnSp macro="">
      <xdr:nvCxnSpPr>
        <xdr:cNvPr id="196" name="直線コネクタ 195"/>
        <xdr:cNvCxnSpPr/>
      </xdr:nvCxnSpPr>
      <xdr:spPr>
        <a:xfrm>
          <a:off x="3225800" y="143694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155575</xdr:rowOff>
    </xdr:from>
    <xdr:to xmlns:xdr="http://schemas.openxmlformats.org/drawingml/2006/spreadsheetDrawing">
      <xdr:col>19</xdr:col>
      <xdr:colOff>184150</xdr:colOff>
      <xdr:row>83</xdr:row>
      <xdr:rowOff>86360</xdr:rowOff>
    </xdr:to>
    <xdr:sp macro="" textlink="">
      <xdr:nvSpPr>
        <xdr:cNvPr id="197" name="フローチャート: 判断 196"/>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95885</xdr:rowOff>
    </xdr:from>
    <xdr:ext cx="736600" cy="259080"/>
    <xdr:sp macro="" textlink="">
      <xdr:nvSpPr>
        <xdr:cNvPr id="198" name="テキスト ボックス 197"/>
        <xdr:cNvSpPr txBox="1"/>
      </xdr:nvSpPr>
      <xdr:spPr>
        <a:xfrm>
          <a:off x="3733800" y="13983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139065</xdr:rowOff>
    </xdr:from>
    <xdr:to xmlns:xdr="http://schemas.openxmlformats.org/drawingml/2006/spreadsheetDrawing">
      <xdr:col>15</xdr:col>
      <xdr:colOff>82550</xdr:colOff>
      <xdr:row>83</xdr:row>
      <xdr:rowOff>151765</xdr:rowOff>
    </xdr:to>
    <xdr:cxnSp macro="">
      <xdr:nvCxnSpPr>
        <xdr:cNvPr id="199" name="直線コネクタ 198"/>
        <xdr:cNvCxnSpPr/>
      </xdr:nvCxnSpPr>
      <xdr:spPr>
        <a:xfrm flipV="1">
          <a:off x="2336800" y="143694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156210</xdr:rowOff>
    </xdr:from>
    <xdr:to xmlns:xdr="http://schemas.openxmlformats.org/drawingml/2006/spreadsheetDrawing">
      <xdr:col>15</xdr:col>
      <xdr:colOff>133350</xdr:colOff>
      <xdr:row>83</xdr:row>
      <xdr:rowOff>86360</xdr:rowOff>
    </xdr:to>
    <xdr:sp macro="" textlink="">
      <xdr:nvSpPr>
        <xdr:cNvPr id="200" name="フローチャート: 判断 199"/>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96520</xdr:rowOff>
    </xdr:from>
    <xdr:ext cx="762000" cy="259080"/>
    <xdr:sp macro="" textlink="">
      <xdr:nvSpPr>
        <xdr:cNvPr id="201" name="テキスト ボックス 200"/>
        <xdr:cNvSpPr txBox="1"/>
      </xdr:nvSpPr>
      <xdr:spPr>
        <a:xfrm>
          <a:off x="2844800" y="13983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70485</xdr:rowOff>
    </xdr:from>
    <xdr:to xmlns:xdr="http://schemas.openxmlformats.org/drawingml/2006/spreadsheetDrawing">
      <xdr:col>11</xdr:col>
      <xdr:colOff>31750</xdr:colOff>
      <xdr:row>83</xdr:row>
      <xdr:rowOff>151765</xdr:rowOff>
    </xdr:to>
    <xdr:cxnSp macro="">
      <xdr:nvCxnSpPr>
        <xdr:cNvPr id="202" name="直線コネクタ 201"/>
        <xdr:cNvCxnSpPr/>
      </xdr:nvCxnSpPr>
      <xdr:spPr>
        <a:xfrm>
          <a:off x="1447800" y="1430083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119380</xdr:rowOff>
    </xdr:from>
    <xdr:to xmlns:xdr="http://schemas.openxmlformats.org/drawingml/2006/spreadsheetDrawing">
      <xdr:col>11</xdr:col>
      <xdr:colOff>82550</xdr:colOff>
      <xdr:row>83</xdr:row>
      <xdr:rowOff>49530</xdr:rowOff>
    </xdr:to>
    <xdr:sp macro="" textlink="">
      <xdr:nvSpPr>
        <xdr:cNvPr id="203" name="フローチャート: 判断 202"/>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59690</xdr:rowOff>
    </xdr:from>
    <xdr:ext cx="762000" cy="259080"/>
    <xdr:sp macro="" textlink="">
      <xdr:nvSpPr>
        <xdr:cNvPr id="204" name="テキスト ボックス 203"/>
        <xdr:cNvSpPr txBox="1"/>
      </xdr:nvSpPr>
      <xdr:spPr>
        <a:xfrm>
          <a:off x="1955800" y="1394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20955</xdr:rowOff>
    </xdr:from>
    <xdr:to xmlns:xdr="http://schemas.openxmlformats.org/drawingml/2006/spreadsheetDrawing">
      <xdr:col>7</xdr:col>
      <xdr:colOff>31750</xdr:colOff>
      <xdr:row>83</xdr:row>
      <xdr:rowOff>122555</xdr:rowOff>
    </xdr:to>
    <xdr:sp macro="" textlink="">
      <xdr:nvSpPr>
        <xdr:cNvPr id="205" name="フローチャート: 判断 204"/>
        <xdr:cNvSpPr/>
      </xdr:nvSpPr>
      <xdr:spPr>
        <a:xfrm>
          <a:off x="1397000" y="1425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107315</xdr:rowOff>
    </xdr:from>
    <xdr:ext cx="762000" cy="259080"/>
    <xdr:sp macro="" textlink="">
      <xdr:nvSpPr>
        <xdr:cNvPr id="206" name="テキスト ボックス 205"/>
        <xdr:cNvSpPr txBox="1"/>
      </xdr:nvSpPr>
      <xdr:spPr>
        <a:xfrm>
          <a:off x="1066800" y="14337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114935</xdr:rowOff>
    </xdr:from>
    <xdr:to xmlns:xdr="http://schemas.openxmlformats.org/drawingml/2006/spreadsheetDrawing">
      <xdr:col>23</xdr:col>
      <xdr:colOff>184150</xdr:colOff>
      <xdr:row>84</xdr:row>
      <xdr:rowOff>45085</xdr:rowOff>
    </xdr:to>
    <xdr:sp macro="" textlink="">
      <xdr:nvSpPr>
        <xdr:cNvPr id="212" name="楕円 211"/>
        <xdr:cNvSpPr/>
      </xdr:nvSpPr>
      <xdr:spPr>
        <a:xfrm>
          <a:off x="4902200" y="1434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86995</xdr:rowOff>
    </xdr:from>
    <xdr:ext cx="762000" cy="258445"/>
    <xdr:sp macro="" textlink="">
      <xdr:nvSpPr>
        <xdr:cNvPr id="213" name="人件費・物件費等の状況該当値テキスト"/>
        <xdr:cNvSpPr txBox="1"/>
      </xdr:nvSpPr>
      <xdr:spPr>
        <a:xfrm>
          <a:off x="5041900" y="14317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206,724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103505</xdr:rowOff>
    </xdr:from>
    <xdr:to xmlns:xdr="http://schemas.openxmlformats.org/drawingml/2006/spreadsheetDrawing">
      <xdr:col>19</xdr:col>
      <xdr:colOff>184150</xdr:colOff>
      <xdr:row>84</xdr:row>
      <xdr:rowOff>33655</xdr:rowOff>
    </xdr:to>
    <xdr:sp macro="" textlink="">
      <xdr:nvSpPr>
        <xdr:cNvPr id="214" name="楕円 213"/>
        <xdr:cNvSpPr/>
      </xdr:nvSpPr>
      <xdr:spPr>
        <a:xfrm>
          <a:off x="40640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18415</xdr:rowOff>
    </xdr:from>
    <xdr:ext cx="736600" cy="258445"/>
    <xdr:sp macro="" textlink="">
      <xdr:nvSpPr>
        <xdr:cNvPr id="215" name="テキスト ボックス 214"/>
        <xdr:cNvSpPr txBox="1"/>
      </xdr:nvSpPr>
      <xdr:spPr>
        <a:xfrm>
          <a:off x="3733800" y="144202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88265</xdr:rowOff>
    </xdr:from>
    <xdr:to xmlns:xdr="http://schemas.openxmlformats.org/drawingml/2006/spreadsheetDrawing">
      <xdr:col>15</xdr:col>
      <xdr:colOff>133350</xdr:colOff>
      <xdr:row>84</xdr:row>
      <xdr:rowOff>18415</xdr:rowOff>
    </xdr:to>
    <xdr:sp macro="" textlink="">
      <xdr:nvSpPr>
        <xdr:cNvPr id="216" name="楕円 215"/>
        <xdr:cNvSpPr/>
      </xdr:nvSpPr>
      <xdr:spPr>
        <a:xfrm>
          <a:off x="3175000" y="143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3175</xdr:rowOff>
    </xdr:from>
    <xdr:ext cx="762000" cy="259080"/>
    <xdr:sp macro="" textlink="">
      <xdr:nvSpPr>
        <xdr:cNvPr id="217" name="テキスト ボックス 216"/>
        <xdr:cNvSpPr txBox="1"/>
      </xdr:nvSpPr>
      <xdr:spPr>
        <a:xfrm>
          <a:off x="2844800" y="14404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100965</xdr:rowOff>
    </xdr:from>
    <xdr:to xmlns:xdr="http://schemas.openxmlformats.org/drawingml/2006/spreadsheetDrawing">
      <xdr:col>11</xdr:col>
      <xdr:colOff>82550</xdr:colOff>
      <xdr:row>84</xdr:row>
      <xdr:rowOff>31115</xdr:rowOff>
    </xdr:to>
    <xdr:sp macro="" textlink="">
      <xdr:nvSpPr>
        <xdr:cNvPr id="218" name="楕円 217"/>
        <xdr:cNvSpPr/>
      </xdr:nvSpPr>
      <xdr:spPr>
        <a:xfrm>
          <a:off x="2286000" y="143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15875</xdr:rowOff>
    </xdr:from>
    <xdr:ext cx="762000" cy="259080"/>
    <xdr:sp macro="" textlink="">
      <xdr:nvSpPr>
        <xdr:cNvPr id="219" name="テキスト ボックス 218"/>
        <xdr:cNvSpPr txBox="1"/>
      </xdr:nvSpPr>
      <xdr:spPr>
        <a:xfrm>
          <a:off x="1955800" y="14417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19685</xdr:rowOff>
    </xdr:from>
    <xdr:to xmlns:xdr="http://schemas.openxmlformats.org/drawingml/2006/spreadsheetDrawing">
      <xdr:col>7</xdr:col>
      <xdr:colOff>31750</xdr:colOff>
      <xdr:row>83</xdr:row>
      <xdr:rowOff>121285</xdr:rowOff>
    </xdr:to>
    <xdr:sp macro="" textlink="">
      <xdr:nvSpPr>
        <xdr:cNvPr id="220" name="楕円 219"/>
        <xdr:cNvSpPr/>
      </xdr:nvSpPr>
      <xdr:spPr>
        <a:xfrm>
          <a:off x="1397000" y="1425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132080</xdr:rowOff>
    </xdr:from>
    <xdr:ext cx="762000" cy="258445"/>
    <xdr:sp macro="" textlink="">
      <xdr:nvSpPr>
        <xdr:cNvPr id="221" name="テキスト ボックス 220"/>
        <xdr:cNvSpPr txBox="1"/>
      </xdr:nvSpPr>
      <xdr:spPr>
        <a:xfrm>
          <a:off x="1066800" y="140195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4" name="テキスト ボックス 223"/>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a:t>
          </a:r>
          <a:r>
            <a:rPr kumimoji="1" lang="en-US" altLang="ja-JP" sz="1300">
              <a:latin typeface="ＭＳ Ｐゴシック"/>
              <a:ea typeface="ＭＳ Ｐゴシック"/>
            </a:rPr>
            <a:t>0.1</a:t>
          </a:r>
          <a:r>
            <a:rPr kumimoji="1" lang="ja-JP" altLang="en-US" sz="1300">
              <a:latin typeface="ＭＳ Ｐゴシック"/>
              <a:ea typeface="ＭＳ Ｐゴシック"/>
            </a:rPr>
            <a:t>ポイント下降となった要因は、年齢層が高い職員の退職が多かったことが主な要因である。類似団体と比較して同じ水準にある。今後も、人事院勧告に沿った給与の適正化に努める。</a:t>
          </a: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8" name="テキスト ボックス 237"/>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40" name="テキスト ボックス 239"/>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0" name="テキスト ボックス 249"/>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80010</xdr:rowOff>
    </xdr:from>
    <xdr:to xmlns:xdr="http://schemas.openxmlformats.org/drawingml/2006/spreadsheetDrawing">
      <xdr:col>81</xdr:col>
      <xdr:colOff>44450</xdr:colOff>
      <xdr:row>90</xdr:row>
      <xdr:rowOff>70485</xdr:rowOff>
    </xdr:to>
    <xdr:cxnSp macro="">
      <xdr:nvCxnSpPr>
        <xdr:cNvPr id="252" name="直線コネクタ 251"/>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42545</xdr:rowOff>
    </xdr:from>
    <xdr:ext cx="762000" cy="258445"/>
    <xdr:sp macro="" textlink="">
      <xdr:nvSpPr>
        <xdr:cNvPr id="253" name="給与水準   （国との比較）最小値テキスト"/>
        <xdr:cNvSpPr txBox="1"/>
      </xdr:nvSpPr>
      <xdr:spPr>
        <a:xfrm>
          <a:off x="17106900" y="154730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70485</xdr:rowOff>
    </xdr:from>
    <xdr:to xmlns:xdr="http://schemas.openxmlformats.org/drawingml/2006/spreadsheetDrawing">
      <xdr:col>81</xdr:col>
      <xdr:colOff>133350</xdr:colOff>
      <xdr:row>90</xdr:row>
      <xdr:rowOff>70485</xdr:rowOff>
    </xdr:to>
    <xdr:cxnSp macro="">
      <xdr:nvCxnSpPr>
        <xdr:cNvPr id="254" name="直線コネクタ 253"/>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166370</xdr:rowOff>
    </xdr:from>
    <xdr:ext cx="762000" cy="258445"/>
    <xdr:sp macro="" textlink="">
      <xdr:nvSpPr>
        <xdr:cNvPr id="255" name="給与水準   （国との比較）最大値テキスト"/>
        <xdr:cNvSpPr txBox="1"/>
      </xdr:nvSpPr>
      <xdr:spPr>
        <a:xfrm>
          <a:off x="17106900" y="13710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80010</xdr:rowOff>
    </xdr:from>
    <xdr:to xmlns:xdr="http://schemas.openxmlformats.org/drawingml/2006/spreadsheetDrawing">
      <xdr:col>81</xdr:col>
      <xdr:colOff>133350</xdr:colOff>
      <xdr:row>81</xdr:row>
      <xdr:rowOff>80010</xdr:rowOff>
    </xdr:to>
    <xdr:cxnSp macro="">
      <xdr:nvCxnSpPr>
        <xdr:cNvPr id="256" name="直線コネクタ 255"/>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100965</xdr:rowOff>
    </xdr:from>
    <xdr:to xmlns:xdr="http://schemas.openxmlformats.org/drawingml/2006/spreadsheetDrawing">
      <xdr:col>81</xdr:col>
      <xdr:colOff>44450</xdr:colOff>
      <xdr:row>85</xdr:row>
      <xdr:rowOff>118110</xdr:rowOff>
    </xdr:to>
    <xdr:cxnSp macro="">
      <xdr:nvCxnSpPr>
        <xdr:cNvPr id="257" name="直線コネクタ 256"/>
        <xdr:cNvCxnSpPr/>
      </xdr:nvCxnSpPr>
      <xdr:spPr>
        <a:xfrm flipV="1">
          <a:off x="16179800" y="1467421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39370</xdr:rowOff>
    </xdr:from>
    <xdr:ext cx="762000" cy="259080"/>
    <xdr:sp macro="" textlink="">
      <xdr:nvSpPr>
        <xdr:cNvPr id="258" name="給与水準   （国との比較）平均値テキスト"/>
        <xdr:cNvSpPr txBox="1"/>
      </xdr:nvSpPr>
      <xdr:spPr>
        <a:xfrm>
          <a:off x="17106900" y="1461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67310</xdr:rowOff>
    </xdr:from>
    <xdr:to xmlns:xdr="http://schemas.openxmlformats.org/drawingml/2006/spreadsheetDrawing">
      <xdr:col>81</xdr:col>
      <xdr:colOff>95250</xdr:colOff>
      <xdr:row>85</xdr:row>
      <xdr:rowOff>168910</xdr:rowOff>
    </xdr:to>
    <xdr:sp macro="" textlink="">
      <xdr:nvSpPr>
        <xdr:cNvPr id="259" name="フローチャート: 判断 258"/>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118110</xdr:rowOff>
    </xdr:from>
    <xdr:to xmlns:xdr="http://schemas.openxmlformats.org/drawingml/2006/spreadsheetDrawing">
      <xdr:col>77</xdr:col>
      <xdr:colOff>44450</xdr:colOff>
      <xdr:row>85</xdr:row>
      <xdr:rowOff>152400</xdr:rowOff>
    </xdr:to>
    <xdr:cxnSp macro="">
      <xdr:nvCxnSpPr>
        <xdr:cNvPr id="260" name="直線コネクタ 259"/>
        <xdr:cNvCxnSpPr/>
      </xdr:nvCxnSpPr>
      <xdr:spPr>
        <a:xfrm flipV="1">
          <a:off x="15290800" y="146913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67310</xdr:rowOff>
    </xdr:from>
    <xdr:to xmlns:xdr="http://schemas.openxmlformats.org/drawingml/2006/spreadsheetDrawing">
      <xdr:col>77</xdr:col>
      <xdr:colOff>95250</xdr:colOff>
      <xdr:row>85</xdr:row>
      <xdr:rowOff>168910</xdr:rowOff>
    </xdr:to>
    <xdr:sp macro="" textlink="">
      <xdr:nvSpPr>
        <xdr:cNvPr id="261" name="フローチャート: 判断 260"/>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7620</xdr:rowOff>
    </xdr:from>
    <xdr:ext cx="736600" cy="258445"/>
    <xdr:sp macro="" textlink="">
      <xdr:nvSpPr>
        <xdr:cNvPr id="262" name="テキスト ボックス 261"/>
        <xdr:cNvSpPr txBox="1"/>
      </xdr:nvSpPr>
      <xdr:spPr>
        <a:xfrm>
          <a:off x="15798800" y="144094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100965</xdr:rowOff>
    </xdr:from>
    <xdr:to xmlns:xdr="http://schemas.openxmlformats.org/drawingml/2006/spreadsheetDrawing">
      <xdr:col>72</xdr:col>
      <xdr:colOff>203200</xdr:colOff>
      <xdr:row>85</xdr:row>
      <xdr:rowOff>152400</xdr:rowOff>
    </xdr:to>
    <xdr:cxnSp macro="">
      <xdr:nvCxnSpPr>
        <xdr:cNvPr id="263" name="直線コネクタ 262"/>
        <xdr:cNvCxnSpPr/>
      </xdr:nvCxnSpPr>
      <xdr:spPr>
        <a:xfrm>
          <a:off x="14401800" y="1467421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67310</xdr:rowOff>
    </xdr:from>
    <xdr:to xmlns:xdr="http://schemas.openxmlformats.org/drawingml/2006/spreadsheetDrawing">
      <xdr:col>73</xdr:col>
      <xdr:colOff>44450</xdr:colOff>
      <xdr:row>85</xdr:row>
      <xdr:rowOff>168910</xdr:rowOff>
    </xdr:to>
    <xdr:sp macro="" textlink="">
      <xdr:nvSpPr>
        <xdr:cNvPr id="264" name="フローチャート: 判断 263"/>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7620</xdr:rowOff>
    </xdr:from>
    <xdr:ext cx="762000" cy="258445"/>
    <xdr:sp macro="" textlink="">
      <xdr:nvSpPr>
        <xdr:cNvPr id="265" name="テキスト ボックス 264"/>
        <xdr:cNvSpPr txBox="1"/>
      </xdr:nvSpPr>
      <xdr:spPr>
        <a:xfrm>
          <a:off x="14909800" y="14409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100965</xdr:rowOff>
    </xdr:from>
    <xdr:to xmlns:xdr="http://schemas.openxmlformats.org/drawingml/2006/spreadsheetDrawing">
      <xdr:col>68</xdr:col>
      <xdr:colOff>152400</xdr:colOff>
      <xdr:row>85</xdr:row>
      <xdr:rowOff>135255</xdr:rowOff>
    </xdr:to>
    <xdr:cxnSp macro="">
      <xdr:nvCxnSpPr>
        <xdr:cNvPr id="266" name="直線コネクタ 265"/>
        <xdr:cNvCxnSpPr/>
      </xdr:nvCxnSpPr>
      <xdr:spPr>
        <a:xfrm flipV="1">
          <a:off x="13512800" y="146742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67310</xdr:rowOff>
    </xdr:from>
    <xdr:to xmlns:xdr="http://schemas.openxmlformats.org/drawingml/2006/spreadsheetDrawing">
      <xdr:col>68</xdr:col>
      <xdr:colOff>203200</xdr:colOff>
      <xdr:row>85</xdr:row>
      <xdr:rowOff>168910</xdr:rowOff>
    </xdr:to>
    <xdr:sp macro="" textlink="">
      <xdr:nvSpPr>
        <xdr:cNvPr id="267" name="フローチャート: 判断 266"/>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153670</xdr:rowOff>
    </xdr:from>
    <xdr:ext cx="762000" cy="259080"/>
    <xdr:sp macro="" textlink="">
      <xdr:nvSpPr>
        <xdr:cNvPr id="268" name="テキスト ボックス 267"/>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32385</xdr:rowOff>
    </xdr:from>
    <xdr:to xmlns:xdr="http://schemas.openxmlformats.org/drawingml/2006/spreadsheetDrawing">
      <xdr:col>64</xdr:col>
      <xdr:colOff>152400</xdr:colOff>
      <xdr:row>85</xdr:row>
      <xdr:rowOff>133985</xdr:rowOff>
    </xdr:to>
    <xdr:sp macro="" textlink="">
      <xdr:nvSpPr>
        <xdr:cNvPr id="269" name="フローチャート: 判断 268"/>
        <xdr:cNvSpPr/>
      </xdr:nvSpPr>
      <xdr:spPr>
        <a:xfrm>
          <a:off x="13462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144145</xdr:rowOff>
    </xdr:from>
    <xdr:ext cx="762000" cy="258445"/>
    <xdr:sp macro="" textlink="">
      <xdr:nvSpPr>
        <xdr:cNvPr id="270" name="テキスト ボックス 269"/>
        <xdr:cNvSpPr txBox="1"/>
      </xdr:nvSpPr>
      <xdr:spPr>
        <a:xfrm>
          <a:off x="13131800" y="1437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50165</xdr:rowOff>
    </xdr:from>
    <xdr:to xmlns:xdr="http://schemas.openxmlformats.org/drawingml/2006/spreadsheetDrawing">
      <xdr:col>81</xdr:col>
      <xdr:colOff>95250</xdr:colOff>
      <xdr:row>85</xdr:row>
      <xdr:rowOff>151765</xdr:rowOff>
    </xdr:to>
    <xdr:sp macro="" textlink="">
      <xdr:nvSpPr>
        <xdr:cNvPr id="276" name="楕円 275"/>
        <xdr:cNvSpPr/>
      </xdr:nvSpPr>
      <xdr:spPr>
        <a:xfrm>
          <a:off x="169672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66675</xdr:rowOff>
    </xdr:from>
    <xdr:ext cx="762000" cy="258445"/>
    <xdr:sp macro="" textlink="">
      <xdr:nvSpPr>
        <xdr:cNvPr id="277" name="給与水準   （国との比較）該当値テキスト"/>
        <xdr:cNvSpPr txBox="1"/>
      </xdr:nvSpPr>
      <xdr:spPr>
        <a:xfrm>
          <a:off x="17106900" y="14468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67310</xdr:rowOff>
    </xdr:from>
    <xdr:to xmlns:xdr="http://schemas.openxmlformats.org/drawingml/2006/spreadsheetDrawing">
      <xdr:col>77</xdr:col>
      <xdr:colOff>95250</xdr:colOff>
      <xdr:row>85</xdr:row>
      <xdr:rowOff>168910</xdr:rowOff>
    </xdr:to>
    <xdr:sp macro="" textlink="">
      <xdr:nvSpPr>
        <xdr:cNvPr id="278" name="楕円 277"/>
        <xdr:cNvSpPr/>
      </xdr:nvSpPr>
      <xdr:spPr>
        <a:xfrm>
          <a:off x="161290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153670</xdr:rowOff>
    </xdr:from>
    <xdr:ext cx="736600" cy="259080"/>
    <xdr:sp macro="" textlink="">
      <xdr:nvSpPr>
        <xdr:cNvPr id="279" name="テキスト ボックス 278"/>
        <xdr:cNvSpPr txBox="1"/>
      </xdr:nvSpPr>
      <xdr:spPr>
        <a:xfrm>
          <a:off x="15798800" y="14726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101600</xdr:rowOff>
    </xdr:from>
    <xdr:to xmlns:xdr="http://schemas.openxmlformats.org/drawingml/2006/spreadsheetDrawing">
      <xdr:col>73</xdr:col>
      <xdr:colOff>44450</xdr:colOff>
      <xdr:row>86</xdr:row>
      <xdr:rowOff>31750</xdr:rowOff>
    </xdr:to>
    <xdr:sp macro="" textlink="">
      <xdr:nvSpPr>
        <xdr:cNvPr id="280" name="楕円 279"/>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16510</xdr:rowOff>
    </xdr:from>
    <xdr:ext cx="762000" cy="259080"/>
    <xdr:sp macro="" textlink="">
      <xdr:nvSpPr>
        <xdr:cNvPr id="281" name="テキスト ボックス 280"/>
        <xdr:cNvSpPr txBox="1"/>
      </xdr:nvSpPr>
      <xdr:spPr>
        <a:xfrm>
          <a:off x="14909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50165</xdr:rowOff>
    </xdr:from>
    <xdr:to xmlns:xdr="http://schemas.openxmlformats.org/drawingml/2006/spreadsheetDrawing">
      <xdr:col>68</xdr:col>
      <xdr:colOff>203200</xdr:colOff>
      <xdr:row>85</xdr:row>
      <xdr:rowOff>151765</xdr:rowOff>
    </xdr:to>
    <xdr:sp macro="" textlink="">
      <xdr:nvSpPr>
        <xdr:cNvPr id="282" name="楕円 281"/>
        <xdr:cNvSpPr/>
      </xdr:nvSpPr>
      <xdr:spPr>
        <a:xfrm>
          <a:off x="143510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161925</xdr:rowOff>
    </xdr:from>
    <xdr:ext cx="762000" cy="259080"/>
    <xdr:sp macro="" textlink="">
      <xdr:nvSpPr>
        <xdr:cNvPr id="283" name="テキスト ボックス 282"/>
        <xdr:cNvSpPr txBox="1"/>
      </xdr:nvSpPr>
      <xdr:spPr>
        <a:xfrm>
          <a:off x="14020800" y="1439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84455</xdr:rowOff>
    </xdr:from>
    <xdr:to xmlns:xdr="http://schemas.openxmlformats.org/drawingml/2006/spreadsheetDrawing">
      <xdr:col>64</xdr:col>
      <xdr:colOff>152400</xdr:colOff>
      <xdr:row>86</xdr:row>
      <xdr:rowOff>14605</xdr:rowOff>
    </xdr:to>
    <xdr:sp macro="" textlink="">
      <xdr:nvSpPr>
        <xdr:cNvPr id="284" name="楕円 283"/>
        <xdr:cNvSpPr/>
      </xdr:nvSpPr>
      <xdr:spPr>
        <a:xfrm>
          <a:off x="13462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170815</xdr:rowOff>
    </xdr:from>
    <xdr:ext cx="762000" cy="258445"/>
    <xdr:sp macro="" textlink="">
      <xdr:nvSpPr>
        <xdr:cNvPr id="285" name="テキスト ボックス 284"/>
        <xdr:cNvSpPr txBox="1"/>
      </xdr:nvSpPr>
      <xdr:spPr>
        <a:xfrm>
          <a:off x="13131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7" name="テキスト ボックス 286"/>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8" name="テキスト ボックス 287"/>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[11.85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a:t>
          </a:r>
          <a:r>
            <a:rPr kumimoji="1" lang="en-US" altLang="ja-JP" sz="1300">
              <a:latin typeface="ＭＳ Ｐゴシック"/>
              <a:ea typeface="ＭＳ Ｐゴシック"/>
            </a:rPr>
            <a:t>2.68</a:t>
          </a:r>
          <a:r>
            <a:rPr kumimoji="1" lang="ja-JP" altLang="en-US" sz="1300">
              <a:latin typeface="ＭＳ Ｐゴシック"/>
              <a:ea typeface="ＭＳ Ｐゴシック"/>
            </a:rPr>
            <a:t>ポイント高い水準にある。これは、直営の保育園や幼稚園、こども園が多く、職員数が多いことが主な要因である。</a:t>
          </a:r>
        </a:p>
        <a:p>
          <a:r>
            <a:rPr kumimoji="1" lang="ja-JP" altLang="en-US" sz="1300">
              <a:latin typeface="ＭＳ Ｐゴシック"/>
              <a:ea typeface="ＭＳ Ｐゴシック"/>
            </a:rPr>
            <a:t>　また、前年度より</a:t>
          </a:r>
          <a:r>
            <a:rPr kumimoji="1" lang="en-US" altLang="ja-JP" sz="1300">
              <a:latin typeface="ＭＳ Ｐゴシック"/>
              <a:ea typeface="ＭＳ Ｐゴシック"/>
            </a:rPr>
            <a:t>0.26</a:t>
          </a:r>
          <a:r>
            <a:rPr kumimoji="1" lang="ja-JP" altLang="en-US" sz="1300">
              <a:latin typeface="ＭＳ Ｐゴシック"/>
              <a:ea typeface="ＭＳ Ｐゴシック"/>
            </a:rPr>
            <a:t>ポイント増加した主な要因は、定員管理計画による削減目標に向けて職員数の減員を図ったことが主な要因である。</a:t>
          </a:r>
        </a:p>
        <a:p>
          <a:r>
            <a:rPr kumimoji="1" lang="ja-JP" altLang="en-US" sz="1300">
              <a:latin typeface="ＭＳ Ｐゴシック"/>
              <a:ea typeface="ＭＳ Ｐゴシック"/>
            </a:rPr>
            <a:t>　今後は、保育園等の民営化を進めることや、</a:t>
          </a:r>
          <a:r>
            <a:rPr kumimoji="1" lang="en-US" altLang="ja-JP" sz="1300">
              <a:latin typeface="ＭＳ Ｐゴシック"/>
              <a:ea typeface="ＭＳ Ｐゴシック"/>
            </a:rPr>
            <a:t>DX</a:t>
          </a:r>
          <a:r>
            <a:rPr kumimoji="1" lang="ja-JP" altLang="en-US" sz="1300">
              <a:latin typeface="ＭＳ Ｐゴシック"/>
              <a:ea typeface="ＭＳ Ｐゴシック"/>
            </a:rPr>
            <a:t>の推進により業務の効率化を図り、適切な定員管理に努める。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1" name="テキスト ボックス 300"/>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2" name="直線コネクタ 301"/>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3" name="テキスト ボックス 302"/>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4" name="直線コネクタ 303"/>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5" name="テキスト ボックス 304"/>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6" name="直線コネクタ 305"/>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7" name="テキスト ボックス 306"/>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8" name="直線コネクタ 307"/>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9" name="テキスト ボックス 308"/>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0" name="直線コネクタ 309"/>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8445"/>
    <xdr:sp macro="" textlink="">
      <xdr:nvSpPr>
        <xdr:cNvPr id="311" name="テキスト ボックス 310"/>
        <xdr:cNvSpPr txBox="1"/>
      </xdr:nvSpPr>
      <xdr:spPr>
        <a:xfrm>
          <a:off x="12065000" y="1013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2" name="直線コネクタ 311"/>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8445"/>
    <xdr:sp macro="" textlink="">
      <xdr:nvSpPr>
        <xdr:cNvPr id="313" name="テキスト ボックス 312"/>
        <xdr:cNvSpPr txBox="1"/>
      </xdr:nvSpPr>
      <xdr:spPr>
        <a:xfrm>
          <a:off x="12065000" y="979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4" name="直線コネクタ 313"/>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5" name="テキスト ボックス 314"/>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43180</xdr:rowOff>
    </xdr:from>
    <xdr:to xmlns:xdr="http://schemas.openxmlformats.org/drawingml/2006/spreadsheetDrawing">
      <xdr:col>81</xdr:col>
      <xdr:colOff>44450</xdr:colOff>
      <xdr:row>66</xdr:row>
      <xdr:rowOff>154940</xdr:rowOff>
    </xdr:to>
    <xdr:cxnSp macro="">
      <xdr:nvCxnSpPr>
        <xdr:cNvPr id="317" name="直線コネクタ 316"/>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127000</xdr:rowOff>
    </xdr:from>
    <xdr:ext cx="762000" cy="259080"/>
    <xdr:sp macro="" textlink="">
      <xdr:nvSpPr>
        <xdr:cNvPr id="318" name="定員管理の状況最小値テキスト"/>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154940</xdr:rowOff>
    </xdr:from>
    <xdr:to xmlns:xdr="http://schemas.openxmlformats.org/drawingml/2006/spreadsheetDrawing">
      <xdr:col>81</xdr:col>
      <xdr:colOff>133350</xdr:colOff>
      <xdr:row>66</xdr:row>
      <xdr:rowOff>154940</xdr:rowOff>
    </xdr:to>
    <xdr:cxnSp macro="">
      <xdr:nvCxnSpPr>
        <xdr:cNvPr id="319" name="直線コネクタ 318"/>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129540</xdr:rowOff>
    </xdr:from>
    <xdr:ext cx="762000" cy="259080"/>
    <xdr:sp macro="" textlink="">
      <xdr:nvSpPr>
        <xdr:cNvPr id="320" name="定員管理の状況最大値テキスト"/>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43180</xdr:rowOff>
    </xdr:from>
    <xdr:to xmlns:xdr="http://schemas.openxmlformats.org/drawingml/2006/spreadsheetDrawing">
      <xdr:col>81</xdr:col>
      <xdr:colOff>133350</xdr:colOff>
      <xdr:row>59</xdr:row>
      <xdr:rowOff>43180</xdr:rowOff>
    </xdr:to>
    <xdr:cxnSp macro="">
      <xdr:nvCxnSpPr>
        <xdr:cNvPr id="321" name="直線コネクタ 320"/>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118745</xdr:rowOff>
    </xdr:from>
    <xdr:to xmlns:xdr="http://schemas.openxmlformats.org/drawingml/2006/spreadsheetDrawing">
      <xdr:col>81</xdr:col>
      <xdr:colOff>44450</xdr:colOff>
      <xdr:row>63</xdr:row>
      <xdr:rowOff>148590</xdr:rowOff>
    </xdr:to>
    <xdr:cxnSp macro="">
      <xdr:nvCxnSpPr>
        <xdr:cNvPr id="322" name="直線コネクタ 321"/>
        <xdr:cNvCxnSpPr/>
      </xdr:nvCxnSpPr>
      <xdr:spPr>
        <a:xfrm>
          <a:off x="16179800" y="1092009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149225</xdr:rowOff>
    </xdr:from>
    <xdr:ext cx="762000" cy="259080"/>
    <xdr:sp macro="" textlink="">
      <xdr:nvSpPr>
        <xdr:cNvPr id="323" name="定員管理の状況平均値テキスト"/>
        <xdr:cNvSpPr txBox="1"/>
      </xdr:nvSpPr>
      <xdr:spPr>
        <a:xfrm>
          <a:off x="17106900" y="10436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132715</xdr:rowOff>
    </xdr:from>
    <xdr:to xmlns:xdr="http://schemas.openxmlformats.org/drawingml/2006/spreadsheetDrawing">
      <xdr:col>81</xdr:col>
      <xdr:colOff>95250</xdr:colOff>
      <xdr:row>62</xdr:row>
      <xdr:rowOff>63500</xdr:rowOff>
    </xdr:to>
    <xdr:sp macro="" textlink="">
      <xdr:nvSpPr>
        <xdr:cNvPr id="324" name="フローチャート: 判断 323"/>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63</xdr:row>
      <xdr:rowOff>118745</xdr:rowOff>
    </xdr:from>
    <xdr:to xmlns:xdr="http://schemas.openxmlformats.org/drawingml/2006/spreadsheetDrawing">
      <xdr:col>77</xdr:col>
      <xdr:colOff>44450</xdr:colOff>
      <xdr:row>63</xdr:row>
      <xdr:rowOff>130175</xdr:rowOff>
    </xdr:to>
    <xdr:cxnSp macro="">
      <xdr:nvCxnSpPr>
        <xdr:cNvPr id="325" name="直線コネクタ 324"/>
        <xdr:cNvCxnSpPr/>
      </xdr:nvCxnSpPr>
      <xdr:spPr>
        <a:xfrm flipV="1">
          <a:off x="15290800" y="109200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114300</xdr:rowOff>
    </xdr:from>
    <xdr:to xmlns:xdr="http://schemas.openxmlformats.org/drawingml/2006/spreadsheetDrawing">
      <xdr:col>77</xdr:col>
      <xdr:colOff>95250</xdr:colOff>
      <xdr:row>62</xdr:row>
      <xdr:rowOff>44450</xdr:rowOff>
    </xdr:to>
    <xdr:sp macro="" textlink="">
      <xdr:nvSpPr>
        <xdr:cNvPr id="326" name="フローチャート: 判断 325"/>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54610</xdr:rowOff>
    </xdr:from>
    <xdr:ext cx="736600" cy="258445"/>
    <xdr:sp macro="" textlink="">
      <xdr:nvSpPr>
        <xdr:cNvPr id="327" name="テキスト ボックス 326"/>
        <xdr:cNvSpPr txBox="1"/>
      </xdr:nvSpPr>
      <xdr:spPr>
        <a:xfrm>
          <a:off x="15798800" y="103416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130175</xdr:rowOff>
    </xdr:from>
    <xdr:to xmlns:xdr="http://schemas.openxmlformats.org/drawingml/2006/spreadsheetDrawing">
      <xdr:col>72</xdr:col>
      <xdr:colOff>203200</xdr:colOff>
      <xdr:row>63</xdr:row>
      <xdr:rowOff>143510</xdr:rowOff>
    </xdr:to>
    <xdr:cxnSp macro="">
      <xdr:nvCxnSpPr>
        <xdr:cNvPr id="328" name="直線コネクタ 327"/>
        <xdr:cNvCxnSpPr/>
      </xdr:nvCxnSpPr>
      <xdr:spPr>
        <a:xfrm flipV="1">
          <a:off x="14401800" y="109315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102870</xdr:rowOff>
    </xdr:from>
    <xdr:to xmlns:xdr="http://schemas.openxmlformats.org/drawingml/2006/spreadsheetDrawing">
      <xdr:col>73</xdr:col>
      <xdr:colOff>44450</xdr:colOff>
      <xdr:row>62</xdr:row>
      <xdr:rowOff>33020</xdr:rowOff>
    </xdr:to>
    <xdr:sp macro="" textlink="">
      <xdr:nvSpPr>
        <xdr:cNvPr id="329" name="フローチャート: 判断 328"/>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43180</xdr:rowOff>
    </xdr:from>
    <xdr:ext cx="762000" cy="258445"/>
    <xdr:sp macro="" textlink="">
      <xdr:nvSpPr>
        <xdr:cNvPr id="330" name="テキスト ボックス 329"/>
        <xdr:cNvSpPr txBox="1"/>
      </xdr:nvSpPr>
      <xdr:spPr>
        <a:xfrm>
          <a:off x="14909800" y="10330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63</xdr:row>
      <xdr:rowOff>120650</xdr:rowOff>
    </xdr:from>
    <xdr:to xmlns:xdr="http://schemas.openxmlformats.org/drawingml/2006/spreadsheetDrawing">
      <xdr:col>68</xdr:col>
      <xdr:colOff>152400</xdr:colOff>
      <xdr:row>63</xdr:row>
      <xdr:rowOff>143510</xdr:rowOff>
    </xdr:to>
    <xdr:cxnSp macro="">
      <xdr:nvCxnSpPr>
        <xdr:cNvPr id="331" name="直線コネクタ 330"/>
        <xdr:cNvCxnSpPr/>
      </xdr:nvCxnSpPr>
      <xdr:spPr>
        <a:xfrm>
          <a:off x="13512800" y="109220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95885</xdr:rowOff>
    </xdr:from>
    <xdr:to xmlns:xdr="http://schemas.openxmlformats.org/drawingml/2006/spreadsheetDrawing">
      <xdr:col>68</xdr:col>
      <xdr:colOff>203200</xdr:colOff>
      <xdr:row>62</xdr:row>
      <xdr:rowOff>26035</xdr:rowOff>
    </xdr:to>
    <xdr:sp macro="" textlink="">
      <xdr:nvSpPr>
        <xdr:cNvPr id="332" name="フローチャート: 判断 331"/>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36195</xdr:rowOff>
    </xdr:from>
    <xdr:ext cx="762000" cy="259080"/>
    <xdr:sp macro="" textlink="">
      <xdr:nvSpPr>
        <xdr:cNvPr id="333" name="テキスト ボックス 332"/>
        <xdr:cNvSpPr txBox="1"/>
      </xdr:nvSpPr>
      <xdr:spPr>
        <a:xfrm>
          <a:off x="14020800" y="10323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43180</xdr:rowOff>
    </xdr:from>
    <xdr:to xmlns:xdr="http://schemas.openxmlformats.org/drawingml/2006/spreadsheetDrawing">
      <xdr:col>64</xdr:col>
      <xdr:colOff>152400</xdr:colOff>
      <xdr:row>62</xdr:row>
      <xdr:rowOff>144780</xdr:rowOff>
    </xdr:to>
    <xdr:sp macro="" textlink="">
      <xdr:nvSpPr>
        <xdr:cNvPr id="334" name="フローチャート: 判断 333"/>
        <xdr:cNvSpPr/>
      </xdr:nvSpPr>
      <xdr:spPr>
        <a:xfrm>
          <a:off x="13462000" y="1067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154940</xdr:rowOff>
    </xdr:from>
    <xdr:ext cx="762000" cy="258445"/>
    <xdr:sp macro="" textlink="">
      <xdr:nvSpPr>
        <xdr:cNvPr id="335" name="テキスト ボックス 334"/>
        <xdr:cNvSpPr txBox="1"/>
      </xdr:nvSpPr>
      <xdr:spPr>
        <a:xfrm>
          <a:off x="13131800" y="10441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6" name="テキスト ボックス 335"/>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7" name="テキスト ボックス 336"/>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8" name="テキスト ボックス 337"/>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9" name="テキスト ボックス 338"/>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40" name="テキスト ボックス 339"/>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63</xdr:row>
      <xdr:rowOff>97790</xdr:rowOff>
    </xdr:from>
    <xdr:to xmlns:xdr="http://schemas.openxmlformats.org/drawingml/2006/spreadsheetDrawing">
      <xdr:col>81</xdr:col>
      <xdr:colOff>95250</xdr:colOff>
      <xdr:row>64</xdr:row>
      <xdr:rowOff>27940</xdr:rowOff>
    </xdr:to>
    <xdr:sp macro="" textlink="">
      <xdr:nvSpPr>
        <xdr:cNvPr id="341" name="楕円 340"/>
        <xdr:cNvSpPr/>
      </xdr:nvSpPr>
      <xdr:spPr>
        <a:xfrm>
          <a:off x="169672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63</xdr:row>
      <xdr:rowOff>69850</xdr:rowOff>
    </xdr:from>
    <xdr:ext cx="762000" cy="259080"/>
    <xdr:sp macro="" textlink="">
      <xdr:nvSpPr>
        <xdr:cNvPr id="342" name="定員管理の状況該当値テキスト"/>
        <xdr:cNvSpPr txBox="1"/>
      </xdr:nvSpPr>
      <xdr:spPr>
        <a:xfrm>
          <a:off x="17106900" y="10871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63</xdr:row>
      <xdr:rowOff>67945</xdr:rowOff>
    </xdr:from>
    <xdr:to xmlns:xdr="http://schemas.openxmlformats.org/drawingml/2006/spreadsheetDrawing">
      <xdr:col>77</xdr:col>
      <xdr:colOff>95250</xdr:colOff>
      <xdr:row>63</xdr:row>
      <xdr:rowOff>169545</xdr:rowOff>
    </xdr:to>
    <xdr:sp macro="" textlink="">
      <xdr:nvSpPr>
        <xdr:cNvPr id="343" name="楕円 342"/>
        <xdr:cNvSpPr/>
      </xdr:nvSpPr>
      <xdr:spPr>
        <a:xfrm>
          <a:off x="16129000" y="1086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154940</xdr:rowOff>
    </xdr:from>
    <xdr:ext cx="736600" cy="258445"/>
    <xdr:sp macro="" textlink="">
      <xdr:nvSpPr>
        <xdr:cNvPr id="344" name="テキスト ボックス 343"/>
        <xdr:cNvSpPr txBox="1"/>
      </xdr:nvSpPr>
      <xdr:spPr>
        <a:xfrm>
          <a:off x="15798800" y="109562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63</xdr:row>
      <xdr:rowOff>79375</xdr:rowOff>
    </xdr:from>
    <xdr:to xmlns:xdr="http://schemas.openxmlformats.org/drawingml/2006/spreadsheetDrawing">
      <xdr:col>73</xdr:col>
      <xdr:colOff>44450</xdr:colOff>
      <xdr:row>64</xdr:row>
      <xdr:rowOff>9525</xdr:rowOff>
    </xdr:to>
    <xdr:sp macro="" textlink="">
      <xdr:nvSpPr>
        <xdr:cNvPr id="345" name="楕円 344"/>
        <xdr:cNvSpPr/>
      </xdr:nvSpPr>
      <xdr:spPr>
        <a:xfrm>
          <a:off x="152400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166370</xdr:rowOff>
    </xdr:from>
    <xdr:ext cx="762000" cy="258445"/>
    <xdr:sp macro="" textlink="">
      <xdr:nvSpPr>
        <xdr:cNvPr id="346" name="テキスト ボックス 345"/>
        <xdr:cNvSpPr txBox="1"/>
      </xdr:nvSpPr>
      <xdr:spPr>
        <a:xfrm>
          <a:off x="14909800" y="10967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63</xdr:row>
      <xdr:rowOff>92075</xdr:rowOff>
    </xdr:from>
    <xdr:to xmlns:xdr="http://schemas.openxmlformats.org/drawingml/2006/spreadsheetDrawing">
      <xdr:col>68</xdr:col>
      <xdr:colOff>203200</xdr:colOff>
      <xdr:row>64</xdr:row>
      <xdr:rowOff>22225</xdr:rowOff>
    </xdr:to>
    <xdr:sp macro="" textlink="">
      <xdr:nvSpPr>
        <xdr:cNvPr id="347" name="楕円 346"/>
        <xdr:cNvSpPr/>
      </xdr:nvSpPr>
      <xdr:spPr>
        <a:xfrm>
          <a:off x="143510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64</xdr:row>
      <xdr:rowOff>6985</xdr:rowOff>
    </xdr:from>
    <xdr:ext cx="762000" cy="258445"/>
    <xdr:sp macro="" textlink="">
      <xdr:nvSpPr>
        <xdr:cNvPr id="348" name="テキスト ボックス 347"/>
        <xdr:cNvSpPr txBox="1"/>
      </xdr:nvSpPr>
      <xdr:spPr>
        <a:xfrm>
          <a:off x="14020800" y="10979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63</xdr:row>
      <xdr:rowOff>69215</xdr:rowOff>
    </xdr:from>
    <xdr:to xmlns:xdr="http://schemas.openxmlformats.org/drawingml/2006/spreadsheetDrawing">
      <xdr:col>64</xdr:col>
      <xdr:colOff>152400</xdr:colOff>
      <xdr:row>63</xdr:row>
      <xdr:rowOff>170815</xdr:rowOff>
    </xdr:to>
    <xdr:sp macro="" textlink="">
      <xdr:nvSpPr>
        <xdr:cNvPr id="349" name="楕円 348"/>
        <xdr:cNvSpPr/>
      </xdr:nvSpPr>
      <xdr:spPr>
        <a:xfrm>
          <a:off x="134620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155575</xdr:rowOff>
    </xdr:from>
    <xdr:ext cx="762000" cy="258445"/>
    <xdr:sp macro="" textlink="">
      <xdr:nvSpPr>
        <xdr:cNvPr id="350" name="テキスト ボックス 349"/>
        <xdr:cNvSpPr txBox="1"/>
      </xdr:nvSpPr>
      <xdr:spPr>
        <a:xfrm>
          <a:off x="13131800" y="10956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2" name="テキスト ボックス 351"/>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3" name="テキスト ボックス 352"/>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本市は、過去の借入が少ないことから公債費負担は少なく、類似団体と比較しても大幅に下回っているが、前年度よりも</a:t>
          </a:r>
          <a:r>
            <a:rPr kumimoji="1" lang="en-US" altLang="ja-JP" sz="1200">
              <a:latin typeface="ＭＳ Ｐゴシック"/>
              <a:ea typeface="ＭＳ Ｐゴシック"/>
            </a:rPr>
            <a:t>1.2</a:t>
          </a:r>
          <a:r>
            <a:rPr kumimoji="1" lang="ja-JP" altLang="en-US" sz="1200">
              <a:latin typeface="ＭＳ Ｐゴシック"/>
              <a:ea typeface="ＭＳ Ｐゴシック"/>
            </a:rPr>
            <a:t>ポイント上昇している。</a:t>
          </a:r>
          <a:r>
            <a:rPr kumimoji="1" lang="en-US" altLang="ja-JP" sz="1200">
              <a:latin typeface="ＭＳ Ｐゴシック"/>
              <a:ea typeface="ＭＳ Ｐゴシック"/>
            </a:rPr>
            <a:t/>
          </a:r>
          <a:br>
            <a:rPr kumimoji="1" lang="en-US" altLang="ja-JP" sz="1200">
              <a:latin typeface="ＭＳ Ｐゴシック"/>
              <a:ea typeface="ＭＳ Ｐゴシック"/>
            </a:rPr>
          </a:br>
          <a:r>
            <a:rPr kumimoji="1" lang="ja-JP" altLang="en-US" sz="1200">
              <a:latin typeface="ＭＳ Ｐゴシック"/>
              <a:ea typeface="ＭＳ Ｐゴシック"/>
            </a:rPr>
            <a:t>　中学校や給食センターの整備に係る市債の償還の据置期間が終了したことに伴い、公債費は前年度比で約</a:t>
          </a:r>
          <a:r>
            <a:rPr kumimoji="1" lang="en-US" altLang="ja-JP" sz="1200">
              <a:latin typeface="ＭＳ Ｐゴシック"/>
              <a:ea typeface="ＭＳ Ｐゴシック"/>
            </a:rPr>
            <a:t>1</a:t>
          </a:r>
          <a:r>
            <a:rPr kumimoji="1" lang="ja-JP" altLang="en-US" sz="1200">
              <a:latin typeface="ＭＳ Ｐゴシック"/>
              <a:ea typeface="ＭＳ Ｐゴシック"/>
            </a:rPr>
            <a:t>億</a:t>
          </a:r>
          <a:r>
            <a:rPr kumimoji="1" lang="en-US" altLang="ja-JP" sz="1200">
              <a:latin typeface="ＭＳ Ｐゴシック"/>
              <a:ea typeface="ＭＳ Ｐゴシック"/>
            </a:rPr>
            <a:t>1</a:t>
          </a:r>
          <a:r>
            <a:rPr kumimoji="1" lang="ja-JP" altLang="en-US" sz="1200">
              <a:latin typeface="ＭＳ Ｐゴシック"/>
              <a:ea typeface="ＭＳ Ｐゴシック"/>
            </a:rPr>
            <a:t>千万円増加した。令和６年度決算時点では、公債費が令和９年度に約８億円となりピークを迎える見込みである。</a:t>
          </a:r>
          <a:r>
            <a:rPr kumimoji="1" lang="en-US" altLang="ja-JP" sz="1200">
              <a:latin typeface="ＭＳ Ｐゴシック"/>
              <a:ea typeface="ＭＳ Ｐゴシック"/>
            </a:rPr>
            <a:t/>
          </a:r>
          <a:br>
            <a:rPr kumimoji="1" lang="en-US" altLang="ja-JP" sz="1200">
              <a:latin typeface="ＭＳ Ｐゴシック"/>
              <a:ea typeface="ＭＳ Ｐゴシック"/>
            </a:rPr>
          </a:br>
          <a:r>
            <a:rPr kumimoji="1" lang="ja-JP" altLang="en-US" sz="1200">
              <a:latin typeface="ＭＳ Ｐゴシック"/>
              <a:ea typeface="ＭＳ Ｐゴシック"/>
            </a:rPr>
            <a:t>　市債の借入に際しては地方交付税措置のある事業を優先しており、財政負担の軽減が図られているものの、今後は</a:t>
          </a:r>
          <a:r>
            <a:rPr kumimoji="1" lang="en-US" altLang="ja-JP" sz="1200">
              <a:latin typeface="ＭＳ Ｐゴシック"/>
              <a:ea typeface="ＭＳ Ｐゴシック"/>
            </a:rPr>
            <a:t>1</a:t>
          </a:r>
          <a:r>
            <a:rPr kumimoji="1" lang="ja-JP" altLang="en-US" sz="1200">
              <a:latin typeface="ＭＳ Ｐゴシック"/>
              <a:ea typeface="ＭＳ Ｐゴシック"/>
            </a:rPr>
            <a:t>億円単位での公債費の増加が見込まれることから、実質公債費比率の上昇が見込まれる。</a:t>
          </a:r>
          <a:r>
            <a:rPr kumimoji="1" lang="en-US" altLang="ja-JP" sz="1300">
              <a:latin typeface="ＭＳ Ｐゴシック"/>
              <a:ea typeface="ＭＳ Ｐゴシック"/>
            </a:rPr>
            <a:t/>
          </a:r>
          <a:br>
            <a:rPr kumimoji="1" lang="en-US" altLang="ja-JP" sz="1300">
              <a:latin typeface="ＭＳ Ｐゴシック"/>
              <a:ea typeface="ＭＳ Ｐゴシック"/>
            </a:rPr>
          </a:b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4" name="テキスト ボックス 363"/>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5" name="直線コネクタ 364"/>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6" name="テキスト ボックス 365"/>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7" name="直線コネクタ 366"/>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8" name="テキスト ボックス 367"/>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9" name="直線コネクタ 368"/>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8445"/>
    <xdr:sp macro="" textlink="">
      <xdr:nvSpPr>
        <xdr:cNvPr id="370" name="テキスト ボックス 369"/>
        <xdr:cNvSpPr txBox="1"/>
      </xdr:nvSpPr>
      <xdr:spPr>
        <a:xfrm>
          <a:off x="1206500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71" name="直線コネクタ 370"/>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8445"/>
    <xdr:sp macro="" textlink="">
      <xdr:nvSpPr>
        <xdr:cNvPr id="372" name="テキスト ボックス 371"/>
        <xdr:cNvSpPr txBox="1"/>
      </xdr:nvSpPr>
      <xdr:spPr>
        <a:xfrm>
          <a:off x="1206500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73" name="直線コネクタ 372"/>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74" name="テキスト ボックス 373"/>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5" name="直線コネクタ 374"/>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120650</xdr:rowOff>
    </xdr:from>
    <xdr:to xmlns:xdr="http://schemas.openxmlformats.org/drawingml/2006/spreadsheetDrawing">
      <xdr:col>81</xdr:col>
      <xdr:colOff>44450</xdr:colOff>
      <xdr:row>44</xdr:row>
      <xdr:rowOff>165100</xdr:rowOff>
    </xdr:to>
    <xdr:cxnSp macro="">
      <xdr:nvCxnSpPr>
        <xdr:cNvPr id="377" name="直線コネクタ 376"/>
        <xdr:cNvCxnSpPr/>
      </xdr:nvCxnSpPr>
      <xdr:spPr>
        <a:xfrm flipV="1">
          <a:off x="17018000" y="6464300"/>
          <a:ext cx="0" cy="1244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78"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9" name="直線コネクタ 378"/>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34925</xdr:rowOff>
    </xdr:from>
    <xdr:ext cx="762000" cy="259080"/>
    <xdr:sp macro="" textlink="">
      <xdr:nvSpPr>
        <xdr:cNvPr id="380" name="公債費負担の状況最大値テキスト"/>
        <xdr:cNvSpPr txBox="1"/>
      </xdr:nvSpPr>
      <xdr:spPr>
        <a:xfrm>
          <a:off x="17106900" y="6207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120650</xdr:rowOff>
    </xdr:from>
    <xdr:to xmlns:xdr="http://schemas.openxmlformats.org/drawingml/2006/spreadsheetDrawing">
      <xdr:col>81</xdr:col>
      <xdr:colOff>133350</xdr:colOff>
      <xdr:row>37</xdr:row>
      <xdr:rowOff>120650</xdr:rowOff>
    </xdr:to>
    <xdr:cxnSp macro="">
      <xdr:nvCxnSpPr>
        <xdr:cNvPr id="381" name="直線コネクタ 380"/>
        <xdr:cNvCxnSpPr/>
      </xdr:nvCxnSpPr>
      <xdr:spPr>
        <a:xfrm>
          <a:off x="16929100" y="646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13970</xdr:rowOff>
    </xdr:from>
    <xdr:to xmlns:xdr="http://schemas.openxmlformats.org/drawingml/2006/spreadsheetDrawing">
      <xdr:col>81</xdr:col>
      <xdr:colOff>44450</xdr:colOff>
      <xdr:row>37</xdr:row>
      <xdr:rowOff>129540</xdr:rowOff>
    </xdr:to>
    <xdr:cxnSp macro="">
      <xdr:nvCxnSpPr>
        <xdr:cNvPr id="382" name="直線コネクタ 381"/>
        <xdr:cNvCxnSpPr/>
      </xdr:nvCxnSpPr>
      <xdr:spPr>
        <a:xfrm>
          <a:off x="16179800" y="6357620"/>
          <a:ext cx="8382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163830</xdr:rowOff>
    </xdr:from>
    <xdr:ext cx="762000" cy="259080"/>
    <xdr:sp macro="" textlink="">
      <xdr:nvSpPr>
        <xdr:cNvPr id="383" name="公債費負担の状況平均値テキスト"/>
        <xdr:cNvSpPr txBox="1"/>
      </xdr:nvSpPr>
      <xdr:spPr>
        <a:xfrm>
          <a:off x="17106900" y="7021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20320</xdr:rowOff>
    </xdr:from>
    <xdr:to xmlns:xdr="http://schemas.openxmlformats.org/drawingml/2006/spreadsheetDrawing">
      <xdr:col>81</xdr:col>
      <xdr:colOff>95250</xdr:colOff>
      <xdr:row>41</xdr:row>
      <xdr:rowOff>121920</xdr:rowOff>
    </xdr:to>
    <xdr:sp macro="" textlink="">
      <xdr:nvSpPr>
        <xdr:cNvPr id="384" name="フローチャート: 判断 383"/>
        <xdr:cNvSpPr/>
      </xdr:nvSpPr>
      <xdr:spPr>
        <a:xfrm>
          <a:off x="16967200" y="704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36</xdr:row>
      <xdr:rowOff>98425</xdr:rowOff>
    </xdr:from>
    <xdr:to xmlns:xdr="http://schemas.openxmlformats.org/drawingml/2006/spreadsheetDrawing">
      <xdr:col>77</xdr:col>
      <xdr:colOff>44450</xdr:colOff>
      <xdr:row>37</xdr:row>
      <xdr:rowOff>13970</xdr:rowOff>
    </xdr:to>
    <xdr:cxnSp macro="">
      <xdr:nvCxnSpPr>
        <xdr:cNvPr id="385" name="直線コネクタ 384"/>
        <xdr:cNvCxnSpPr/>
      </xdr:nvCxnSpPr>
      <xdr:spPr>
        <a:xfrm>
          <a:off x="15290800" y="627062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10795</xdr:rowOff>
    </xdr:from>
    <xdr:to xmlns:xdr="http://schemas.openxmlformats.org/drawingml/2006/spreadsheetDrawing">
      <xdr:col>77</xdr:col>
      <xdr:colOff>95250</xdr:colOff>
      <xdr:row>41</xdr:row>
      <xdr:rowOff>112395</xdr:rowOff>
    </xdr:to>
    <xdr:sp macro="" textlink="">
      <xdr:nvSpPr>
        <xdr:cNvPr id="386" name="フローチャート: 判断 385"/>
        <xdr:cNvSpPr/>
      </xdr:nvSpPr>
      <xdr:spPr>
        <a:xfrm>
          <a:off x="16129000" y="704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97790</xdr:rowOff>
    </xdr:from>
    <xdr:ext cx="736600" cy="258445"/>
    <xdr:sp macro="" textlink="">
      <xdr:nvSpPr>
        <xdr:cNvPr id="387" name="テキスト ボックス 386"/>
        <xdr:cNvSpPr txBox="1"/>
      </xdr:nvSpPr>
      <xdr:spPr>
        <a:xfrm>
          <a:off x="15798800" y="71272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36</xdr:row>
      <xdr:rowOff>88900</xdr:rowOff>
    </xdr:from>
    <xdr:to xmlns:xdr="http://schemas.openxmlformats.org/drawingml/2006/spreadsheetDrawing">
      <xdr:col>72</xdr:col>
      <xdr:colOff>203200</xdr:colOff>
      <xdr:row>36</xdr:row>
      <xdr:rowOff>98425</xdr:rowOff>
    </xdr:to>
    <xdr:cxnSp macro="">
      <xdr:nvCxnSpPr>
        <xdr:cNvPr id="388" name="直線コネクタ 387"/>
        <xdr:cNvCxnSpPr/>
      </xdr:nvCxnSpPr>
      <xdr:spPr>
        <a:xfrm>
          <a:off x="14401800" y="62611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163195</xdr:rowOff>
    </xdr:from>
    <xdr:to xmlns:xdr="http://schemas.openxmlformats.org/drawingml/2006/spreadsheetDrawing">
      <xdr:col>73</xdr:col>
      <xdr:colOff>44450</xdr:colOff>
      <xdr:row>41</xdr:row>
      <xdr:rowOff>93345</xdr:rowOff>
    </xdr:to>
    <xdr:sp macro="" textlink="">
      <xdr:nvSpPr>
        <xdr:cNvPr id="389" name="フローチャート: 判断 388"/>
        <xdr:cNvSpPr/>
      </xdr:nvSpPr>
      <xdr:spPr>
        <a:xfrm>
          <a:off x="15240000" y="702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78105</xdr:rowOff>
    </xdr:from>
    <xdr:ext cx="762000" cy="258445"/>
    <xdr:sp macro="" textlink="">
      <xdr:nvSpPr>
        <xdr:cNvPr id="390" name="テキスト ボックス 389"/>
        <xdr:cNvSpPr txBox="1"/>
      </xdr:nvSpPr>
      <xdr:spPr>
        <a:xfrm>
          <a:off x="14909800" y="7107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36</xdr:row>
      <xdr:rowOff>88900</xdr:rowOff>
    </xdr:from>
    <xdr:to xmlns:xdr="http://schemas.openxmlformats.org/drawingml/2006/spreadsheetDrawing">
      <xdr:col>68</xdr:col>
      <xdr:colOff>152400</xdr:colOff>
      <xdr:row>36</xdr:row>
      <xdr:rowOff>88900</xdr:rowOff>
    </xdr:to>
    <xdr:cxnSp macro="">
      <xdr:nvCxnSpPr>
        <xdr:cNvPr id="391" name="直線コネクタ 390"/>
        <xdr:cNvCxnSpPr/>
      </xdr:nvCxnSpPr>
      <xdr:spPr>
        <a:xfrm>
          <a:off x="13512800" y="6261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203200</xdr:colOff>
      <xdr:row>41</xdr:row>
      <xdr:rowOff>83820</xdr:rowOff>
    </xdr:to>
    <xdr:sp macro="" textlink="">
      <xdr:nvSpPr>
        <xdr:cNvPr id="392" name="フローチャート: 判断 391"/>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68580</xdr:rowOff>
    </xdr:from>
    <xdr:ext cx="762000" cy="259080"/>
    <xdr:sp macro="" textlink="">
      <xdr:nvSpPr>
        <xdr:cNvPr id="393" name="テキスト ボックス 392"/>
        <xdr:cNvSpPr txBox="1"/>
      </xdr:nvSpPr>
      <xdr:spPr>
        <a:xfrm>
          <a:off x="14020800"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163195</xdr:rowOff>
    </xdr:from>
    <xdr:to xmlns:xdr="http://schemas.openxmlformats.org/drawingml/2006/spreadsheetDrawing">
      <xdr:col>64</xdr:col>
      <xdr:colOff>152400</xdr:colOff>
      <xdr:row>41</xdr:row>
      <xdr:rowOff>93345</xdr:rowOff>
    </xdr:to>
    <xdr:sp macro="" textlink="">
      <xdr:nvSpPr>
        <xdr:cNvPr id="394" name="フローチャート: 判断 393"/>
        <xdr:cNvSpPr/>
      </xdr:nvSpPr>
      <xdr:spPr>
        <a:xfrm>
          <a:off x="13462000" y="702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78105</xdr:rowOff>
    </xdr:from>
    <xdr:ext cx="762000" cy="258445"/>
    <xdr:sp macro="" textlink="">
      <xdr:nvSpPr>
        <xdr:cNvPr id="395" name="テキスト ボックス 394"/>
        <xdr:cNvSpPr txBox="1"/>
      </xdr:nvSpPr>
      <xdr:spPr>
        <a:xfrm>
          <a:off x="13131800" y="7107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6" name="テキスト ボックス 395"/>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7" name="テキスト ボックス 396"/>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8" name="テキスト ボックス 397"/>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9" name="テキスト ボックス 398"/>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0" name="テキスト ボックス 399"/>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37</xdr:row>
      <xdr:rowOff>78740</xdr:rowOff>
    </xdr:from>
    <xdr:to xmlns:xdr="http://schemas.openxmlformats.org/drawingml/2006/spreadsheetDrawing">
      <xdr:col>81</xdr:col>
      <xdr:colOff>95250</xdr:colOff>
      <xdr:row>38</xdr:row>
      <xdr:rowOff>8890</xdr:rowOff>
    </xdr:to>
    <xdr:sp macro="" textlink="">
      <xdr:nvSpPr>
        <xdr:cNvPr id="401" name="楕円 400"/>
        <xdr:cNvSpPr/>
      </xdr:nvSpPr>
      <xdr:spPr>
        <a:xfrm>
          <a:off x="169672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0</xdr:rowOff>
    </xdr:from>
    <xdr:ext cx="762000" cy="259080"/>
    <xdr:sp macro="" textlink="">
      <xdr:nvSpPr>
        <xdr:cNvPr id="402" name="公債費負担の状況該当値テキスト"/>
        <xdr:cNvSpPr txBox="1"/>
      </xdr:nvSpPr>
      <xdr:spPr>
        <a:xfrm>
          <a:off x="171069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36</xdr:row>
      <xdr:rowOff>134620</xdr:rowOff>
    </xdr:from>
    <xdr:to xmlns:xdr="http://schemas.openxmlformats.org/drawingml/2006/spreadsheetDrawing">
      <xdr:col>77</xdr:col>
      <xdr:colOff>95250</xdr:colOff>
      <xdr:row>37</xdr:row>
      <xdr:rowOff>64770</xdr:rowOff>
    </xdr:to>
    <xdr:sp macro="" textlink="">
      <xdr:nvSpPr>
        <xdr:cNvPr id="403" name="楕円 402"/>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74930</xdr:rowOff>
    </xdr:from>
    <xdr:ext cx="736600" cy="258445"/>
    <xdr:sp macro="" textlink="">
      <xdr:nvSpPr>
        <xdr:cNvPr id="404" name="テキスト ボックス 403"/>
        <xdr:cNvSpPr txBox="1"/>
      </xdr:nvSpPr>
      <xdr:spPr>
        <a:xfrm>
          <a:off x="15798800" y="60756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36</xdr:row>
      <xdr:rowOff>47625</xdr:rowOff>
    </xdr:from>
    <xdr:to xmlns:xdr="http://schemas.openxmlformats.org/drawingml/2006/spreadsheetDrawing">
      <xdr:col>73</xdr:col>
      <xdr:colOff>44450</xdr:colOff>
      <xdr:row>36</xdr:row>
      <xdr:rowOff>149225</xdr:rowOff>
    </xdr:to>
    <xdr:sp macro="" textlink="">
      <xdr:nvSpPr>
        <xdr:cNvPr id="405" name="楕円 404"/>
        <xdr:cNvSpPr/>
      </xdr:nvSpPr>
      <xdr:spPr>
        <a:xfrm>
          <a:off x="15240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34</xdr:row>
      <xdr:rowOff>159385</xdr:rowOff>
    </xdr:from>
    <xdr:ext cx="762000" cy="258445"/>
    <xdr:sp macro="" textlink="">
      <xdr:nvSpPr>
        <xdr:cNvPr id="406" name="テキスト ボックス 405"/>
        <xdr:cNvSpPr txBox="1"/>
      </xdr:nvSpPr>
      <xdr:spPr>
        <a:xfrm>
          <a:off x="14909800" y="5988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36</xdr:row>
      <xdr:rowOff>38100</xdr:rowOff>
    </xdr:from>
    <xdr:to xmlns:xdr="http://schemas.openxmlformats.org/drawingml/2006/spreadsheetDrawing">
      <xdr:col>68</xdr:col>
      <xdr:colOff>203200</xdr:colOff>
      <xdr:row>36</xdr:row>
      <xdr:rowOff>139700</xdr:rowOff>
    </xdr:to>
    <xdr:sp macro="" textlink="">
      <xdr:nvSpPr>
        <xdr:cNvPr id="407" name="楕円 406"/>
        <xdr:cNvSpPr/>
      </xdr:nvSpPr>
      <xdr:spPr>
        <a:xfrm>
          <a:off x="14351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34</xdr:row>
      <xdr:rowOff>149860</xdr:rowOff>
    </xdr:from>
    <xdr:ext cx="762000" cy="259080"/>
    <xdr:sp macro="" textlink="">
      <xdr:nvSpPr>
        <xdr:cNvPr id="408" name="テキスト ボックス 407"/>
        <xdr:cNvSpPr txBox="1"/>
      </xdr:nvSpPr>
      <xdr:spPr>
        <a:xfrm>
          <a:off x="14020800" y="597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38100</xdr:rowOff>
    </xdr:from>
    <xdr:to xmlns:xdr="http://schemas.openxmlformats.org/drawingml/2006/spreadsheetDrawing">
      <xdr:col>64</xdr:col>
      <xdr:colOff>152400</xdr:colOff>
      <xdr:row>36</xdr:row>
      <xdr:rowOff>139700</xdr:rowOff>
    </xdr:to>
    <xdr:sp macro="" textlink="">
      <xdr:nvSpPr>
        <xdr:cNvPr id="409" name="楕円 408"/>
        <xdr:cNvSpPr/>
      </xdr:nvSpPr>
      <xdr:spPr>
        <a:xfrm>
          <a:off x="1346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34</xdr:row>
      <xdr:rowOff>149860</xdr:rowOff>
    </xdr:from>
    <xdr:ext cx="762000" cy="259080"/>
    <xdr:sp macro="" textlink="">
      <xdr:nvSpPr>
        <xdr:cNvPr id="410" name="テキスト ボックス 409"/>
        <xdr:cNvSpPr txBox="1"/>
      </xdr:nvSpPr>
      <xdr:spPr>
        <a:xfrm>
          <a:off x="13131800" y="597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2" name="テキスト ボックス 411"/>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3" name="テキスト ボックス 412"/>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本市は、過去の借入が少ない経緯があり、起債残高が少なく、充当可能財源が将来負担額を大幅に上回っていることから、将来負担比率は算出されていない。</a:t>
          </a:r>
          <a:endParaRPr kumimoji="1" lang="en-US" altLang="ja-JP" sz="1100">
            <a:latin typeface="ＭＳ Ｐゴシック"/>
            <a:ea typeface="ＭＳ Ｐゴシック"/>
          </a:endParaRPr>
        </a:p>
        <a:p>
          <a:r>
            <a:rPr kumimoji="1" lang="ja-JP" altLang="en-US" sz="1100">
              <a:latin typeface="ＭＳ Ｐゴシック"/>
              <a:ea typeface="ＭＳ Ｐゴシック"/>
            </a:rPr>
            <a:t>　しかし、財政調整基金の取り崩しが続いていることや、</a:t>
          </a:r>
          <a:r>
            <a:rPr kumimoji="1" lang="en-US" altLang="ja-JP" sz="1100">
              <a:latin typeface="ＭＳ Ｐゴシック"/>
              <a:ea typeface="ＭＳ Ｐゴシック"/>
            </a:rPr>
            <a:t>CATV</a:t>
          </a:r>
          <a:r>
            <a:rPr kumimoji="1" lang="ja-JP" altLang="en-US" sz="1100">
              <a:latin typeface="ＭＳ Ｐゴシック"/>
              <a:ea typeface="ＭＳ Ｐゴシック"/>
            </a:rPr>
            <a:t>キュービクル更新工事や庁舎管理事業、小学校の給水管工事にそれぞれ公共施設整備基金と学校教育施設整備基金を繰り入れる等、その他特定目的基金の繰入が続いていることから充当可能財源も減少し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今後も、地方財政措置のある起債を優先的に借り入れる等、計画的な財政運営を続ける。</a:t>
          </a:r>
          <a:endParaRPr kumimoji="1" lang="en-US" altLang="ja-JP" sz="11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4" name="テキスト ボックス 423"/>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5" name="直線コネクタ 424"/>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6" name="テキスト ボックス 425"/>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27" name="直線コネクタ 426"/>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8445"/>
    <xdr:sp macro="" textlink="">
      <xdr:nvSpPr>
        <xdr:cNvPr id="428" name="テキスト ボックス 427"/>
        <xdr:cNvSpPr txBox="1"/>
      </xdr:nvSpPr>
      <xdr:spPr>
        <a:xfrm>
          <a:off x="12065000" y="375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29" name="直線コネクタ 428"/>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9080"/>
    <xdr:sp macro="" textlink="">
      <xdr:nvSpPr>
        <xdr:cNvPr id="430" name="テキスト ボックス 429"/>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31" name="直線コネクタ 430"/>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9080"/>
    <xdr:sp macro="" textlink="">
      <xdr:nvSpPr>
        <xdr:cNvPr id="432" name="テキスト ボックス 431"/>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3" name="直線コネクタ 432"/>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34" name="テキスト ボックス 433"/>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5" name="直線コネクタ 434"/>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21</xdr:row>
      <xdr:rowOff>36195</xdr:rowOff>
    </xdr:to>
    <xdr:cxnSp macro="">
      <xdr:nvCxnSpPr>
        <xdr:cNvPr id="437" name="直線コネクタ 436"/>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8255</xdr:rowOff>
    </xdr:from>
    <xdr:ext cx="762000" cy="258445"/>
    <xdr:sp macro="" textlink="">
      <xdr:nvSpPr>
        <xdr:cNvPr id="438" name="将来負担の状況最小値テキスト"/>
        <xdr:cNvSpPr txBox="1"/>
      </xdr:nvSpPr>
      <xdr:spPr>
        <a:xfrm>
          <a:off x="17106900" y="3608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36195</xdr:rowOff>
    </xdr:from>
    <xdr:to xmlns:xdr="http://schemas.openxmlformats.org/drawingml/2006/spreadsheetDrawing">
      <xdr:col>81</xdr:col>
      <xdr:colOff>133350</xdr:colOff>
      <xdr:row>21</xdr:row>
      <xdr:rowOff>36195</xdr:rowOff>
    </xdr:to>
    <xdr:cxnSp macro="">
      <xdr:nvCxnSpPr>
        <xdr:cNvPr id="439" name="直線コネクタ 438"/>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137160</xdr:rowOff>
    </xdr:from>
    <xdr:ext cx="762000" cy="259080"/>
    <xdr:sp macro="" textlink="">
      <xdr:nvSpPr>
        <xdr:cNvPr id="440" name="将来負担の状況最大値テキスト"/>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41" name="直線コネクタ 440"/>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49530</xdr:rowOff>
    </xdr:from>
    <xdr:ext cx="762000" cy="259080"/>
    <xdr:sp macro="" textlink="">
      <xdr:nvSpPr>
        <xdr:cNvPr id="442" name="将来負担の状況平均値テキスト"/>
        <xdr:cNvSpPr txBox="1"/>
      </xdr:nvSpPr>
      <xdr:spPr>
        <a:xfrm>
          <a:off x="17106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77470</xdr:rowOff>
    </xdr:from>
    <xdr:to xmlns:xdr="http://schemas.openxmlformats.org/drawingml/2006/spreadsheetDrawing">
      <xdr:col>81</xdr:col>
      <xdr:colOff>95250</xdr:colOff>
      <xdr:row>15</xdr:row>
      <xdr:rowOff>7620</xdr:rowOff>
    </xdr:to>
    <xdr:sp macro="" textlink="">
      <xdr:nvSpPr>
        <xdr:cNvPr id="443" name="フローチャート: 判断 442"/>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83185</xdr:rowOff>
    </xdr:from>
    <xdr:to xmlns:xdr="http://schemas.openxmlformats.org/drawingml/2006/spreadsheetDrawing">
      <xdr:col>77</xdr:col>
      <xdr:colOff>95250</xdr:colOff>
      <xdr:row>15</xdr:row>
      <xdr:rowOff>13335</xdr:rowOff>
    </xdr:to>
    <xdr:sp macro="" textlink="">
      <xdr:nvSpPr>
        <xdr:cNvPr id="444" name="フローチャート: 判断 443"/>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23495</xdr:rowOff>
    </xdr:from>
    <xdr:ext cx="736600" cy="259080"/>
    <xdr:sp macro="" textlink="">
      <xdr:nvSpPr>
        <xdr:cNvPr id="445" name="テキスト ボックス 444"/>
        <xdr:cNvSpPr txBox="1"/>
      </xdr:nvSpPr>
      <xdr:spPr>
        <a:xfrm>
          <a:off x="15798800" y="2252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85090</xdr:rowOff>
    </xdr:from>
    <xdr:to xmlns:xdr="http://schemas.openxmlformats.org/drawingml/2006/spreadsheetDrawing">
      <xdr:col>73</xdr:col>
      <xdr:colOff>44450</xdr:colOff>
      <xdr:row>15</xdr:row>
      <xdr:rowOff>15240</xdr:rowOff>
    </xdr:to>
    <xdr:sp macro="" textlink="">
      <xdr:nvSpPr>
        <xdr:cNvPr id="446" name="フローチャート: 判断 445"/>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25400</xdr:rowOff>
    </xdr:from>
    <xdr:ext cx="762000" cy="259080"/>
    <xdr:sp macro="" textlink="">
      <xdr:nvSpPr>
        <xdr:cNvPr id="447" name="テキスト ボックス 446"/>
        <xdr:cNvSpPr txBox="1"/>
      </xdr:nvSpPr>
      <xdr:spPr>
        <a:xfrm>
          <a:off x="14909800" y="225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122555</xdr:rowOff>
    </xdr:from>
    <xdr:to xmlns:xdr="http://schemas.openxmlformats.org/drawingml/2006/spreadsheetDrawing">
      <xdr:col>68</xdr:col>
      <xdr:colOff>203200</xdr:colOff>
      <xdr:row>15</xdr:row>
      <xdr:rowOff>52705</xdr:rowOff>
    </xdr:to>
    <xdr:sp macro="" textlink="">
      <xdr:nvSpPr>
        <xdr:cNvPr id="448" name="フローチャート: 判断 447"/>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63500</xdr:rowOff>
    </xdr:from>
    <xdr:ext cx="762000" cy="258445"/>
    <xdr:sp macro="" textlink="">
      <xdr:nvSpPr>
        <xdr:cNvPr id="449" name="テキスト ボックス 448"/>
        <xdr:cNvSpPr txBox="1"/>
      </xdr:nvSpPr>
      <xdr:spPr>
        <a:xfrm>
          <a:off x="14020800" y="2292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69850</xdr:rowOff>
    </xdr:from>
    <xdr:to xmlns:xdr="http://schemas.openxmlformats.org/drawingml/2006/spreadsheetDrawing">
      <xdr:col>64</xdr:col>
      <xdr:colOff>152400</xdr:colOff>
      <xdr:row>15</xdr:row>
      <xdr:rowOff>0</xdr:rowOff>
    </xdr:to>
    <xdr:sp macro="" textlink="">
      <xdr:nvSpPr>
        <xdr:cNvPr id="450" name="フローチャート: 判断 449"/>
        <xdr:cNvSpPr/>
      </xdr:nvSpPr>
      <xdr:spPr>
        <a:xfrm>
          <a:off x="13462000" y="247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10160</xdr:rowOff>
    </xdr:from>
    <xdr:ext cx="762000" cy="259080"/>
    <xdr:sp macro="" textlink="">
      <xdr:nvSpPr>
        <xdr:cNvPr id="451" name="テキスト ボックス 450"/>
        <xdr:cNvSpPr txBox="1"/>
      </xdr:nvSpPr>
      <xdr:spPr>
        <a:xfrm>
          <a:off x="13131800" y="223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2" name="テキスト ボックス 451"/>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3" name="テキスト ボックス 452"/>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4" name="テキスト ボックス 453"/>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5" name="テキスト ボックス 454"/>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6" name="テキスト ボックス 455"/>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a:t>
          </a:r>
          <a:r>
            <a:rPr kumimoji="1" lang="en-US" altLang="ja-JP" sz="1300">
              <a:latin typeface="ＭＳ Ｐゴシック"/>
              <a:ea typeface="ＭＳ Ｐゴシック"/>
            </a:rPr>
            <a:t>1.2</a:t>
          </a:r>
          <a:r>
            <a:rPr kumimoji="1" lang="ja-JP" altLang="en-US" sz="1300">
              <a:latin typeface="ＭＳ Ｐゴシック"/>
              <a:ea typeface="ＭＳ Ｐゴシック"/>
            </a:rPr>
            <a:t>ポイント高い水準にある。これは、直営の保育園や幼稚園、こども園が多く、職員数が多いことが主な要因である。</a:t>
          </a:r>
        </a:p>
        <a:p>
          <a:r>
            <a:rPr kumimoji="1" lang="ja-JP" altLang="en-US" sz="1300">
              <a:latin typeface="ＭＳ Ｐゴシック"/>
              <a:ea typeface="ＭＳ Ｐゴシック"/>
            </a:rPr>
            <a:t>　また、前年度より</a:t>
          </a:r>
          <a:r>
            <a:rPr kumimoji="1" lang="en-US" altLang="ja-JP" sz="1300">
              <a:latin typeface="ＭＳ Ｐゴシック"/>
              <a:ea typeface="ＭＳ Ｐゴシック"/>
            </a:rPr>
            <a:t>1.4</a:t>
          </a:r>
          <a:r>
            <a:rPr kumimoji="1" lang="ja-JP" altLang="en-US" sz="1300">
              <a:latin typeface="ＭＳ Ｐゴシック"/>
              <a:ea typeface="ＭＳ Ｐゴシック"/>
            </a:rPr>
            <a:t>ポイント下降した要因は、年齢層が高い職員の退職が多かったことによる。</a:t>
          </a: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7365" cy="259080"/>
    <xdr:sp macro="" textlink="">
      <xdr:nvSpPr>
        <xdr:cNvPr id="49" name="テキスト ボックス 48"/>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7365" cy="259080"/>
    <xdr:sp macro="" textlink="">
      <xdr:nvSpPr>
        <xdr:cNvPr id="51" name="テキスト ボックス 50"/>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7365" cy="258445"/>
    <xdr:sp macro="" textlink="">
      <xdr:nvSpPr>
        <xdr:cNvPr id="53" name="テキスト ボックス 52"/>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7365" cy="259080"/>
    <xdr:sp macro="" textlink="">
      <xdr:nvSpPr>
        <xdr:cNvPr id="55" name="テキスト ボックス 54"/>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7365" cy="259080"/>
    <xdr:sp macro="" textlink="">
      <xdr:nvSpPr>
        <xdr:cNvPr id="57" name="テキスト ボックス 56"/>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9" name="テキスト ボックス 58"/>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123190</xdr:rowOff>
    </xdr:from>
    <xdr:to xmlns:xdr="http://schemas.openxmlformats.org/drawingml/2006/spreadsheetDrawing">
      <xdr:col>24</xdr:col>
      <xdr:colOff>25400</xdr:colOff>
      <xdr:row>41</xdr:row>
      <xdr:rowOff>8890</xdr:rowOff>
    </xdr:to>
    <xdr:cxnSp macro="">
      <xdr:nvCxnSpPr>
        <xdr:cNvPr id="61" name="直線コネクタ 60"/>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152400</xdr:rowOff>
    </xdr:from>
    <xdr:ext cx="762000" cy="259080"/>
    <xdr:sp macro="" textlink="">
      <xdr:nvSpPr>
        <xdr:cNvPr id="62" name="人件費最小値テキスト"/>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8890</xdr:rowOff>
    </xdr:from>
    <xdr:to xmlns:xdr="http://schemas.openxmlformats.org/drawingml/2006/spreadsheetDrawing">
      <xdr:col>24</xdr:col>
      <xdr:colOff>114300</xdr:colOff>
      <xdr:row>41</xdr:row>
      <xdr:rowOff>8890</xdr:rowOff>
    </xdr:to>
    <xdr:cxnSp macro="">
      <xdr:nvCxnSpPr>
        <xdr:cNvPr id="63" name="直線コネクタ 62"/>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38100</xdr:rowOff>
    </xdr:from>
    <xdr:ext cx="762000" cy="259080"/>
    <xdr:sp macro="" textlink="">
      <xdr:nvSpPr>
        <xdr:cNvPr id="64" name="人件費最大値テキスト"/>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123190</xdr:rowOff>
    </xdr:from>
    <xdr:to xmlns:xdr="http://schemas.openxmlformats.org/drawingml/2006/spreadsheetDrawing">
      <xdr:col>24</xdr:col>
      <xdr:colOff>114300</xdr:colOff>
      <xdr:row>33</xdr:row>
      <xdr:rowOff>123190</xdr:rowOff>
    </xdr:to>
    <xdr:cxnSp macro="">
      <xdr:nvCxnSpPr>
        <xdr:cNvPr id="65" name="直線コネクタ 64"/>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27940</xdr:rowOff>
    </xdr:from>
    <xdr:to xmlns:xdr="http://schemas.openxmlformats.org/drawingml/2006/spreadsheetDrawing">
      <xdr:col>24</xdr:col>
      <xdr:colOff>25400</xdr:colOff>
      <xdr:row>38</xdr:row>
      <xdr:rowOff>134620</xdr:rowOff>
    </xdr:to>
    <xdr:cxnSp macro="">
      <xdr:nvCxnSpPr>
        <xdr:cNvPr id="66" name="直線コネクタ 65"/>
        <xdr:cNvCxnSpPr/>
      </xdr:nvCxnSpPr>
      <xdr:spPr>
        <a:xfrm flipV="1">
          <a:off x="3987800" y="654304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73660</xdr:rowOff>
    </xdr:from>
    <xdr:ext cx="762000" cy="259080"/>
    <xdr:sp macro="" textlink="">
      <xdr:nvSpPr>
        <xdr:cNvPr id="67" name="人件費平均値テキスト"/>
        <xdr:cNvSpPr txBox="1"/>
      </xdr:nvSpPr>
      <xdr:spPr>
        <a:xfrm>
          <a:off x="4914900" y="6245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57150</xdr:rowOff>
    </xdr:from>
    <xdr:to xmlns:xdr="http://schemas.openxmlformats.org/drawingml/2006/spreadsheetDrawing">
      <xdr:col>24</xdr:col>
      <xdr:colOff>76200</xdr:colOff>
      <xdr:row>37</xdr:row>
      <xdr:rowOff>158750</xdr:rowOff>
    </xdr:to>
    <xdr:sp macro="" textlink="">
      <xdr:nvSpPr>
        <xdr:cNvPr id="68" name="フローチャート: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58420</xdr:rowOff>
    </xdr:from>
    <xdr:to xmlns:xdr="http://schemas.openxmlformats.org/drawingml/2006/spreadsheetDrawing">
      <xdr:col>19</xdr:col>
      <xdr:colOff>187325</xdr:colOff>
      <xdr:row>38</xdr:row>
      <xdr:rowOff>134620</xdr:rowOff>
    </xdr:to>
    <xdr:cxnSp macro="">
      <xdr:nvCxnSpPr>
        <xdr:cNvPr id="69" name="直線コネクタ 68"/>
        <xdr:cNvCxnSpPr/>
      </xdr:nvCxnSpPr>
      <xdr:spPr>
        <a:xfrm>
          <a:off x="3098800" y="657352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152400</xdr:rowOff>
    </xdr:from>
    <xdr:to xmlns:xdr="http://schemas.openxmlformats.org/drawingml/2006/spreadsheetDrawing">
      <xdr:col>20</xdr:col>
      <xdr:colOff>38100</xdr:colOff>
      <xdr:row>37</xdr:row>
      <xdr:rowOff>82550</xdr:rowOff>
    </xdr:to>
    <xdr:sp macro="" textlink="">
      <xdr:nvSpPr>
        <xdr:cNvPr id="70" name="フローチャート: 判断 69"/>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92710</xdr:rowOff>
    </xdr:from>
    <xdr:ext cx="735965" cy="259080"/>
    <xdr:sp macro="" textlink="">
      <xdr:nvSpPr>
        <xdr:cNvPr id="71" name="テキスト ボックス 70"/>
        <xdr:cNvSpPr txBox="1"/>
      </xdr:nvSpPr>
      <xdr:spPr>
        <a:xfrm>
          <a:off x="3606800" y="60934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123190</xdr:rowOff>
    </xdr:from>
    <xdr:to xmlns:xdr="http://schemas.openxmlformats.org/drawingml/2006/spreadsheetDrawing">
      <xdr:col>15</xdr:col>
      <xdr:colOff>98425</xdr:colOff>
      <xdr:row>38</xdr:row>
      <xdr:rowOff>58420</xdr:rowOff>
    </xdr:to>
    <xdr:cxnSp macro="">
      <xdr:nvCxnSpPr>
        <xdr:cNvPr id="72" name="直線コネクタ 71"/>
        <xdr:cNvCxnSpPr/>
      </xdr:nvCxnSpPr>
      <xdr:spPr>
        <a:xfrm>
          <a:off x="2209800" y="646684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129540</xdr:rowOff>
    </xdr:from>
    <xdr:to xmlns:xdr="http://schemas.openxmlformats.org/drawingml/2006/spreadsheetDrawing">
      <xdr:col>15</xdr:col>
      <xdr:colOff>149225</xdr:colOff>
      <xdr:row>37</xdr:row>
      <xdr:rowOff>59690</xdr:rowOff>
    </xdr:to>
    <xdr:sp macro="" textlink="">
      <xdr:nvSpPr>
        <xdr:cNvPr id="73" name="フローチャート: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69850</xdr:rowOff>
    </xdr:from>
    <xdr:ext cx="762000" cy="259080"/>
    <xdr:sp macro="" textlink="">
      <xdr:nvSpPr>
        <xdr:cNvPr id="74" name="テキスト ボックス 73"/>
        <xdr:cNvSpPr txBox="1"/>
      </xdr:nvSpPr>
      <xdr:spPr>
        <a:xfrm>
          <a:off x="27178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123190</xdr:rowOff>
    </xdr:from>
    <xdr:to xmlns:xdr="http://schemas.openxmlformats.org/drawingml/2006/spreadsheetDrawing">
      <xdr:col>11</xdr:col>
      <xdr:colOff>9525</xdr:colOff>
      <xdr:row>38</xdr:row>
      <xdr:rowOff>66040</xdr:rowOff>
    </xdr:to>
    <xdr:cxnSp macro="">
      <xdr:nvCxnSpPr>
        <xdr:cNvPr id="75" name="直線コネクタ 74"/>
        <xdr:cNvCxnSpPr/>
      </xdr:nvCxnSpPr>
      <xdr:spPr>
        <a:xfrm flipV="1">
          <a:off x="1320800" y="646684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16510</xdr:rowOff>
    </xdr:from>
    <xdr:ext cx="761365" cy="259080"/>
    <xdr:sp macro="" textlink="">
      <xdr:nvSpPr>
        <xdr:cNvPr id="77" name="テキスト ボックス 76"/>
        <xdr:cNvSpPr txBox="1"/>
      </xdr:nvSpPr>
      <xdr:spPr>
        <a:xfrm>
          <a:off x="1828800" y="601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167640</xdr:rowOff>
    </xdr:from>
    <xdr:to xmlns:xdr="http://schemas.openxmlformats.org/drawingml/2006/spreadsheetDrawing">
      <xdr:col>6</xdr:col>
      <xdr:colOff>171450</xdr:colOff>
      <xdr:row>37</xdr:row>
      <xdr:rowOff>97790</xdr:rowOff>
    </xdr:to>
    <xdr:sp macro="" textlink="">
      <xdr:nvSpPr>
        <xdr:cNvPr id="78" name="フローチャート: 判断 77"/>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107950</xdr:rowOff>
    </xdr:from>
    <xdr:ext cx="761365" cy="259080"/>
    <xdr:sp macro="" textlink="">
      <xdr:nvSpPr>
        <xdr:cNvPr id="79" name="テキスト ボックス 78"/>
        <xdr:cNvSpPr txBox="1"/>
      </xdr:nvSpPr>
      <xdr:spPr>
        <a:xfrm>
          <a:off x="939800" y="6108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148590</xdr:rowOff>
    </xdr:from>
    <xdr:to xmlns:xdr="http://schemas.openxmlformats.org/drawingml/2006/spreadsheetDrawing">
      <xdr:col>24</xdr:col>
      <xdr:colOff>76200</xdr:colOff>
      <xdr:row>38</xdr:row>
      <xdr:rowOff>78740</xdr:rowOff>
    </xdr:to>
    <xdr:sp macro="" textlink="">
      <xdr:nvSpPr>
        <xdr:cNvPr id="85" name="楕円 84"/>
        <xdr:cNvSpPr/>
      </xdr:nvSpPr>
      <xdr:spPr>
        <a:xfrm>
          <a:off x="47752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120650</xdr:rowOff>
    </xdr:from>
    <xdr:ext cx="762000" cy="258445"/>
    <xdr:sp macro="" textlink="">
      <xdr:nvSpPr>
        <xdr:cNvPr id="86" name="人件費該当値テキスト"/>
        <xdr:cNvSpPr txBox="1"/>
      </xdr:nvSpPr>
      <xdr:spPr>
        <a:xfrm>
          <a:off x="4914900" y="6464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83820</xdr:rowOff>
    </xdr:from>
    <xdr:to xmlns:xdr="http://schemas.openxmlformats.org/drawingml/2006/spreadsheetDrawing">
      <xdr:col>20</xdr:col>
      <xdr:colOff>38100</xdr:colOff>
      <xdr:row>39</xdr:row>
      <xdr:rowOff>13970</xdr:rowOff>
    </xdr:to>
    <xdr:sp macro="" textlink="">
      <xdr:nvSpPr>
        <xdr:cNvPr id="87" name="楕円 86"/>
        <xdr:cNvSpPr/>
      </xdr:nvSpPr>
      <xdr:spPr>
        <a:xfrm>
          <a:off x="3937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170180</xdr:rowOff>
    </xdr:from>
    <xdr:ext cx="735965" cy="259080"/>
    <xdr:sp macro="" textlink="">
      <xdr:nvSpPr>
        <xdr:cNvPr id="88" name="テキスト ボックス 87"/>
        <xdr:cNvSpPr txBox="1"/>
      </xdr:nvSpPr>
      <xdr:spPr>
        <a:xfrm>
          <a:off x="3606800" y="66852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7620</xdr:rowOff>
    </xdr:from>
    <xdr:to xmlns:xdr="http://schemas.openxmlformats.org/drawingml/2006/spreadsheetDrawing">
      <xdr:col>15</xdr:col>
      <xdr:colOff>149225</xdr:colOff>
      <xdr:row>38</xdr:row>
      <xdr:rowOff>109220</xdr:rowOff>
    </xdr:to>
    <xdr:sp macro="" textlink="">
      <xdr:nvSpPr>
        <xdr:cNvPr id="89" name="楕円 88"/>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93980</xdr:rowOff>
    </xdr:from>
    <xdr:ext cx="762000" cy="259080"/>
    <xdr:sp macro="" textlink="">
      <xdr:nvSpPr>
        <xdr:cNvPr id="90" name="テキスト ボックス 89"/>
        <xdr:cNvSpPr txBox="1"/>
      </xdr:nvSpPr>
      <xdr:spPr>
        <a:xfrm>
          <a:off x="2717800" y="660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72390</xdr:rowOff>
    </xdr:from>
    <xdr:to xmlns:xdr="http://schemas.openxmlformats.org/drawingml/2006/spreadsheetDrawing">
      <xdr:col>11</xdr:col>
      <xdr:colOff>60325</xdr:colOff>
      <xdr:row>38</xdr:row>
      <xdr:rowOff>2540</xdr:rowOff>
    </xdr:to>
    <xdr:sp macro="" textlink="">
      <xdr:nvSpPr>
        <xdr:cNvPr id="91" name="楕円 90"/>
        <xdr:cNvSpPr/>
      </xdr:nvSpPr>
      <xdr:spPr>
        <a:xfrm>
          <a:off x="2159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158750</xdr:rowOff>
    </xdr:from>
    <xdr:ext cx="761365" cy="259080"/>
    <xdr:sp macro="" textlink="">
      <xdr:nvSpPr>
        <xdr:cNvPr id="92" name="テキスト ボックス 91"/>
        <xdr:cNvSpPr txBox="1"/>
      </xdr:nvSpPr>
      <xdr:spPr>
        <a:xfrm>
          <a:off x="1828800" y="6502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15240</xdr:rowOff>
    </xdr:from>
    <xdr:to xmlns:xdr="http://schemas.openxmlformats.org/drawingml/2006/spreadsheetDrawing">
      <xdr:col>6</xdr:col>
      <xdr:colOff>171450</xdr:colOff>
      <xdr:row>38</xdr:row>
      <xdr:rowOff>116840</xdr:rowOff>
    </xdr:to>
    <xdr:sp macro="" textlink="">
      <xdr:nvSpPr>
        <xdr:cNvPr id="93" name="楕円 92"/>
        <xdr:cNvSpPr/>
      </xdr:nvSpPr>
      <xdr:spPr>
        <a:xfrm>
          <a:off x="1270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101600</xdr:rowOff>
    </xdr:from>
    <xdr:ext cx="761365" cy="259080"/>
    <xdr:sp macro="" textlink="">
      <xdr:nvSpPr>
        <xdr:cNvPr id="94" name="テキスト ボックス 93"/>
        <xdr:cNvSpPr txBox="1"/>
      </xdr:nvSpPr>
      <xdr:spPr>
        <a:xfrm>
          <a:off x="939800" y="6616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物件費は前年度から、</a:t>
          </a:r>
          <a:r>
            <a:rPr kumimoji="1" lang="en-US" altLang="ja-JP" sz="1100">
              <a:latin typeface="ＭＳ Ｐゴシック"/>
              <a:ea typeface="ＭＳ Ｐゴシック"/>
            </a:rPr>
            <a:t>2.6</a:t>
          </a:r>
          <a:r>
            <a:rPr kumimoji="1" lang="ja-JP" altLang="en-US" sz="1100">
              <a:latin typeface="ＭＳ Ｐゴシック"/>
              <a:ea typeface="ＭＳ Ｐゴシック"/>
            </a:rPr>
            <a:t>ポイント下降しており、類似団体平均との差が減少している。これは分母となる一般財源の増加に加え、新型コロナウィルスワクチン接種事業に係る委託料の減少や地区センターの解体工事完了に伴う除却費の減少等による。また、ふるさと納税等の増加に伴う特定財源の増加による物件費の減少も影響し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物件費の多くは第３セクターの指定管理料が占めており、引き続き事業のあり方や規模の縮小、施設の使用料の検討を進め、指定管理料の削減に努める。</a:t>
          </a: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8" name="テキスト ボックス 107"/>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10" name="テキスト ボックス 109"/>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2" name="テキスト ボックス 111"/>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4" name="テキスト ボックス 113"/>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6" name="テキスト ボックス 115"/>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8" name="テキスト ボックス 117"/>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0" name="テキスト ボックス 119"/>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54610</xdr:rowOff>
    </xdr:from>
    <xdr:to xmlns:xdr="http://schemas.openxmlformats.org/drawingml/2006/spreadsheetDrawing">
      <xdr:col>82</xdr:col>
      <xdr:colOff>107950</xdr:colOff>
      <xdr:row>20</xdr:row>
      <xdr:rowOff>104140</xdr:rowOff>
    </xdr:to>
    <xdr:cxnSp macro="">
      <xdr:nvCxnSpPr>
        <xdr:cNvPr id="122" name="直線コネクタ 121"/>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76200</xdr:rowOff>
    </xdr:from>
    <xdr:ext cx="762000" cy="258445"/>
    <xdr:sp macro="" textlink="">
      <xdr:nvSpPr>
        <xdr:cNvPr id="123" name="物件費最小値テキスト"/>
        <xdr:cNvSpPr txBox="1"/>
      </xdr:nvSpPr>
      <xdr:spPr>
        <a:xfrm>
          <a:off x="16598900" y="3505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104140</xdr:rowOff>
    </xdr:from>
    <xdr:to xmlns:xdr="http://schemas.openxmlformats.org/drawingml/2006/spreadsheetDrawing">
      <xdr:col>82</xdr:col>
      <xdr:colOff>196850</xdr:colOff>
      <xdr:row>20</xdr:row>
      <xdr:rowOff>104140</xdr:rowOff>
    </xdr:to>
    <xdr:cxnSp macro="">
      <xdr:nvCxnSpPr>
        <xdr:cNvPr id="124" name="直線コネクタ 123"/>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140970</xdr:rowOff>
    </xdr:from>
    <xdr:ext cx="762000" cy="259080"/>
    <xdr:sp macro="" textlink="">
      <xdr:nvSpPr>
        <xdr:cNvPr id="125" name="物件費最大値テキスト"/>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54610</xdr:rowOff>
    </xdr:from>
    <xdr:to xmlns:xdr="http://schemas.openxmlformats.org/drawingml/2006/spreadsheetDrawing">
      <xdr:col>82</xdr:col>
      <xdr:colOff>196850</xdr:colOff>
      <xdr:row>13</xdr:row>
      <xdr:rowOff>54610</xdr:rowOff>
    </xdr:to>
    <xdr:cxnSp macro="">
      <xdr:nvCxnSpPr>
        <xdr:cNvPr id="126" name="直線コネクタ 125"/>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35560</xdr:rowOff>
    </xdr:from>
    <xdr:to xmlns:xdr="http://schemas.openxmlformats.org/drawingml/2006/spreadsheetDrawing">
      <xdr:col>82</xdr:col>
      <xdr:colOff>107950</xdr:colOff>
      <xdr:row>19</xdr:row>
      <xdr:rowOff>62230</xdr:rowOff>
    </xdr:to>
    <xdr:cxnSp macro="">
      <xdr:nvCxnSpPr>
        <xdr:cNvPr id="127" name="直線コネクタ 126"/>
        <xdr:cNvCxnSpPr/>
      </xdr:nvCxnSpPr>
      <xdr:spPr>
        <a:xfrm flipV="1">
          <a:off x="15671800" y="3121660"/>
          <a:ext cx="8382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50800</xdr:rowOff>
    </xdr:from>
    <xdr:ext cx="762000" cy="259080"/>
    <xdr:sp macro="" textlink="">
      <xdr:nvSpPr>
        <xdr:cNvPr id="128" name="物件費平均値テキスト"/>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34290</xdr:rowOff>
    </xdr:from>
    <xdr:to xmlns:xdr="http://schemas.openxmlformats.org/drawingml/2006/spreadsheetDrawing">
      <xdr:col>82</xdr:col>
      <xdr:colOff>158750</xdr:colOff>
      <xdr:row>17</xdr:row>
      <xdr:rowOff>135890</xdr:rowOff>
    </xdr:to>
    <xdr:sp macro="" textlink="">
      <xdr:nvSpPr>
        <xdr:cNvPr id="129" name="フローチャート: 判断 128"/>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19</xdr:row>
      <xdr:rowOff>62230</xdr:rowOff>
    </xdr:from>
    <xdr:to xmlns:xdr="http://schemas.openxmlformats.org/drawingml/2006/spreadsheetDrawing">
      <xdr:col>78</xdr:col>
      <xdr:colOff>69850</xdr:colOff>
      <xdr:row>19</xdr:row>
      <xdr:rowOff>100330</xdr:rowOff>
    </xdr:to>
    <xdr:cxnSp macro="">
      <xdr:nvCxnSpPr>
        <xdr:cNvPr id="130" name="直線コネクタ 129"/>
        <xdr:cNvCxnSpPr/>
      </xdr:nvCxnSpPr>
      <xdr:spPr>
        <a:xfrm flipV="1">
          <a:off x="14782800" y="33197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3810</xdr:rowOff>
    </xdr:from>
    <xdr:to xmlns:xdr="http://schemas.openxmlformats.org/drawingml/2006/spreadsheetDrawing">
      <xdr:col>78</xdr:col>
      <xdr:colOff>120650</xdr:colOff>
      <xdr:row>17</xdr:row>
      <xdr:rowOff>105410</xdr:rowOff>
    </xdr:to>
    <xdr:sp macro="" textlink="">
      <xdr:nvSpPr>
        <xdr:cNvPr id="131" name="フローチャート: 判断 130"/>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115570</xdr:rowOff>
    </xdr:from>
    <xdr:ext cx="736600" cy="259080"/>
    <xdr:sp macro="" textlink="">
      <xdr:nvSpPr>
        <xdr:cNvPr id="132" name="テキスト ボックス 131"/>
        <xdr:cNvSpPr txBox="1"/>
      </xdr:nvSpPr>
      <xdr:spPr>
        <a:xfrm>
          <a:off x="15290800" y="2687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18</xdr:row>
      <xdr:rowOff>104140</xdr:rowOff>
    </xdr:from>
    <xdr:to xmlns:xdr="http://schemas.openxmlformats.org/drawingml/2006/spreadsheetDrawing">
      <xdr:col>73</xdr:col>
      <xdr:colOff>180975</xdr:colOff>
      <xdr:row>19</xdr:row>
      <xdr:rowOff>100330</xdr:rowOff>
    </xdr:to>
    <xdr:cxnSp macro="">
      <xdr:nvCxnSpPr>
        <xdr:cNvPr id="133" name="直線コネクタ 132"/>
        <xdr:cNvCxnSpPr/>
      </xdr:nvCxnSpPr>
      <xdr:spPr>
        <a:xfrm>
          <a:off x="13893800" y="319024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152400</xdr:rowOff>
    </xdr:from>
    <xdr:to xmlns:xdr="http://schemas.openxmlformats.org/drawingml/2006/spreadsheetDrawing">
      <xdr:col>74</xdr:col>
      <xdr:colOff>31750</xdr:colOff>
      <xdr:row>17</xdr:row>
      <xdr:rowOff>82550</xdr:rowOff>
    </xdr:to>
    <xdr:sp macro="" textlink="">
      <xdr:nvSpPr>
        <xdr:cNvPr id="134" name="フローチャート: 判断 133"/>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92710</xdr:rowOff>
    </xdr:from>
    <xdr:ext cx="762000" cy="259080"/>
    <xdr:sp macro="" textlink="">
      <xdr:nvSpPr>
        <xdr:cNvPr id="135" name="テキスト ボックス 134"/>
        <xdr:cNvSpPr txBox="1"/>
      </xdr:nvSpPr>
      <xdr:spPr>
        <a:xfrm>
          <a:off x="14401800"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104140</xdr:rowOff>
    </xdr:from>
    <xdr:to xmlns:xdr="http://schemas.openxmlformats.org/drawingml/2006/spreadsheetDrawing">
      <xdr:col>69</xdr:col>
      <xdr:colOff>92075</xdr:colOff>
      <xdr:row>18</xdr:row>
      <xdr:rowOff>157480</xdr:rowOff>
    </xdr:to>
    <xdr:cxnSp macro="">
      <xdr:nvCxnSpPr>
        <xdr:cNvPr id="136" name="直線コネクタ 135"/>
        <xdr:cNvCxnSpPr/>
      </xdr:nvCxnSpPr>
      <xdr:spPr>
        <a:xfrm flipV="1">
          <a:off x="13004800" y="31902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76200</xdr:rowOff>
    </xdr:from>
    <xdr:to xmlns:xdr="http://schemas.openxmlformats.org/drawingml/2006/spreadsheetDrawing">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16510</xdr:rowOff>
    </xdr:from>
    <xdr:ext cx="761365" cy="259080"/>
    <xdr:sp macro="" textlink="">
      <xdr:nvSpPr>
        <xdr:cNvPr id="138" name="テキスト ボックス 137"/>
        <xdr:cNvSpPr txBox="1"/>
      </xdr:nvSpPr>
      <xdr:spPr>
        <a:xfrm>
          <a:off x="13512800" y="2588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60960</xdr:rowOff>
    </xdr:from>
    <xdr:to xmlns:xdr="http://schemas.openxmlformats.org/drawingml/2006/spreadsheetDrawing">
      <xdr:col>65</xdr:col>
      <xdr:colOff>53975</xdr:colOff>
      <xdr:row>16</xdr:row>
      <xdr:rowOff>162560</xdr:rowOff>
    </xdr:to>
    <xdr:sp macro="" textlink="">
      <xdr:nvSpPr>
        <xdr:cNvPr id="139" name="フローチャート: 判断 138"/>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1270</xdr:rowOff>
    </xdr:from>
    <xdr:ext cx="762000" cy="259080"/>
    <xdr:sp macro="" textlink="">
      <xdr:nvSpPr>
        <xdr:cNvPr id="140" name="テキスト ボックス 139"/>
        <xdr:cNvSpPr txBox="1"/>
      </xdr:nvSpPr>
      <xdr:spPr>
        <a:xfrm>
          <a:off x="12623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2" name="テキスト ボックス 141"/>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3" name="テキスト ボックス 142"/>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5" name="テキスト ボックス 144"/>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156210</xdr:rowOff>
    </xdr:from>
    <xdr:to xmlns:xdr="http://schemas.openxmlformats.org/drawingml/2006/spreadsheetDrawing">
      <xdr:col>82</xdr:col>
      <xdr:colOff>158750</xdr:colOff>
      <xdr:row>18</xdr:row>
      <xdr:rowOff>86360</xdr:rowOff>
    </xdr:to>
    <xdr:sp macro="" textlink="">
      <xdr:nvSpPr>
        <xdr:cNvPr id="146" name="楕円 145"/>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128270</xdr:rowOff>
    </xdr:from>
    <xdr:ext cx="762000" cy="259080"/>
    <xdr:sp macro="" textlink="">
      <xdr:nvSpPr>
        <xdr:cNvPr id="147" name="物件費該当値テキスト"/>
        <xdr:cNvSpPr txBox="1"/>
      </xdr:nvSpPr>
      <xdr:spPr>
        <a:xfrm>
          <a:off x="16598900" y="3042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19</xdr:row>
      <xdr:rowOff>11430</xdr:rowOff>
    </xdr:from>
    <xdr:to xmlns:xdr="http://schemas.openxmlformats.org/drawingml/2006/spreadsheetDrawing">
      <xdr:col>78</xdr:col>
      <xdr:colOff>120650</xdr:colOff>
      <xdr:row>19</xdr:row>
      <xdr:rowOff>113030</xdr:rowOff>
    </xdr:to>
    <xdr:sp macro="" textlink="">
      <xdr:nvSpPr>
        <xdr:cNvPr id="148" name="楕円 147"/>
        <xdr:cNvSpPr/>
      </xdr:nvSpPr>
      <xdr:spPr>
        <a:xfrm>
          <a:off x="15621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19</xdr:row>
      <xdr:rowOff>97790</xdr:rowOff>
    </xdr:from>
    <xdr:ext cx="736600" cy="258445"/>
    <xdr:sp macro="" textlink="">
      <xdr:nvSpPr>
        <xdr:cNvPr id="149" name="テキスト ボックス 148"/>
        <xdr:cNvSpPr txBox="1"/>
      </xdr:nvSpPr>
      <xdr:spPr>
        <a:xfrm>
          <a:off x="15290800" y="33553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19</xdr:row>
      <xdr:rowOff>49530</xdr:rowOff>
    </xdr:from>
    <xdr:to xmlns:xdr="http://schemas.openxmlformats.org/drawingml/2006/spreadsheetDrawing">
      <xdr:col>74</xdr:col>
      <xdr:colOff>31750</xdr:colOff>
      <xdr:row>19</xdr:row>
      <xdr:rowOff>151130</xdr:rowOff>
    </xdr:to>
    <xdr:sp macro="" textlink="">
      <xdr:nvSpPr>
        <xdr:cNvPr id="150" name="楕円 149"/>
        <xdr:cNvSpPr/>
      </xdr:nvSpPr>
      <xdr:spPr>
        <a:xfrm>
          <a:off x="14732000" y="330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135890</xdr:rowOff>
    </xdr:from>
    <xdr:ext cx="762000" cy="259080"/>
    <xdr:sp macro="" textlink="">
      <xdr:nvSpPr>
        <xdr:cNvPr id="151" name="テキスト ボックス 150"/>
        <xdr:cNvSpPr txBox="1"/>
      </xdr:nvSpPr>
      <xdr:spPr>
        <a:xfrm>
          <a:off x="14401800" y="339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18</xdr:row>
      <xdr:rowOff>53340</xdr:rowOff>
    </xdr:from>
    <xdr:to xmlns:xdr="http://schemas.openxmlformats.org/drawingml/2006/spreadsheetDrawing">
      <xdr:col>69</xdr:col>
      <xdr:colOff>142875</xdr:colOff>
      <xdr:row>18</xdr:row>
      <xdr:rowOff>154940</xdr:rowOff>
    </xdr:to>
    <xdr:sp macro="" textlink="">
      <xdr:nvSpPr>
        <xdr:cNvPr id="152" name="楕円 151"/>
        <xdr:cNvSpPr/>
      </xdr:nvSpPr>
      <xdr:spPr>
        <a:xfrm>
          <a:off x="13843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18</xdr:row>
      <xdr:rowOff>139700</xdr:rowOff>
    </xdr:from>
    <xdr:ext cx="761365" cy="259080"/>
    <xdr:sp macro="" textlink="">
      <xdr:nvSpPr>
        <xdr:cNvPr id="153" name="テキスト ボックス 152"/>
        <xdr:cNvSpPr txBox="1"/>
      </xdr:nvSpPr>
      <xdr:spPr>
        <a:xfrm>
          <a:off x="13512800" y="3225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106680</xdr:rowOff>
    </xdr:from>
    <xdr:to xmlns:xdr="http://schemas.openxmlformats.org/drawingml/2006/spreadsheetDrawing">
      <xdr:col>65</xdr:col>
      <xdr:colOff>53975</xdr:colOff>
      <xdr:row>19</xdr:row>
      <xdr:rowOff>36830</xdr:rowOff>
    </xdr:to>
    <xdr:sp macro="" textlink="">
      <xdr:nvSpPr>
        <xdr:cNvPr id="154" name="楕円 153"/>
        <xdr:cNvSpPr/>
      </xdr:nvSpPr>
      <xdr:spPr>
        <a:xfrm>
          <a:off x="129540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19</xdr:row>
      <xdr:rowOff>21590</xdr:rowOff>
    </xdr:from>
    <xdr:ext cx="762000" cy="259080"/>
    <xdr:sp macro="" textlink="">
      <xdr:nvSpPr>
        <xdr:cNvPr id="155" name="テキスト ボックス 154"/>
        <xdr:cNvSpPr txBox="1"/>
      </xdr:nvSpPr>
      <xdr:spPr>
        <a:xfrm>
          <a:off x="12623800" y="3279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a:t>
          </a:r>
          <a:r>
            <a:rPr kumimoji="1" lang="en-US" altLang="ja-JP" sz="1200">
              <a:latin typeface="ＭＳ Ｐゴシック"/>
              <a:ea typeface="ＭＳ Ｐゴシック"/>
            </a:rPr>
            <a:t>0.3</a:t>
          </a:r>
          <a:r>
            <a:rPr kumimoji="1" lang="ja-JP" altLang="en-US" sz="1200">
              <a:latin typeface="ＭＳ Ｐゴシック"/>
              <a:ea typeface="ＭＳ Ｐゴシック"/>
            </a:rPr>
            <a:t>ポイント上昇してるが、依然類似団体平均よりも下回っている。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主な要因としては、制度改正に伴う児童手当の増加や、施設の利用人数の増加による障害福祉サービス等の扶助費の増加である。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今後、少子高齢化が進み、子供の人数が減少していく見込みである一方で、高齢化に伴い高齢者に係る扶助費の増加が見込まれる。</a:t>
          </a:r>
          <a:endParaRPr kumimoji="1" lang="en-US" altLang="ja-JP" sz="12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7" name="テキスト ボックス 166"/>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9" name="テキスト ボックス 168"/>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9080"/>
    <xdr:sp macro="" textlink="">
      <xdr:nvSpPr>
        <xdr:cNvPr id="171" name="テキスト ボックス 170"/>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7365" cy="258445"/>
    <xdr:sp macro="" textlink="">
      <xdr:nvSpPr>
        <xdr:cNvPr id="173" name="テキスト ボックス 172"/>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5" name="テキスト ボックス 174"/>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7" name="テキスト ボックス 176"/>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9" name="テキスト ボックス 178"/>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81" name="テキスト ボックス 180"/>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3" name="テキスト ボックス 18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62</xdr:row>
      <xdr:rowOff>78105</xdr:rowOff>
    </xdr:to>
    <xdr:cxnSp macro="">
      <xdr:nvCxnSpPr>
        <xdr:cNvPr id="185" name="直線コネクタ 184"/>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50165</xdr:rowOff>
    </xdr:from>
    <xdr:ext cx="762000" cy="259080"/>
    <xdr:sp macro="" textlink="">
      <xdr:nvSpPr>
        <xdr:cNvPr id="186" name="扶助費最小値テキスト"/>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78105</xdr:rowOff>
    </xdr:from>
    <xdr:to xmlns:xdr="http://schemas.openxmlformats.org/drawingml/2006/spreadsheetDrawing">
      <xdr:col>24</xdr:col>
      <xdr:colOff>114300</xdr:colOff>
      <xdr:row>62</xdr:row>
      <xdr:rowOff>78105</xdr:rowOff>
    </xdr:to>
    <xdr:cxnSp macro="">
      <xdr:nvCxnSpPr>
        <xdr:cNvPr id="187" name="直線コネクタ 186"/>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2000" cy="258445"/>
    <xdr:sp macro="" textlink="">
      <xdr:nvSpPr>
        <xdr:cNvPr id="188"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9" name="直線コネクタ 188"/>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69850</xdr:rowOff>
    </xdr:from>
    <xdr:to xmlns:xdr="http://schemas.openxmlformats.org/drawingml/2006/spreadsheetDrawing">
      <xdr:col>24</xdr:col>
      <xdr:colOff>25400</xdr:colOff>
      <xdr:row>55</xdr:row>
      <xdr:rowOff>118745</xdr:rowOff>
    </xdr:to>
    <xdr:cxnSp macro="">
      <xdr:nvCxnSpPr>
        <xdr:cNvPr id="190" name="直線コネクタ 189"/>
        <xdr:cNvCxnSpPr/>
      </xdr:nvCxnSpPr>
      <xdr:spPr>
        <a:xfrm>
          <a:off x="3987800" y="949960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64770</xdr:rowOff>
    </xdr:from>
    <xdr:ext cx="762000" cy="258445"/>
    <xdr:sp macro="" textlink="">
      <xdr:nvSpPr>
        <xdr:cNvPr id="191" name="扶助費平均値テキスト"/>
        <xdr:cNvSpPr txBox="1"/>
      </xdr:nvSpPr>
      <xdr:spPr>
        <a:xfrm>
          <a:off x="4914900" y="96659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92710</xdr:rowOff>
    </xdr:from>
    <xdr:to xmlns:xdr="http://schemas.openxmlformats.org/drawingml/2006/spreadsheetDrawing">
      <xdr:col>24</xdr:col>
      <xdr:colOff>76200</xdr:colOff>
      <xdr:row>57</xdr:row>
      <xdr:rowOff>22860</xdr:rowOff>
    </xdr:to>
    <xdr:sp macro="" textlink="">
      <xdr:nvSpPr>
        <xdr:cNvPr id="192" name="フローチャート: 判断 191"/>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69850</xdr:rowOff>
    </xdr:from>
    <xdr:to xmlns:xdr="http://schemas.openxmlformats.org/drawingml/2006/spreadsheetDrawing">
      <xdr:col>19</xdr:col>
      <xdr:colOff>187325</xdr:colOff>
      <xdr:row>55</xdr:row>
      <xdr:rowOff>118745</xdr:rowOff>
    </xdr:to>
    <xdr:cxnSp macro="">
      <xdr:nvCxnSpPr>
        <xdr:cNvPr id="193" name="直線コネクタ 192"/>
        <xdr:cNvCxnSpPr/>
      </xdr:nvCxnSpPr>
      <xdr:spPr>
        <a:xfrm flipV="1">
          <a:off x="3098800" y="949960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92710</xdr:rowOff>
    </xdr:from>
    <xdr:to xmlns:xdr="http://schemas.openxmlformats.org/drawingml/2006/spreadsheetDrawing">
      <xdr:col>20</xdr:col>
      <xdr:colOff>38100</xdr:colOff>
      <xdr:row>57</xdr:row>
      <xdr:rowOff>22860</xdr:rowOff>
    </xdr:to>
    <xdr:sp macro="" textlink="">
      <xdr:nvSpPr>
        <xdr:cNvPr id="194" name="フローチャート: 判断 193"/>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7620</xdr:rowOff>
    </xdr:from>
    <xdr:ext cx="735965" cy="258445"/>
    <xdr:sp macro="" textlink="">
      <xdr:nvSpPr>
        <xdr:cNvPr id="195" name="テキスト ボックス 194"/>
        <xdr:cNvSpPr txBox="1"/>
      </xdr:nvSpPr>
      <xdr:spPr>
        <a:xfrm>
          <a:off x="3606800" y="97802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159385</xdr:rowOff>
    </xdr:from>
    <xdr:to xmlns:xdr="http://schemas.openxmlformats.org/drawingml/2006/spreadsheetDrawing">
      <xdr:col>15</xdr:col>
      <xdr:colOff>98425</xdr:colOff>
      <xdr:row>55</xdr:row>
      <xdr:rowOff>118745</xdr:rowOff>
    </xdr:to>
    <xdr:cxnSp macro="">
      <xdr:nvCxnSpPr>
        <xdr:cNvPr id="196" name="直線コネクタ 195"/>
        <xdr:cNvCxnSpPr/>
      </xdr:nvCxnSpPr>
      <xdr:spPr>
        <a:xfrm>
          <a:off x="2209800" y="941768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10795</xdr:rowOff>
    </xdr:from>
    <xdr:to xmlns:xdr="http://schemas.openxmlformats.org/drawingml/2006/spreadsheetDrawing">
      <xdr:col>15</xdr:col>
      <xdr:colOff>149225</xdr:colOff>
      <xdr:row>56</xdr:row>
      <xdr:rowOff>112395</xdr:rowOff>
    </xdr:to>
    <xdr:sp macro="" textlink="">
      <xdr:nvSpPr>
        <xdr:cNvPr id="197" name="フローチャート: 判断 196"/>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97790</xdr:rowOff>
    </xdr:from>
    <xdr:ext cx="762000" cy="258445"/>
    <xdr:sp macro="" textlink="">
      <xdr:nvSpPr>
        <xdr:cNvPr id="198" name="テキスト ボックス 197"/>
        <xdr:cNvSpPr txBox="1"/>
      </xdr:nvSpPr>
      <xdr:spPr>
        <a:xfrm>
          <a:off x="2717800" y="9698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159385</xdr:rowOff>
    </xdr:from>
    <xdr:to xmlns:xdr="http://schemas.openxmlformats.org/drawingml/2006/spreadsheetDrawing">
      <xdr:col>11</xdr:col>
      <xdr:colOff>9525</xdr:colOff>
      <xdr:row>55</xdr:row>
      <xdr:rowOff>37465</xdr:rowOff>
    </xdr:to>
    <xdr:cxnSp macro="">
      <xdr:nvCxnSpPr>
        <xdr:cNvPr id="199" name="直線コネクタ 198"/>
        <xdr:cNvCxnSpPr/>
      </xdr:nvCxnSpPr>
      <xdr:spPr>
        <a:xfrm flipV="1">
          <a:off x="1320800" y="941768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149860</xdr:rowOff>
    </xdr:from>
    <xdr:to xmlns:xdr="http://schemas.openxmlformats.org/drawingml/2006/spreadsheetDrawing">
      <xdr:col>11</xdr:col>
      <xdr:colOff>60325</xdr:colOff>
      <xdr:row>56</xdr:row>
      <xdr:rowOff>80010</xdr:rowOff>
    </xdr:to>
    <xdr:sp macro="" textlink="">
      <xdr:nvSpPr>
        <xdr:cNvPr id="200" name="フローチャート: 判断 199"/>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64770</xdr:rowOff>
    </xdr:from>
    <xdr:ext cx="761365" cy="258445"/>
    <xdr:sp macro="" textlink="">
      <xdr:nvSpPr>
        <xdr:cNvPr id="201" name="テキスト ボックス 200"/>
        <xdr:cNvSpPr txBox="1"/>
      </xdr:nvSpPr>
      <xdr:spPr>
        <a:xfrm>
          <a:off x="1828800" y="96659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43815</xdr:rowOff>
    </xdr:from>
    <xdr:to xmlns:xdr="http://schemas.openxmlformats.org/drawingml/2006/spreadsheetDrawing">
      <xdr:col>6</xdr:col>
      <xdr:colOff>171450</xdr:colOff>
      <xdr:row>56</xdr:row>
      <xdr:rowOff>145415</xdr:rowOff>
    </xdr:to>
    <xdr:sp macro="" textlink="">
      <xdr:nvSpPr>
        <xdr:cNvPr id="202" name="フローチャート: 判断 201"/>
        <xdr:cNvSpPr/>
      </xdr:nvSpPr>
      <xdr:spPr>
        <a:xfrm>
          <a:off x="12700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130175</xdr:rowOff>
    </xdr:from>
    <xdr:ext cx="761365" cy="259080"/>
    <xdr:sp macro="" textlink="">
      <xdr:nvSpPr>
        <xdr:cNvPr id="203" name="テキスト ボックス 202"/>
        <xdr:cNvSpPr txBox="1"/>
      </xdr:nvSpPr>
      <xdr:spPr>
        <a:xfrm>
          <a:off x="939800" y="97313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6" name="テキスト ボックス 20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67945</xdr:rowOff>
    </xdr:from>
    <xdr:to xmlns:xdr="http://schemas.openxmlformats.org/drawingml/2006/spreadsheetDrawing">
      <xdr:col>24</xdr:col>
      <xdr:colOff>76200</xdr:colOff>
      <xdr:row>55</xdr:row>
      <xdr:rowOff>169545</xdr:rowOff>
    </xdr:to>
    <xdr:sp macro="" textlink="">
      <xdr:nvSpPr>
        <xdr:cNvPr id="209" name="楕円 208"/>
        <xdr:cNvSpPr/>
      </xdr:nvSpPr>
      <xdr:spPr>
        <a:xfrm>
          <a:off x="47752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84455</xdr:rowOff>
    </xdr:from>
    <xdr:ext cx="762000" cy="259080"/>
    <xdr:sp macro="" textlink="">
      <xdr:nvSpPr>
        <xdr:cNvPr id="210" name="扶助費該当値テキスト"/>
        <xdr:cNvSpPr txBox="1"/>
      </xdr:nvSpPr>
      <xdr:spPr>
        <a:xfrm>
          <a:off x="4914900" y="9342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19050</xdr:rowOff>
    </xdr:from>
    <xdr:to xmlns:xdr="http://schemas.openxmlformats.org/drawingml/2006/spreadsheetDrawing">
      <xdr:col>20</xdr:col>
      <xdr:colOff>38100</xdr:colOff>
      <xdr:row>55</xdr:row>
      <xdr:rowOff>120650</xdr:rowOff>
    </xdr:to>
    <xdr:sp macro="" textlink="">
      <xdr:nvSpPr>
        <xdr:cNvPr id="211" name="楕円 210"/>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130810</xdr:rowOff>
    </xdr:from>
    <xdr:ext cx="735965" cy="259080"/>
    <xdr:sp macro="" textlink="">
      <xdr:nvSpPr>
        <xdr:cNvPr id="212" name="テキスト ボックス 211"/>
        <xdr:cNvSpPr txBox="1"/>
      </xdr:nvSpPr>
      <xdr:spPr>
        <a:xfrm>
          <a:off x="3606800" y="92176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67945</xdr:rowOff>
    </xdr:from>
    <xdr:to xmlns:xdr="http://schemas.openxmlformats.org/drawingml/2006/spreadsheetDrawing">
      <xdr:col>15</xdr:col>
      <xdr:colOff>149225</xdr:colOff>
      <xdr:row>55</xdr:row>
      <xdr:rowOff>169545</xdr:rowOff>
    </xdr:to>
    <xdr:sp macro="" textlink="">
      <xdr:nvSpPr>
        <xdr:cNvPr id="213" name="楕円 212"/>
        <xdr:cNvSpPr/>
      </xdr:nvSpPr>
      <xdr:spPr>
        <a:xfrm>
          <a:off x="3048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8255</xdr:rowOff>
    </xdr:from>
    <xdr:ext cx="762000" cy="258445"/>
    <xdr:sp macro="" textlink="">
      <xdr:nvSpPr>
        <xdr:cNvPr id="214" name="テキスト ボックス 213"/>
        <xdr:cNvSpPr txBox="1"/>
      </xdr:nvSpPr>
      <xdr:spPr>
        <a:xfrm>
          <a:off x="2717800" y="9266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109220</xdr:rowOff>
    </xdr:from>
    <xdr:to xmlns:xdr="http://schemas.openxmlformats.org/drawingml/2006/spreadsheetDrawing">
      <xdr:col>11</xdr:col>
      <xdr:colOff>60325</xdr:colOff>
      <xdr:row>55</xdr:row>
      <xdr:rowOff>38735</xdr:rowOff>
    </xdr:to>
    <xdr:sp macro="" textlink="">
      <xdr:nvSpPr>
        <xdr:cNvPr id="215" name="楕円 214"/>
        <xdr:cNvSpPr/>
      </xdr:nvSpPr>
      <xdr:spPr>
        <a:xfrm>
          <a:off x="21590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48895</xdr:rowOff>
    </xdr:from>
    <xdr:ext cx="761365" cy="259080"/>
    <xdr:sp macro="" textlink="">
      <xdr:nvSpPr>
        <xdr:cNvPr id="216" name="テキスト ボックス 215"/>
        <xdr:cNvSpPr txBox="1"/>
      </xdr:nvSpPr>
      <xdr:spPr>
        <a:xfrm>
          <a:off x="1828800" y="91357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158115</xdr:rowOff>
    </xdr:from>
    <xdr:to xmlns:xdr="http://schemas.openxmlformats.org/drawingml/2006/spreadsheetDrawing">
      <xdr:col>6</xdr:col>
      <xdr:colOff>171450</xdr:colOff>
      <xdr:row>55</xdr:row>
      <xdr:rowOff>88265</xdr:rowOff>
    </xdr:to>
    <xdr:sp macro="" textlink="">
      <xdr:nvSpPr>
        <xdr:cNvPr id="217" name="楕円 216"/>
        <xdr:cNvSpPr/>
      </xdr:nvSpPr>
      <xdr:spPr>
        <a:xfrm>
          <a:off x="1270000" y="94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98425</xdr:rowOff>
    </xdr:from>
    <xdr:ext cx="761365" cy="258445"/>
    <xdr:sp macro="" textlink="">
      <xdr:nvSpPr>
        <xdr:cNvPr id="218" name="テキスト ボックス 217"/>
        <xdr:cNvSpPr txBox="1"/>
      </xdr:nvSpPr>
      <xdr:spPr>
        <a:xfrm>
          <a:off x="939800" y="91852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類似団体と比較して低い水準にあるが、前年度から</a:t>
          </a:r>
          <a:r>
            <a:rPr kumimoji="1" lang="en-US" altLang="ja-JP" sz="1200">
              <a:latin typeface="ＭＳ Ｐゴシック"/>
              <a:ea typeface="ＭＳ Ｐゴシック"/>
            </a:rPr>
            <a:t>0.5</a:t>
          </a:r>
          <a:r>
            <a:rPr kumimoji="1" lang="ja-JP" altLang="en-US" sz="1200">
              <a:latin typeface="ＭＳ Ｐゴシック"/>
              <a:ea typeface="ＭＳ Ｐゴシック"/>
            </a:rPr>
            <a:t>ポイント上昇した。</a:t>
          </a:r>
          <a:endParaRPr kumimoji="1" lang="en-US" altLang="ja-JP" sz="1200">
            <a:latin typeface="ＭＳ Ｐゴシック"/>
            <a:ea typeface="ＭＳ Ｐゴシック"/>
          </a:endParaRPr>
        </a:p>
        <a:p>
          <a:r>
            <a:rPr kumimoji="1" lang="ja-JP" altLang="en-US" sz="1200">
              <a:latin typeface="ＭＳ Ｐゴシック"/>
              <a:ea typeface="ＭＳ Ｐゴシック"/>
            </a:rPr>
            <a:t>　主な要因としては、分母を構成する臨時財政対策債が減少したことが挙げられる。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今後、施設の老朽化による施設の維持補修費の増加が見込まれるため、施設機能の集約化・廃止などを検討し、適正な施設管理を進め、財政の圧縮に努める。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0" name="テキスト ボックス 22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2" name="テキスト ボックス 23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3" name="直線コネクタ 232"/>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7365" cy="258445"/>
    <xdr:sp macro="" textlink="">
      <xdr:nvSpPr>
        <xdr:cNvPr id="234" name="テキスト ボックス 233"/>
        <xdr:cNvSpPr txBox="1"/>
      </xdr:nvSpPr>
      <xdr:spPr>
        <a:xfrm>
          <a:off x="11938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5" name="直線コネクタ 234"/>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7365" cy="258445"/>
    <xdr:sp macro="" textlink="">
      <xdr:nvSpPr>
        <xdr:cNvPr id="236" name="テキスト ボックス 235"/>
        <xdr:cNvSpPr txBox="1"/>
      </xdr:nvSpPr>
      <xdr:spPr>
        <a:xfrm>
          <a:off x="11938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7" name="直線コネクタ 236"/>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7365" cy="258445"/>
    <xdr:sp macro="" textlink="">
      <xdr:nvSpPr>
        <xdr:cNvPr id="238" name="テキスト ボックス 237"/>
        <xdr:cNvSpPr txBox="1"/>
      </xdr:nvSpPr>
      <xdr:spPr>
        <a:xfrm>
          <a:off x="11938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9" name="直線コネクタ 238"/>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7365" cy="258445"/>
    <xdr:sp macro="" textlink="">
      <xdr:nvSpPr>
        <xdr:cNvPr id="240" name="テキスト ボックス 239"/>
        <xdr:cNvSpPr txBox="1"/>
      </xdr:nvSpPr>
      <xdr:spPr>
        <a:xfrm>
          <a:off x="11938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2" name="テキスト ボックス 241"/>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149860</xdr:rowOff>
    </xdr:from>
    <xdr:to xmlns:xdr="http://schemas.openxmlformats.org/drawingml/2006/spreadsheetDrawing">
      <xdr:col>82</xdr:col>
      <xdr:colOff>107950</xdr:colOff>
      <xdr:row>61</xdr:row>
      <xdr:rowOff>146050</xdr:rowOff>
    </xdr:to>
    <xdr:cxnSp macro="">
      <xdr:nvCxnSpPr>
        <xdr:cNvPr id="244" name="直線コネクタ 243"/>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118110</xdr:rowOff>
    </xdr:from>
    <xdr:ext cx="762000" cy="259080"/>
    <xdr:sp macro="" textlink="">
      <xdr:nvSpPr>
        <xdr:cNvPr id="245" name="その他最小値テキスト"/>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146050</xdr:rowOff>
    </xdr:from>
    <xdr:to xmlns:xdr="http://schemas.openxmlformats.org/drawingml/2006/spreadsheetDrawing">
      <xdr:col>82</xdr:col>
      <xdr:colOff>196850</xdr:colOff>
      <xdr:row>61</xdr:row>
      <xdr:rowOff>146050</xdr:rowOff>
    </xdr:to>
    <xdr:cxnSp macro="">
      <xdr:nvCxnSpPr>
        <xdr:cNvPr id="246" name="直線コネクタ 245"/>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64770</xdr:rowOff>
    </xdr:from>
    <xdr:ext cx="762000" cy="258445"/>
    <xdr:sp macro="" textlink="">
      <xdr:nvSpPr>
        <xdr:cNvPr id="247" name="その他最大値テキスト"/>
        <xdr:cNvSpPr txBox="1"/>
      </xdr:nvSpPr>
      <xdr:spPr>
        <a:xfrm>
          <a:off x="16598900" y="8808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149860</xdr:rowOff>
    </xdr:from>
    <xdr:to xmlns:xdr="http://schemas.openxmlformats.org/drawingml/2006/spreadsheetDrawing">
      <xdr:col>82</xdr:col>
      <xdr:colOff>196850</xdr:colOff>
      <xdr:row>52</xdr:row>
      <xdr:rowOff>149860</xdr:rowOff>
    </xdr:to>
    <xdr:cxnSp macro="">
      <xdr:nvCxnSpPr>
        <xdr:cNvPr id="248" name="直線コネクタ 247"/>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53</xdr:row>
      <xdr:rowOff>69850</xdr:rowOff>
    </xdr:from>
    <xdr:to xmlns:xdr="http://schemas.openxmlformats.org/drawingml/2006/spreadsheetDrawing">
      <xdr:col>82</xdr:col>
      <xdr:colOff>107950</xdr:colOff>
      <xdr:row>53</xdr:row>
      <xdr:rowOff>146050</xdr:rowOff>
    </xdr:to>
    <xdr:cxnSp macro="">
      <xdr:nvCxnSpPr>
        <xdr:cNvPr id="249" name="直線コネクタ 248"/>
        <xdr:cNvCxnSpPr/>
      </xdr:nvCxnSpPr>
      <xdr:spPr>
        <a:xfrm>
          <a:off x="15671800" y="91567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40640</xdr:rowOff>
    </xdr:from>
    <xdr:ext cx="762000" cy="258445"/>
    <xdr:sp macro="" textlink="">
      <xdr:nvSpPr>
        <xdr:cNvPr id="250" name="その他平均値テキスト"/>
        <xdr:cNvSpPr txBox="1"/>
      </xdr:nvSpPr>
      <xdr:spPr>
        <a:xfrm>
          <a:off x="16598900" y="964184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68580</xdr:rowOff>
    </xdr:from>
    <xdr:to xmlns:xdr="http://schemas.openxmlformats.org/drawingml/2006/spreadsheetDrawing">
      <xdr:col>82</xdr:col>
      <xdr:colOff>158750</xdr:colOff>
      <xdr:row>56</xdr:row>
      <xdr:rowOff>170180</xdr:rowOff>
    </xdr:to>
    <xdr:sp macro="" textlink="">
      <xdr:nvSpPr>
        <xdr:cNvPr id="251" name="フローチャート: 判断 250"/>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53</xdr:row>
      <xdr:rowOff>39370</xdr:rowOff>
    </xdr:from>
    <xdr:to xmlns:xdr="http://schemas.openxmlformats.org/drawingml/2006/spreadsheetDrawing">
      <xdr:col>78</xdr:col>
      <xdr:colOff>69850</xdr:colOff>
      <xdr:row>53</xdr:row>
      <xdr:rowOff>69850</xdr:rowOff>
    </xdr:to>
    <xdr:cxnSp macro="">
      <xdr:nvCxnSpPr>
        <xdr:cNvPr id="252" name="直線コネクタ 251"/>
        <xdr:cNvCxnSpPr/>
      </xdr:nvCxnSpPr>
      <xdr:spPr>
        <a:xfrm>
          <a:off x="14782800" y="91262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68580</xdr:rowOff>
    </xdr:from>
    <xdr:to xmlns:xdr="http://schemas.openxmlformats.org/drawingml/2006/spreadsheetDrawing">
      <xdr:col>78</xdr:col>
      <xdr:colOff>120650</xdr:colOff>
      <xdr:row>56</xdr:row>
      <xdr:rowOff>170180</xdr:rowOff>
    </xdr:to>
    <xdr:sp macro="" textlink="">
      <xdr:nvSpPr>
        <xdr:cNvPr id="253" name="フローチャート: 判断 252"/>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154940</xdr:rowOff>
    </xdr:from>
    <xdr:ext cx="736600" cy="258445"/>
    <xdr:sp macro="" textlink="">
      <xdr:nvSpPr>
        <xdr:cNvPr id="254" name="テキスト ボックス 253"/>
        <xdr:cNvSpPr txBox="1"/>
      </xdr:nvSpPr>
      <xdr:spPr>
        <a:xfrm>
          <a:off x="15290800" y="97561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52</xdr:row>
      <xdr:rowOff>149860</xdr:rowOff>
    </xdr:from>
    <xdr:to xmlns:xdr="http://schemas.openxmlformats.org/drawingml/2006/spreadsheetDrawing">
      <xdr:col>73</xdr:col>
      <xdr:colOff>180975</xdr:colOff>
      <xdr:row>53</xdr:row>
      <xdr:rowOff>39370</xdr:rowOff>
    </xdr:to>
    <xdr:cxnSp macro="">
      <xdr:nvCxnSpPr>
        <xdr:cNvPr id="255" name="直線コネクタ 254"/>
        <xdr:cNvCxnSpPr/>
      </xdr:nvCxnSpPr>
      <xdr:spPr>
        <a:xfrm>
          <a:off x="13893800" y="90652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83820</xdr:rowOff>
    </xdr:from>
    <xdr:to xmlns:xdr="http://schemas.openxmlformats.org/drawingml/2006/spreadsheetDrawing">
      <xdr:col>74</xdr:col>
      <xdr:colOff>31750</xdr:colOff>
      <xdr:row>57</xdr:row>
      <xdr:rowOff>13970</xdr:rowOff>
    </xdr:to>
    <xdr:sp macro="" textlink="">
      <xdr:nvSpPr>
        <xdr:cNvPr id="256" name="フローチャート: 判断 255"/>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170180</xdr:rowOff>
    </xdr:from>
    <xdr:ext cx="762000" cy="259080"/>
    <xdr:sp macro="" textlink="">
      <xdr:nvSpPr>
        <xdr:cNvPr id="257" name="テキスト ボックス 256"/>
        <xdr:cNvSpPr txBox="1"/>
      </xdr:nvSpPr>
      <xdr:spPr>
        <a:xfrm>
          <a:off x="14401800" y="977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52</xdr:row>
      <xdr:rowOff>149860</xdr:rowOff>
    </xdr:from>
    <xdr:to xmlns:xdr="http://schemas.openxmlformats.org/drawingml/2006/spreadsheetDrawing">
      <xdr:col>69</xdr:col>
      <xdr:colOff>92075</xdr:colOff>
      <xdr:row>52</xdr:row>
      <xdr:rowOff>149860</xdr:rowOff>
    </xdr:to>
    <xdr:cxnSp macro="">
      <xdr:nvCxnSpPr>
        <xdr:cNvPr id="258" name="直線コネクタ 257"/>
        <xdr:cNvCxnSpPr/>
      </xdr:nvCxnSpPr>
      <xdr:spPr>
        <a:xfrm>
          <a:off x="13004800" y="9065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22860</xdr:rowOff>
    </xdr:from>
    <xdr:to xmlns:xdr="http://schemas.openxmlformats.org/drawingml/2006/spreadsheetDrawing">
      <xdr:col>69</xdr:col>
      <xdr:colOff>142875</xdr:colOff>
      <xdr:row>56</xdr:row>
      <xdr:rowOff>124460</xdr:rowOff>
    </xdr:to>
    <xdr:sp macro="" textlink="">
      <xdr:nvSpPr>
        <xdr:cNvPr id="259" name="フローチャート: 判断 258"/>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109220</xdr:rowOff>
    </xdr:from>
    <xdr:ext cx="761365" cy="258445"/>
    <xdr:sp macro="" textlink="">
      <xdr:nvSpPr>
        <xdr:cNvPr id="260" name="テキスト ボックス 259"/>
        <xdr:cNvSpPr txBox="1"/>
      </xdr:nvSpPr>
      <xdr:spPr>
        <a:xfrm>
          <a:off x="13512800" y="97104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53340</xdr:rowOff>
    </xdr:from>
    <xdr:to xmlns:xdr="http://schemas.openxmlformats.org/drawingml/2006/spreadsheetDrawing">
      <xdr:col>65</xdr:col>
      <xdr:colOff>53975</xdr:colOff>
      <xdr:row>56</xdr:row>
      <xdr:rowOff>154940</xdr:rowOff>
    </xdr:to>
    <xdr:sp macro="" textlink="">
      <xdr:nvSpPr>
        <xdr:cNvPr id="261" name="フローチャート: 判断 260"/>
        <xdr:cNvSpPr/>
      </xdr:nvSpPr>
      <xdr:spPr>
        <a:xfrm>
          <a:off x="12954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139700</xdr:rowOff>
    </xdr:from>
    <xdr:ext cx="762000" cy="259080"/>
    <xdr:sp macro="" textlink="">
      <xdr:nvSpPr>
        <xdr:cNvPr id="262" name="テキスト ボックス 261"/>
        <xdr:cNvSpPr txBox="1"/>
      </xdr:nvSpPr>
      <xdr:spPr>
        <a:xfrm>
          <a:off x="12623800" y="9740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4" name="テキスト ボックス 263"/>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5" name="テキスト ボックス 264"/>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7" name="テキスト ボックス 266"/>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53</xdr:row>
      <xdr:rowOff>95250</xdr:rowOff>
    </xdr:from>
    <xdr:to xmlns:xdr="http://schemas.openxmlformats.org/drawingml/2006/spreadsheetDrawing">
      <xdr:col>82</xdr:col>
      <xdr:colOff>158750</xdr:colOff>
      <xdr:row>54</xdr:row>
      <xdr:rowOff>25400</xdr:rowOff>
    </xdr:to>
    <xdr:sp macro="" textlink="">
      <xdr:nvSpPr>
        <xdr:cNvPr id="268" name="楕円 267"/>
        <xdr:cNvSpPr/>
      </xdr:nvSpPr>
      <xdr:spPr>
        <a:xfrm>
          <a:off x="16459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52</xdr:row>
      <xdr:rowOff>111760</xdr:rowOff>
    </xdr:from>
    <xdr:ext cx="762000" cy="258445"/>
    <xdr:sp macro="" textlink="">
      <xdr:nvSpPr>
        <xdr:cNvPr id="269" name="その他該当値テキスト"/>
        <xdr:cNvSpPr txBox="1"/>
      </xdr:nvSpPr>
      <xdr:spPr>
        <a:xfrm>
          <a:off x="16598900" y="902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53</xdr:row>
      <xdr:rowOff>19050</xdr:rowOff>
    </xdr:from>
    <xdr:to xmlns:xdr="http://schemas.openxmlformats.org/drawingml/2006/spreadsheetDrawing">
      <xdr:col>78</xdr:col>
      <xdr:colOff>120650</xdr:colOff>
      <xdr:row>53</xdr:row>
      <xdr:rowOff>120650</xdr:rowOff>
    </xdr:to>
    <xdr:sp macro="" textlink="">
      <xdr:nvSpPr>
        <xdr:cNvPr id="270" name="楕円 269"/>
        <xdr:cNvSpPr/>
      </xdr:nvSpPr>
      <xdr:spPr>
        <a:xfrm>
          <a:off x="15621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51</xdr:row>
      <xdr:rowOff>130810</xdr:rowOff>
    </xdr:from>
    <xdr:ext cx="736600" cy="259080"/>
    <xdr:sp macro="" textlink="">
      <xdr:nvSpPr>
        <xdr:cNvPr id="271" name="テキスト ボックス 270"/>
        <xdr:cNvSpPr txBox="1"/>
      </xdr:nvSpPr>
      <xdr:spPr>
        <a:xfrm>
          <a:off x="15290800" y="8874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52</xdr:row>
      <xdr:rowOff>160020</xdr:rowOff>
    </xdr:from>
    <xdr:to xmlns:xdr="http://schemas.openxmlformats.org/drawingml/2006/spreadsheetDrawing">
      <xdr:col>74</xdr:col>
      <xdr:colOff>31750</xdr:colOff>
      <xdr:row>53</xdr:row>
      <xdr:rowOff>90170</xdr:rowOff>
    </xdr:to>
    <xdr:sp macro="" textlink="">
      <xdr:nvSpPr>
        <xdr:cNvPr id="272" name="楕円 271"/>
        <xdr:cNvSpPr/>
      </xdr:nvSpPr>
      <xdr:spPr>
        <a:xfrm>
          <a:off x="14732000" y="907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51</xdr:row>
      <xdr:rowOff>100330</xdr:rowOff>
    </xdr:from>
    <xdr:ext cx="762000" cy="258445"/>
    <xdr:sp macro="" textlink="">
      <xdr:nvSpPr>
        <xdr:cNvPr id="273" name="テキスト ボックス 272"/>
        <xdr:cNvSpPr txBox="1"/>
      </xdr:nvSpPr>
      <xdr:spPr>
        <a:xfrm>
          <a:off x="14401800" y="8844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52</xdr:row>
      <xdr:rowOff>99060</xdr:rowOff>
    </xdr:from>
    <xdr:to xmlns:xdr="http://schemas.openxmlformats.org/drawingml/2006/spreadsheetDrawing">
      <xdr:col>69</xdr:col>
      <xdr:colOff>142875</xdr:colOff>
      <xdr:row>53</xdr:row>
      <xdr:rowOff>29210</xdr:rowOff>
    </xdr:to>
    <xdr:sp macro="" textlink="">
      <xdr:nvSpPr>
        <xdr:cNvPr id="274" name="楕円 273"/>
        <xdr:cNvSpPr/>
      </xdr:nvSpPr>
      <xdr:spPr>
        <a:xfrm>
          <a:off x="13843000" y="90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51</xdr:row>
      <xdr:rowOff>39370</xdr:rowOff>
    </xdr:from>
    <xdr:ext cx="761365" cy="259080"/>
    <xdr:sp macro="" textlink="">
      <xdr:nvSpPr>
        <xdr:cNvPr id="275" name="テキスト ボックス 274"/>
        <xdr:cNvSpPr txBox="1"/>
      </xdr:nvSpPr>
      <xdr:spPr>
        <a:xfrm>
          <a:off x="13512800" y="8783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52</xdr:row>
      <xdr:rowOff>99060</xdr:rowOff>
    </xdr:from>
    <xdr:to xmlns:xdr="http://schemas.openxmlformats.org/drawingml/2006/spreadsheetDrawing">
      <xdr:col>65</xdr:col>
      <xdr:colOff>53975</xdr:colOff>
      <xdr:row>53</xdr:row>
      <xdr:rowOff>29210</xdr:rowOff>
    </xdr:to>
    <xdr:sp macro="" textlink="">
      <xdr:nvSpPr>
        <xdr:cNvPr id="276" name="楕円 275"/>
        <xdr:cNvSpPr/>
      </xdr:nvSpPr>
      <xdr:spPr>
        <a:xfrm>
          <a:off x="12954000" y="90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51</xdr:row>
      <xdr:rowOff>39370</xdr:rowOff>
    </xdr:from>
    <xdr:ext cx="762000" cy="259080"/>
    <xdr:sp macro="" textlink="">
      <xdr:nvSpPr>
        <xdr:cNvPr id="277" name="テキスト ボックス 276"/>
        <xdr:cNvSpPr txBox="1"/>
      </xdr:nvSpPr>
      <xdr:spPr>
        <a:xfrm>
          <a:off x="12623800" y="878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類似団体と比較して、高い水準にあるものの、前年度から</a:t>
          </a:r>
          <a:r>
            <a:rPr kumimoji="1" lang="en-US" altLang="ja-JP" sz="1200">
              <a:latin typeface="ＭＳ Ｐゴシック"/>
              <a:ea typeface="ＭＳ Ｐゴシック"/>
            </a:rPr>
            <a:t>2.4</a:t>
          </a:r>
          <a:r>
            <a:rPr kumimoji="1" lang="ja-JP" altLang="en-US" sz="1200">
              <a:latin typeface="ＭＳ Ｐゴシック"/>
              <a:ea typeface="ＭＳ Ｐゴシック"/>
            </a:rPr>
            <a:t>ポイント下降した。主な要因は、分母を構成する一般財源の増加の他、下水道事業会計などの公営企業への繰出金の減少や、一般廃棄物処理センターへの負担金の減少、既存事業における補助金の削減による。</a:t>
          </a:r>
          <a:endParaRPr kumimoji="1" lang="en-US" altLang="ja-JP" sz="1200">
            <a:latin typeface="ＭＳ Ｐゴシック"/>
            <a:ea typeface="ＭＳ Ｐゴシック"/>
          </a:endParaRPr>
        </a:p>
        <a:p>
          <a:r>
            <a:rPr kumimoji="1" lang="ja-JP" altLang="en-US" sz="1200">
              <a:latin typeface="ＭＳ Ｐゴシック"/>
              <a:ea typeface="ＭＳ Ｐゴシック"/>
            </a:rPr>
            <a:t>　病院については、依然として収益の悪化が続いているため、病院のあり方の見直しや経営改善を進めていく。</a:t>
          </a:r>
          <a:endParaRPr kumimoji="1" lang="en-US" altLang="ja-JP" sz="12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9" name="テキスト ボックス 288"/>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1" name="テキスト ボックス 290"/>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3" name="テキスト ボックス 292"/>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5" name="テキスト ボックス 294"/>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7" name="テキスト ボックス 296"/>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9" name="テキスト ボックス 298"/>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140970</xdr:rowOff>
    </xdr:from>
    <xdr:to xmlns:xdr="http://schemas.openxmlformats.org/drawingml/2006/spreadsheetDrawing">
      <xdr:col>82</xdr:col>
      <xdr:colOff>107950</xdr:colOff>
      <xdr:row>41</xdr:row>
      <xdr:rowOff>46990</xdr:rowOff>
    </xdr:to>
    <xdr:cxnSp macro="">
      <xdr:nvCxnSpPr>
        <xdr:cNvPr id="302" name="直線コネクタ 301"/>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19050</xdr:rowOff>
    </xdr:from>
    <xdr:ext cx="762000" cy="258445"/>
    <xdr:sp macro="" textlink="">
      <xdr:nvSpPr>
        <xdr:cNvPr id="303" name="補助費等最小値テキスト"/>
        <xdr:cNvSpPr txBox="1"/>
      </xdr:nvSpPr>
      <xdr:spPr>
        <a:xfrm>
          <a:off x="16598900" y="7048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46990</xdr:rowOff>
    </xdr:from>
    <xdr:to xmlns:xdr="http://schemas.openxmlformats.org/drawingml/2006/spreadsheetDrawing">
      <xdr:col>82</xdr:col>
      <xdr:colOff>196850</xdr:colOff>
      <xdr:row>41</xdr:row>
      <xdr:rowOff>46990</xdr:rowOff>
    </xdr:to>
    <xdr:cxnSp macro="">
      <xdr:nvCxnSpPr>
        <xdr:cNvPr id="304" name="直線コネクタ 303"/>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55880</xdr:rowOff>
    </xdr:from>
    <xdr:ext cx="762000" cy="259080"/>
    <xdr:sp macro="" textlink="">
      <xdr:nvSpPr>
        <xdr:cNvPr id="305" name="補助費等最大値テキスト"/>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140970</xdr:rowOff>
    </xdr:from>
    <xdr:to xmlns:xdr="http://schemas.openxmlformats.org/drawingml/2006/spreadsheetDrawing">
      <xdr:col>82</xdr:col>
      <xdr:colOff>196850</xdr:colOff>
      <xdr:row>34</xdr:row>
      <xdr:rowOff>140970</xdr:rowOff>
    </xdr:to>
    <xdr:cxnSp macro="">
      <xdr:nvCxnSpPr>
        <xdr:cNvPr id="306" name="直線コネクタ 305"/>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49530</xdr:rowOff>
    </xdr:from>
    <xdr:to xmlns:xdr="http://schemas.openxmlformats.org/drawingml/2006/spreadsheetDrawing">
      <xdr:col>82</xdr:col>
      <xdr:colOff>107950</xdr:colOff>
      <xdr:row>38</xdr:row>
      <xdr:rowOff>158750</xdr:rowOff>
    </xdr:to>
    <xdr:cxnSp macro="">
      <xdr:nvCxnSpPr>
        <xdr:cNvPr id="307" name="直線コネクタ 306"/>
        <xdr:cNvCxnSpPr/>
      </xdr:nvCxnSpPr>
      <xdr:spPr>
        <a:xfrm flipV="1">
          <a:off x="15671800" y="656463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8255</xdr:rowOff>
    </xdr:from>
    <xdr:ext cx="762000" cy="258445"/>
    <xdr:sp macro="" textlink="">
      <xdr:nvSpPr>
        <xdr:cNvPr id="308" name="補助費等平均値テキスト"/>
        <xdr:cNvSpPr txBox="1"/>
      </xdr:nvSpPr>
      <xdr:spPr>
        <a:xfrm>
          <a:off x="16598900" y="61804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163195</xdr:rowOff>
    </xdr:from>
    <xdr:to xmlns:xdr="http://schemas.openxmlformats.org/drawingml/2006/spreadsheetDrawing">
      <xdr:col>82</xdr:col>
      <xdr:colOff>158750</xdr:colOff>
      <xdr:row>37</xdr:row>
      <xdr:rowOff>93345</xdr:rowOff>
    </xdr:to>
    <xdr:sp macro="" textlink="">
      <xdr:nvSpPr>
        <xdr:cNvPr id="309" name="フローチャート: 判断 308"/>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158750</xdr:rowOff>
    </xdr:from>
    <xdr:to xmlns:xdr="http://schemas.openxmlformats.org/drawingml/2006/spreadsheetDrawing">
      <xdr:col>78</xdr:col>
      <xdr:colOff>69850</xdr:colOff>
      <xdr:row>39</xdr:row>
      <xdr:rowOff>1270</xdr:rowOff>
    </xdr:to>
    <xdr:cxnSp macro="">
      <xdr:nvCxnSpPr>
        <xdr:cNvPr id="310" name="直線コネクタ 309"/>
        <xdr:cNvCxnSpPr/>
      </xdr:nvCxnSpPr>
      <xdr:spPr>
        <a:xfrm flipV="1">
          <a:off x="14782800" y="66738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167640</xdr:rowOff>
    </xdr:from>
    <xdr:to xmlns:xdr="http://schemas.openxmlformats.org/drawingml/2006/spreadsheetDrawing">
      <xdr:col>78</xdr:col>
      <xdr:colOff>120650</xdr:colOff>
      <xdr:row>37</xdr:row>
      <xdr:rowOff>97790</xdr:rowOff>
    </xdr:to>
    <xdr:sp macro="" textlink="">
      <xdr:nvSpPr>
        <xdr:cNvPr id="311" name="フローチャート: 判断 310"/>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107950</xdr:rowOff>
    </xdr:from>
    <xdr:ext cx="736600" cy="259080"/>
    <xdr:sp macro="" textlink="">
      <xdr:nvSpPr>
        <xdr:cNvPr id="312" name="テキスト ボックス 311"/>
        <xdr:cNvSpPr txBox="1"/>
      </xdr:nvSpPr>
      <xdr:spPr>
        <a:xfrm>
          <a:off x="15290800" y="6108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113030</xdr:rowOff>
    </xdr:from>
    <xdr:to xmlns:xdr="http://schemas.openxmlformats.org/drawingml/2006/spreadsheetDrawing">
      <xdr:col>73</xdr:col>
      <xdr:colOff>180975</xdr:colOff>
      <xdr:row>39</xdr:row>
      <xdr:rowOff>1270</xdr:rowOff>
    </xdr:to>
    <xdr:cxnSp macro="">
      <xdr:nvCxnSpPr>
        <xdr:cNvPr id="313" name="直線コネクタ 312"/>
        <xdr:cNvCxnSpPr/>
      </xdr:nvCxnSpPr>
      <xdr:spPr>
        <a:xfrm>
          <a:off x="13893800" y="662813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4" name="フローチャート: 判断 313"/>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93980</xdr:rowOff>
    </xdr:from>
    <xdr:ext cx="762000" cy="259080"/>
    <xdr:sp macro="" textlink="">
      <xdr:nvSpPr>
        <xdr:cNvPr id="315" name="テキスト ボックス 314"/>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113030</xdr:rowOff>
    </xdr:from>
    <xdr:to xmlns:xdr="http://schemas.openxmlformats.org/drawingml/2006/spreadsheetDrawing">
      <xdr:col>69</xdr:col>
      <xdr:colOff>92075</xdr:colOff>
      <xdr:row>39</xdr:row>
      <xdr:rowOff>46990</xdr:rowOff>
    </xdr:to>
    <xdr:cxnSp macro="">
      <xdr:nvCxnSpPr>
        <xdr:cNvPr id="316" name="直線コネクタ 315"/>
        <xdr:cNvCxnSpPr/>
      </xdr:nvCxnSpPr>
      <xdr:spPr>
        <a:xfrm flipV="1">
          <a:off x="13004800" y="662813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7" name="フローチャート: 判断 316"/>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71120</xdr:rowOff>
    </xdr:from>
    <xdr:ext cx="761365" cy="259080"/>
    <xdr:sp macro="" textlink="">
      <xdr:nvSpPr>
        <xdr:cNvPr id="318" name="テキスト ボックス 317"/>
        <xdr:cNvSpPr txBox="1"/>
      </xdr:nvSpPr>
      <xdr:spPr>
        <a:xfrm>
          <a:off x="13512800" y="6071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144780</xdr:rowOff>
    </xdr:from>
    <xdr:to xmlns:xdr="http://schemas.openxmlformats.org/drawingml/2006/spreadsheetDrawing">
      <xdr:col>65</xdr:col>
      <xdr:colOff>53975</xdr:colOff>
      <xdr:row>37</xdr:row>
      <xdr:rowOff>74930</xdr:rowOff>
    </xdr:to>
    <xdr:sp macro="" textlink="">
      <xdr:nvSpPr>
        <xdr:cNvPr id="319" name="フローチャート: 判断 318"/>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85090</xdr:rowOff>
    </xdr:from>
    <xdr:ext cx="762000" cy="259080"/>
    <xdr:sp macro="" textlink="">
      <xdr:nvSpPr>
        <xdr:cNvPr id="320" name="テキスト ボックス 319"/>
        <xdr:cNvSpPr txBox="1"/>
      </xdr:nvSpPr>
      <xdr:spPr>
        <a:xfrm>
          <a:off x="1262380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1" name="テキスト ボックス 320"/>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2" name="テキスト ボックス 321"/>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3" name="テキスト ボックス 322"/>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5" name="テキスト ボックス 324"/>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170180</xdr:rowOff>
    </xdr:from>
    <xdr:to xmlns:xdr="http://schemas.openxmlformats.org/drawingml/2006/spreadsheetDrawing">
      <xdr:col>82</xdr:col>
      <xdr:colOff>158750</xdr:colOff>
      <xdr:row>38</xdr:row>
      <xdr:rowOff>100330</xdr:rowOff>
    </xdr:to>
    <xdr:sp macro="" textlink="">
      <xdr:nvSpPr>
        <xdr:cNvPr id="326" name="楕円 325"/>
        <xdr:cNvSpPr/>
      </xdr:nvSpPr>
      <xdr:spPr>
        <a:xfrm>
          <a:off x="164592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142240</xdr:rowOff>
    </xdr:from>
    <xdr:ext cx="762000" cy="259080"/>
    <xdr:sp macro="" textlink="">
      <xdr:nvSpPr>
        <xdr:cNvPr id="327" name="補助費等該当値テキスト"/>
        <xdr:cNvSpPr txBox="1"/>
      </xdr:nvSpPr>
      <xdr:spPr>
        <a:xfrm>
          <a:off x="16598900" y="648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107950</xdr:rowOff>
    </xdr:from>
    <xdr:to xmlns:xdr="http://schemas.openxmlformats.org/drawingml/2006/spreadsheetDrawing">
      <xdr:col>78</xdr:col>
      <xdr:colOff>120650</xdr:colOff>
      <xdr:row>39</xdr:row>
      <xdr:rowOff>38100</xdr:rowOff>
    </xdr:to>
    <xdr:sp macro="" textlink="">
      <xdr:nvSpPr>
        <xdr:cNvPr id="328" name="楕円 327"/>
        <xdr:cNvSpPr/>
      </xdr:nvSpPr>
      <xdr:spPr>
        <a:xfrm>
          <a:off x="156210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22860</xdr:rowOff>
    </xdr:from>
    <xdr:ext cx="736600" cy="259080"/>
    <xdr:sp macro="" textlink="">
      <xdr:nvSpPr>
        <xdr:cNvPr id="329" name="テキスト ボックス 328"/>
        <xdr:cNvSpPr txBox="1"/>
      </xdr:nvSpPr>
      <xdr:spPr>
        <a:xfrm>
          <a:off x="15290800" y="6709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121920</xdr:rowOff>
    </xdr:from>
    <xdr:to xmlns:xdr="http://schemas.openxmlformats.org/drawingml/2006/spreadsheetDrawing">
      <xdr:col>74</xdr:col>
      <xdr:colOff>31750</xdr:colOff>
      <xdr:row>39</xdr:row>
      <xdr:rowOff>52070</xdr:rowOff>
    </xdr:to>
    <xdr:sp macro="" textlink="">
      <xdr:nvSpPr>
        <xdr:cNvPr id="330" name="楕円 329"/>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39</xdr:row>
      <xdr:rowOff>36830</xdr:rowOff>
    </xdr:from>
    <xdr:ext cx="762000" cy="259080"/>
    <xdr:sp macro="" textlink="">
      <xdr:nvSpPr>
        <xdr:cNvPr id="331" name="テキスト ボックス 330"/>
        <xdr:cNvSpPr txBox="1"/>
      </xdr:nvSpPr>
      <xdr:spPr>
        <a:xfrm>
          <a:off x="14401800" y="672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62230</xdr:rowOff>
    </xdr:from>
    <xdr:to xmlns:xdr="http://schemas.openxmlformats.org/drawingml/2006/spreadsheetDrawing">
      <xdr:col>69</xdr:col>
      <xdr:colOff>142875</xdr:colOff>
      <xdr:row>38</xdr:row>
      <xdr:rowOff>163830</xdr:rowOff>
    </xdr:to>
    <xdr:sp macro="" textlink="">
      <xdr:nvSpPr>
        <xdr:cNvPr id="332" name="楕円 331"/>
        <xdr:cNvSpPr/>
      </xdr:nvSpPr>
      <xdr:spPr>
        <a:xfrm>
          <a:off x="138430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148590</xdr:rowOff>
    </xdr:from>
    <xdr:ext cx="761365" cy="259080"/>
    <xdr:sp macro="" textlink="">
      <xdr:nvSpPr>
        <xdr:cNvPr id="333" name="テキスト ボックス 332"/>
        <xdr:cNvSpPr txBox="1"/>
      </xdr:nvSpPr>
      <xdr:spPr>
        <a:xfrm>
          <a:off x="13512800" y="6663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167640</xdr:rowOff>
    </xdr:from>
    <xdr:to xmlns:xdr="http://schemas.openxmlformats.org/drawingml/2006/spreadsheetDrawing">
      <xdr:col>65</xdr:col>
      <xdr:colOff>53975</xdr:colOff>
      <xdr:row>39</xdr:row>
      <xdr:rowOff>97790</xdr:rowOff>
    </xdr:to>
    <xdr:sp macro="" textlink="">
      <xdr:nvSpPr>
        <xdr:cNvPr id="334" name="楕円 333"/>
        <xdr:cNvSpPr/>
      </xdr:nvSpPr>
      <xdr:spPr>
        <a:xfrm>
          <a:off x="12954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82550</xdr:rowOff>
    </xdr:from>
    <xdr:ext cx="762000" cy="259080"/>
    <xdr:sp macro="" textlink="">
      <xdr:nvSpPr>
        <xdr:cNvPr id="335" name="テキスト ボックス 334"/>
        <xdr:cNvSpPr txBox="1"/>
      </xdr:nvSpPr>
      <xdr:spPr>
        <a:xfrm>
          <a:off x="12623800" y="6769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過去の借入が少ないことにより、公債費は類似団体平均を大きく下回っている。しかし、前年度から</a:t>
          </a:r>
          <a:r>
            <a:rPr kumimoji="1" lang="en-US" altLang="ja-JP" sz="1200">
              <a:latin typeface="ＭＳ Ｐゴシック"/>
              <a:ea typeface="ＭＳ Ｐゴシック"/>
            </a:rPr>
            <a:t>1.5</a:t>
          </a:r>
          <a:r>
            <a:rPr kumimoji="1" lang="ja-JP" altLang="en-US" sz="1200">
              <a:latin typeface="ＭＳ Ｐゴシック"/>
              <a:ea typeface="ＭＳ Ｐゴシック"/>
            </a:rPr>
            <a:t>ポイント上昇しており、これは給食センターや中学校の整備に係る元金償還の据置期間が終了したことによる償還額の増加が要因である。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今後も、約</a:t>
          </a:r>
          <a:r>
            <a:rPr kumimoji="1" lang="en-US" altLang="ja-JP" sz="1200">
              <a:latin typeface="ＭＳ Ｐゴシック"/>
              <a:ea typeface="ＭＳ Ｐゴシック"/>
            </a:rPr>
            <a:t>1</a:t>
          </a:r>
          <a:r>
            <a:rPr kumimoji="1" lang="ja-JP" altLang="en-US" sz="1200">
              <a:latin typeface="ＭＳ Ｐゴシック"/>
              <a:ea typeface="ＭＳ Ｐゴシック"/>
            </a:rPr>
            <a:t>億円ずつ償還額が増加していく見込みであるため継続的な市債管理に努める。</a:t>
          </a:r>
          <a:endParaRPr kumimoji="1" lang="en-US" altLang="ja-JP" sz="12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7" name="テキスト ボックス 346"/>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8" name="直線コネクタ 347"/>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9" name="テキスト ボックス 348"/>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0" name="直線コネクタ 349"/>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7365" cy="258445"/>
    <xdr:sp macro="" textlink="">
      <xdr:nvSpPr>
        <xdr:cNvPr id="351" name="テキスト ボックス 350"/>
        <xdr:cNvSpPr txBox="1"/>
      </xdr:nvSpPr>
      <xdr:spPr>
        <a:xfrm>
          <a:off x="254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2" name="直線コネクタ 351"/>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7365" cy="258445"/>
    <xdr:sp macro="" textlink="">
      <xdr:nvSpPr>
        <xdr:cNvPr id="353" name="テキスト ボックス 352"/>
        <xdr:cNvSpPr txBox="1"/>
      </xdr:nvSpPr>
      <xdr:spPr>
        <a:xfrm>
          <a:off x="254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4" name="直線コネクタ 353"/>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7365" cy="258445"/>
    <xdr:sp macro="" textlink="">
      <xdr:nvSpPr>
        <xdr:cNvPr id="355" name="テキスト ボックス 354"/>
        <xdr:cNvSpPr txBox="1"/>
      </xdr:nvSpPr>
      <xdr:spPr>
        <a:xfrm>
          <a:off x="254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6" name="直線コネクタ 355"/>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7365" cy="258445"/>
    <xdr:sp macro="" textlink="">
      <xdr:nvSpPr>
        <xdr:cNvPr id="357" name="テキスト ボックス 356"/>
        <xdr:cNvSpPr txBox="1"/>
      </xdr:nvSpPr>
      <xdr:spPr>
        <a:xfrm>
          <a:off x="254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8" name="直線コネクタ 357"/>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75</xdr:row>
      <xdr:rowOff>52070</xdr:rowOff>
    </xdr:from>
    <xdr:to xmlns:xdr="http://schemas.openxmlformats.org/drawingml/2006/spreadsheetDrawing">
      <xdr:col>24</xdr:col>
      <xdr:colOff>25400</xdr:colOff>
      <xdr:row>80</xdr:row>
      <xdr:rowOff>58420</xdr:rowOff>
    </xdr:to>
    <xdr:cxnSp macro="">
      <xdr:nvCxnSpPr>
        <xdr:cNvPr id="360" name="直線コネクタ 359"/>
        <xdr:cNvCxnSpPr/>
      </xdr:nvCxnSpPr>
      <xdr:spPr>
        <a:xfrm flipV="1">
          <a:off x="4826000" y="12910820"/>
          <a:ext cx="0" cy="863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30480</xdr:rowOff>
    </xdr:from>
    <xdr:ext cx="762000" cy="258445"/>
    <xdr:sp macro="" textlink="">
      <xdr:nvSpPr>
        <xdr:cNvPr id="361" name="公債費最小値テキスト"/>
        <xdr:cNvSpPr txBox="1"/>
      </xdr:nvSpPr>
      <xdr:spPr>
        <a:xfrm>
          <a:off x="4914900" y="13746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58420</xdr:rowOff>
    </xdr:from>
    <xdr:to xmlns:xdr="http://schemas.openxmlformats.org/drawingml/2006/spreadsheetDrawing">
      <xdr:col>24</xdr:col>
      <xdr:colOff>114300</xdr:colOff>
      <xdr:row>80</xdr:row>
      <xdr:rowOff>58420</xdr:rowOff>
    </xdr:to>
    <xdr:cxnSp macro="">
      <xdr:nvCxnSpPr>
        <xdr:cNvPr id="362" name="直線コネクタ 361"/>
        <xdr:cNvCxnSpPr/>
      </xdr:nvCxnSpPr>
      <xdr:spPr>
        <a:xfrm>
          <a:off x="4737100" y="1377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137795</xdr:rowOff>
    </xdr:from>
    <xdr:ext cx="762000" cy="259080"/>
    <xdr:sp macro="" textlink="">
      <xdr:nvSpPr>
        <xdr:cNvPr id="363" name="公債費最大値テキスト"/>
        <xdr:cNvSpPr txBox="1"/>
      </xdr:nvSpPr>
      <xdr:spPr>
        <a:xfrm>
          <a:off x="4914900" y="1265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75</xdr:row>
      <xdr:rowOff>52070</xdr:rowOff>
    </xdr:from>
    <xdr:to xmlns:xdr="http://schemas.openxmlformats.org/drawingml/2006/spreadsheetDrawing">
      <xdr:col>24</xdr:col>
      <xdr:colOff>114300</xdr:colOff>
      <xdr:row>75</xdr:row>
      <xdr:rowOff>52070</xdr:rowOff>
    </xdr:to>
    <xdr:cxnSp macro="">
      <xdr:nvCxnSpPr>
        <xdr:cNvPr id="364" name="直線コネクタ 363"/>
        <xdr:cNvCxnSpPr/>
      </xdr:nvCxnSpPr>
      <xdr:spPr>
        <a:xfrm>
          <a:off x="4737100" y="12910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74</xdr:row>
      <xdr:rowOff>154940</xdr:rowOff>
    </xdr:from>
    <xdr:to xmlns:xdr="http://schemas.openxmlformats.org/drawingml/2006/spreadsheetDrawing">
      <xdr:col>24</xdr:col>
      <xdr:colOff>25400</xdr:colOff>
      <xdr:row>75</xdr:row>
      <xdr:rowOff>52070</xdr:rowOff>
    </xdr:to>
    <xdr:cxnSp macro="">
      <xdr:nvCxnSpPr>
        <xdr:cNvPr id="365" name="直線コネクタ 364"/>
        <xdr:cNvCxnSpPr/>
      </xdr:nvCxnSpPr>
      <xdr:spPr>
        <a:xfrm>
          <a:off x="3987800" y="1284224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50800</xdr:rowOff>
    </xdr:from>
    <xdr:ext cx="762000" cy="259080"/>
    <xdr:sp macro="" textlink="">
      <xdr:nvSpPr>
        <xdr:cNvPr id="366" name="公債費平均値テキスト"/>
        <xdr:cNvSpPr txBox="1"/>
      </xdr:nvSpPr>
      <xdr:spPr>
        <a:xfrm>
          <a:off x="4914900" y="132524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78740</xdr:rowOff>
    </xdr:from>
    <xdr:to xmlns:xdr="http://schemas.openxmlformats.org/drawingml/2006/spreadsheetDrawing">
      <xdr:col>24</xdr:col>
      <xdr:colOff>76200</xdr:colOff>
      <xdr:row>78</xdr:row>
      <xdr:rowOff>8890</xdr:rowOff>
    </xdr:to>
    <xdr:sp macro="" textlink="">
      <xdr:nvSpPr>
        <xdr:cNvPr id="367" name="フローチャート: 判断 366"/>
        <xdr:cNvSpPr/>
      </xdr:nvSpPr>
      <xdr:spPr>
        <a:xfrm>
          <a:off x="4775200" y="1328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86360</xdr:rowOff>
    </xdr:from>
    <xdr:to xmlns:xdr="http://schemas.openxmlformats.org/drawingml/2006/spreadsheetDrawing">
      <xdr:col>19</xdr:col>
      <xdr:colOff>187325</xdr:colOff>
      <xdr:row>74</xdr:row>
      <xdr:rowOff>154940</xdr:rowOff>
    </xdr:to>
    <xdr:cxnSp macro="">
      <xdr:nvCxnSpPr>
        <xdr:cNvPr id="368" name="直線コネクタ 367"/>
        <xdr:cNvCxnSpPr/>
      </xdr:nvCxnSpPr>
      <xdr:spPr>
        <a:xfrm>
          <a:off x="3098800" y="127736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114935</xdr:rowOff>
    </xdr:from>
    <xdr:to xmlns:xdr="http://schemas.openxmlformats.org/drawingml/2006/spreadsheetDrawing">
      <xdr:col>20</xdr:col>
      <xdr:colOff>38100</xdr:colOff>
      <xdr:row>78</xdr:row>
      <xdr:rowOff>45085</xdr:rowOff>
    </xdr:to>
    <xdr:sp macro="" textlink="">
      <xdr:nvSpPr>
        <xdr:cNvPr id="369" name="フローチャート: 判断 368"/>
        <xdr:cNvSpPr/>
      </xdr:nvSpPr>
      <xdr:spPr>
        <a:xfrm>
          <a:off x="39370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29845</xdr:rowOff>
    </xdr:from>
    <xdr:ext cx="735965" cy="258445"/>
    <xdr:sp macro="" textlink="">
      <xdr:nvSpPr>
        <xdr:cNvPr id="370" name="テキスト ボックス 369"/>
        <xdr:cNvSpPr txBox="1"/>
      </xdr:nvSpPr>
      <xdr:spPr>
        <a:xfrm>
          <a:off x="3606800" y="134029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58420</xdr:rowOff>
    </xdr:from>
    <xdr:to xmlns:xdr="http://schemas.openxmlformats.org/drawingml/2006/spreadsheetDrawing">
      <xdr:col>15</xdr:col>
      <xdr:colOff>98425</xdr:colOff>
      <xdr:row>74</xdr:row>
      <xdr:rowOff>86360</xdr:rowOff>
    </xdr:to>
    <xdr:cxnSp macro="">
      <xdr:nvCxnSpPr>
        <xdr:cNvPr id="371" name="直線コネクタ 370"/>
        <xdr:cNvCxnSpPr/>
      </xdr:nvCxnSpPr>
      <xdr:spPr>
        <a:xfrm>
          <a:off x="2209800" y="127457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110490</xdr:rowOff>
    </xdr:from>
    <xdr:to xmlns:xdr="http://schemas.openxmlformats.org/drawingml/2006/spreadsheetDrawing">
      <xdr:col>15</xdr:col>
      <xdr:colOff>149225</xdr:colOff>
      <xdr:row>78</xdr:row>
      <xdr:rowOff>40640</xdr:rowOff>
    </xdr:to>
    <xdr:sp macro="" textlink="">
      <xdr:nvSpPr>
        <xdr:cNvPr id="372" name="フローチャート: 判断 371"/>
        <xdr:cNvSpPr/>
      </xdr:nvSpPr>
      <xdr:spPr>
        <a:xfrm>
          <a:off x="3048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25400</xdr:rowOff>
    </xdr:from>
    <xdr:ext cx="762000" cy="259080"/>
    <xdr:sp macro="" textlink="">
      <xdr:nvSpPr>
        <xdr:cNvPr id="373" name="テキスト ボックス 372"/>
        <xdr:cNvSpPr txBox="1"/>
      </xdr:nvSpPr>
      <xdr:spPr>
        <a:xfrm>
          <a:off x="2717800" y="1339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26670</xdr:rowOff>
    </xdr:from>
    <xdr:to xmlns:xdr="http://schemas.openxmlformats.org/drawingml/2006/spreadsheetDrawing">
      <xdr:col>11</xdr:col>
      <xdr:colOff>9525</xdr:colOff>
      <xdr:row>74</xdr:row>
      <xdr:rowOff>58420</xdr:rowOff>
    </xdr:to>
    <xdr:cxnSp macro="">
      <xdr:nvCxnSpPr>
        <xdr:cNvPr id="374" name="直線コネクタ 373"/>
        <xdr:cNvCxnSpPr/>
      </xdr:nvCxnSpPr>
      <xdr:spPr>
        <a:xfrm>
          <a:off x="1320800" y="1271397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73660</xdr:rowOff>
    </xdr:from>
    <xdr:to xmlns:xdr="http://schemas.openxmlformats.org/drawingml/2006/spreadsheetDrawing">
      <xdr:col>11</xdr:col>
      <xdr:colOff>60325</xdr:colOff>
      <xdr:row>78</xdr:row>
      <xdr:rowOff>3810</xdr:rowOff>
    </xdr:to>
    <xdr:sp macro="" textlink="">
      <xdr:nvSpPr>
        <xdr:cNvPr id="375" name="フローチャート: 判断 374"/>
        <xdr:cNvSpPr/>
      </xdr:nvSpPr>
      <xdr:spPr>
        <a:xfrm>
          <a:off x="21590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160020</xdr:rowOff>
    </xdr:from>
    <xdr:ext cx="761365" cy="259080"/>
    <xdr:sp macro="" textlink="">
      <xdr:nvSpPr>
        <xdr:cNvPr id="376" name="テキスト ボックス 375"/>
        <xdr:cNvSpPr txBox="1"/>
      </xdr:nvSpPr>
      <xdr:spPr>
        <a:xfrm>
          <a:off x="1828800" y="13361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12065</xdr:rowOff>
    </xdr:from>
    <xdr:to xmlns:xdr="http://schemas.openxmlformats.org/drawingml/2006/spreadsheetDrawing">
      <xdr:col>6</xdr:col>
      <xdr:colOff>171450</xdr:colOff>
      <xdr:row>78</xdr:row>
      <xdr:rowOff>113665</xdr:rowOff>
    </xdr:to>
    <xdr:sp macro="" textlink="">
      <xdr:nvSpPr>
        <xdr:cNvPr id="377" name="フローチャート: 判断 376"/>
        <xdr:cNvSpPr/>
      </xdr:nvSpPr>
      <xdr:spPr>
        <a:xfrm>
          <a:off x="12700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98425</xdr:rowOff>
    </xdr:from>
    <xdr:ext cx="761365" cy="258445"/>
    <xdr:sp macro="" textlink="">
      <xdr:nvSpPr>
        <xdr:cNvPr id="378" name="テキスト ボックス 377"/>
        <xdr:cNvSpPr txBox="1"/>
      </xdr:nvSpPr>
      <xdr:spPr>
        <a:xfrm>
          <a:off x="939800" y="134715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9" name="テキスト ボックス 378"/>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0" name="テキスト ボックス 379"/>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1" name="テキスト ボックス 380"/>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2" name="テキスト ボックス 381"/>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3" name="テキスト ボックス 382"/>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635</xdr:rowOff>
    </xdr:from>
    <xdr:to xmlns:xdr="http://schemas.openxmlformats.org/drawingml/2006/spreadsheetDrawing">
      <xdr:col>24</xdr:col>
      <xdr:colOff>76200</xdr:colOff>
      <xdr:row>75</xdr:row>
      <xdr:rowOff>102235</xdr:rowOff>
    </xdr:to>
    <xdr:sp macro="" textlink="">
      <xdr:nvSpPr>
        <xdr:cNvPr id="384" name="楕円 383"/>
        <xdr:cNvSpPr/>
      </xdr:nvSpPr>
      <xdr:spPr>
        <a:xfrm>
          <a:off x="4775200" y="1285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80645</xdr:rowOff>
    </xdr:from>
    <xdr:ext cx="762000" cy="259080"/>
    <xdr:sp macro="" textlink="">
      <xdr:nvSpPr>
        <xdr:cNvPr id="385" name="公債費該当値テキスト"/>
        <xdr:cNvSpPr txBox="1"/>
      </xdr:nvSpPr>
      <xdr:spPr>
        <a:xfrm>
          <a:off x="4914900" y="12767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103505</xdr:rowOff>
    </xdr:from>
    <xdr:to xmlns:xdr="http://schemas.openxmlformats.org/drawingml/2006/spreadsheetDrawing">
      <xdr:col>20</xdr:col>
      <xdr:colOff>38100</xdr:colOff>
      <xdr:row>75</xdr:row>
      <xdr:rowOff>33655</xdr:rowOff>
    </xdr:to>
    <xdr:sp macro="" textlink="">
      <xdr:nvSpPr>
        <xdr:cNvPr id="386" name="楕円 385"/>
        <xdr:cNvSpPr/>
      </xdr:nvSpPr>
      <xdr:spPr>
        <a:xfrm>
          <a:off x="3937000" y="127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43815</xdr:rowOff>
    </xdr:from>
    <xdr:ext cx="735965" cy="258445"/>
    <xdr:sp macro="" textlink="">
      <xdr:nvSpPr>
        <xdr:cNvPr id="387" name="テキスト ボックス 386"/>
        <xdr:cNvSpPr txBox="1"/>
      </xdr:nvSpPr>
      <xdr:spPr>
        <a:xfrm>
          <a:off x="3606800" y="1255966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34925</xdr:rowOff>
    </xdr:from>
    <xdr:to xmlns:xdr="http://schemas.openxmlformats.org/drawingml/2006/spreadsheetDrawing">
      <xdr:col>15</xdr:col>
      <xdr:colOff>149225</xdr:colOff>
      <xdr:row>74</xdr:row>
      <xdr:rowOff>136525</xdr:rowOff>
    </xdr:to>
    <xdr:sp macro="" textlink="">
      <xdr:nvSpPr>
        <xdr:cNvPr id="388" name="楕円 387"/>
        <xdr:cNvSpPr/>
      </xdr:nvSpPr>
      <xdr:spPr>
        <a:xfrm>
          <a:off x="3048000" y="1272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72</xdr:row>
      <xdr:rowOff>146685</xdr:rowOff>
    </xdr:from>
    <xdr:ext cx="762000" cy="258445"/>
    <xdr:sp macro="" textlink="">
      <xdr:nvSpPr>
        <xdr:cNvPr id="389" name="テキスト ボックス 388"/>
        <xdr:cNvSpPr txBox="1"/>
      </xdr:nvSpPr>
      <xdr:spPr>
        <a:xfrm>
          <a:off x="2717800" y="12491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7620</xdr:rowOff>
    </xdr:from>
    <xdr:to xmlns:xdr="http://schemas.openxmlformats.org/drawingml/2006/spreadsheetDrawing">
      <xdr:col>11</xdr:col>
      <xdr:colOff>60325</xdr:colOff>
      <xdr:row>74</xdr:row>
      <xdr:rowOff>109220</xdr:rowOff>
    </xdr:to>
    <xdr:sp macro="" textlink="">
      <xdr:nvSpPr>
        <xdr:cNvPr id="390" name="楕円 389"/>
        <xdr:cNvSpPr/>
      </xdr:nvSpPr>
      <xdr:spPr>
        <a:xfrm>
          <a:off x="2159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72</xdr:row>
      <xdr:rowOff>119380</xdr:rowOff>
    </xdr:from>
    <xdr:ext cx="761365" cy="259080"/>
    <xdr:sp macro="" textlink="">
      <xdr:nvSpPr>
        <xdr:cNvPr id="391" name="テキスト ボックス 390"/>
        <xdr:cNvSpPr txBox="1"/>
      </xdr:nvSpPr>
      <xdr:spPr>
        <a:xfrm>
          <a:off x="1828800" y="12463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73</xdr:row>
      <xdr:rowOff>147320</xdr:rowOff>
    </xdr:from>
    <xdr:to xmlns:xdr="http://schemas.openxmlformats.org/drawingml/2006/spreadsheetDrawing">
      <xdr:col>6</xdr:col>
      <xdr:colOff>171450</xdr:colOff>
      <xdr:row>74</xdr:row>
      <xdr:rowOff>77470</xdr:rowOff>
    </xdr:to>
    <xdr:sp macro="" textlink="">
      <xdr:nvSpPr>
        <xdr:cNvPr id="392" name="楕円 391"/>
        <xdr:cNvSpPr/>
      </xdr:nvSpPr>
      <xdr:spPr>
        <a:xfrm>
          <a:off x="1270000" y="1266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72</xdr:row>
      <xdr:rowOff>87630</xdr:rowOff>
    </xdr:from>
    <xdr:ext cx="761365" cy="258445"/>
    <xdr:sp macro="" textlink="">
      <xdr:nvSpPr>
        <xdr:cNvPr id="393" name="テキスト ボックス 392"/>
        <xdr:cNvSpPr txBox="1"/>
      </xdr:nvSpPr>
      <xdr:spPr>
        <a:xfrm>
          <a:off x="939800" y="124320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前年度よりも、</a:t>
          </a:r>
          <a:r>
            <a:rPr kumimoji="1" lang="en-US" altLang="ja-JP" sz="1100">
              <a:latin typeface="ＭＳ Ｐゴシック"/>
              <a:ea typeface="ＭＳ Ｐゴシック"/>
            </a:rPr>
            <a:t>5.6</a:t>
          </a:r>
          <a:r>
            <a:rPr kumimoji="1" lang="ja-JP" altLang="en-US" sz="1100">
              <a:latin typeface="ＭＳ Ｐゴシック"/>
              <a:ea typeface="ＭＳ Ｐゴシック"/>
            </a:rPr>
            <a:t>ポイント下降している。主な要因は、経常経費の分母を構成する一般財源の増加に加え、基本給の高い年齢層の高い職員の退職が多かったことによる人件費の減少や、公営企業への繰出金の減少による補助費等の減少、ふるさと納税寄附金の増加や地区センター解体工事完了による費用の減少に伴う物件費の減少による。</a:t>
          </a:r>
          <a:endParaRPr kumimoji="1" lang="en-US" altLang="ja-JP" sz="1100">
            <a:latin typeface="ＭＳ Ｐゴシック"/>
            <a:ea typeface="ＭＳ Ｐゴシック"/>
          </a:endParaRPr>
        </a:p>
        <a:p>
          <a:r>
            <a:rPr kumimoji="1" lang="ja-JP" altLang="en-US" sz="1100">
              <a:latin typeface="ＭＳ Ｐゴシック"/>
              <a:ea typeface="ＭＳ Ｐゴシック"/>
            </a:rPr>
            <a:t>　本市が長年、類似団体平均よりも上回っているのは、直営の保育園や幼稚園、こども園が多く、職員数が多いことに加え、第３セクターへの指定管理料や公営企業への負担が大きいことによる。</a:t>
          </a:r>
          <a:endParaRPr kumimoji="1" lang="en-US" altLang="ja-JP" sz="1100">
            <a:latin typeface="ＭＳ Ｐゴシック"/>
            <a:ea typeface="ＭＳ Ｐゴシック"/>
          </a:endParaRPr>
        </a:p>
        <a:p>
          <a:r>
            <a:rPr kumimoji="1" lang="ja-JP" altLang="en-US" sz="1300">
              <a:latin typeface="ＭＳ Ｐゴシック"/>
              <a:ea typeface="ＭＳ Ｐゴシック"/>
            </a:rPr>
            <a:t>　</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5" name="テキスト ボックス 404"/>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6" name="直線コネクタ 405"/>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7" name="テキスト ボックス 406"/>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8" name="直線コネクタ 407"/>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7365" cy="259080"/>
    <xdr:sp macro="" textlink="">
      <xdr:nvSpPr>
        <xdr:cNvPr id="409" name="テキスト ボックス 408"/>
        <xdr:cNvSpPr txBox="1"/>
      </xdr:nvSpPr>
      <xdr:spPr>
        <a:xfrm>
          <a:off x="11938000"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10" name="直線コネクタ 409"/>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7365" cy="258445"/>
    <xdr:sp macro="" textlink="">
      <xdr:nvSpPr>
        <xdr:cNvPr id="411" name="テキスト ボックス 410"/>
        <xdr:cNvSpPr txBox="1"/>
      </xdr:nvSpPr>
      <xdr:spPr>
        <a:xfrm>
          <a:off x="11938000" y="13619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2" name="直線コネクタ 411"/>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7365" cy="258445"/>
    <xdr:sp macro="" textlink="">
      <xdr:nvSpPr>
        <xdr:cNvPr id="413" name="テキスト ボックス 412"/>
        <xdr:cNvSpPr txBox="1"/>
      </xdr:nvSpPr>
      <xdr:spPr>
        <a:xfrm>
          <a:off x="11938000"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4" name="直線コネクタ 413"/>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7365" cy="259080"/>
    <xdr:sp macro="" textlink="">
      <xdr:nvSpPr>
        <xdr:cNvPr id="415" name="テキスト ボックス 414"/>
        <xdr:cNvSpPr txBox="1"/>
      </xdr:nvSpPr>
      <xdr:spPr>
        <a:xfrm>
          <a:off x="11938000"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6" name="直線コネクタ 415"/>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7365" cy="258445"/>
    <xdr:sp macro="" textlink="">
      <xdr:nvSpPr>
        <xdr:cNvPr id="417" name="テキスト ボックス 416"/>
        <xdr:cNvSpPr txBox="1"/>
      </xdr:nvSpPr>
      <xdr:spPr>
        <a:xfrm>
          <a:off x="11938000" y="12639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8" name="直線コネクタ 417"/>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7365" cy="259080"/>
    <xdr:sp macro="" textlink="">
      <xdr:nvSpPr>
        <xdr:cNvPr id="419" name="テキスト ボックス 418"/>
        <xdr:cNvSpPr txBox="1"/>
      </xdr:nvSpPr>
      <xdr:spPr>
        <a:xfrm>
          <a:off x="11938000"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1" name="テキスト ボックス 420"/>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89535</xdr:rowOff>
    </xdr:from>
    <xdr:to xmlns:xdr="http://schemas.openxmlformats.org/drawingml/2006/spreadsheetDrawing">
      <xdr:col>82</xdr:col>
      <xdr:colOff>107950</xdr:colOff>
      <xdr:row>81</xdr:row>
      <xdr:rowOff>10795</xdr:rowOff>
    </xdr:to>
    <xdr:cxnSp macro="">
      <xdr:nvCxnSpPr>
        <xdr:cNvPr id="423" name="直線コネクタ 422"/>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154940</xdr:rowOff>
    </xdr:from>
    <xdr:ext cx="762000" cy="258445"/>
    <xdr:sp macro="" textlink="">
      <xdr:nvSpPr>
        <xdr:cNvPr id="424" name="公債費以外最小値テキスト"/>
        <xdr:cNvSpPr txBox="1"/>
      </xdr:nvSpPr>
      <xdr:spPr>
        <a:xfrm>
          <a:off x="16598900" y="13870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10795</xdr:rowOff>
    </xdr:from>
    <xdr:to xmlns:xdr="http://schemas.openxmlformats.org/drawingml/2006/spreadsheetDrawing">
      <xdr:col>82</xdr:col>
      <xdr:colOff>196850</xdr:colOff>
      <xdr:row>81</xdr:row>
      <xdr:rowOff>10795</xdr:rowOff>
    </xdr:to>
    <xdr:cxnSp macro="">
      <xdr:nvCxnSpPr>
        <xdr:cNvPr id="425" name="直線コネクタ 424"/>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4445</xdr:rowOff>
    </xdr:from>
    <xdr:ext cx="762000" cy="259080"/>
    <xdr:sp macro="" textlink="">
      <xdr:nvSpPr>
        <xdr:cNvPr id="426" name="公債費以外最大値テキスト"/>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89535</xdr:rowOff>
    </xdr:from>
    <xdr:to xmlns:xdr="http://schemas.openxmlformats.org/drawingml/2006/spreadsheetDrawing">
      <xdr:col>82</xdr:col>
      <xdr:colOff>196850</xdr:colOff>
      <xdr:row>73</xdr:row>
      <xdr:rowOff>89535</xdr:rowOff>
    </xdr:to>
    <xdr:cxnSp macro="">
      <xdr:nvCxnSpPr>
        <xdr:cNvPr id="427" name="直線コネクタ 426"/>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135255</xdr:rowOff>
    </xdr:from>
    <xdr:to xmlns:xdr="http://schemas.openxmlformats.org/drawingml/2006/spreadsheetDrawing">
      <xdr:col>82</xdr:col>
      <xdr:colOff>107950</xdr:colOff>
      <xdr:row>79</xdr:row>
      <xdr:rowOff>158115</xdr:rowOff>
    </xdr:to>
    <xdr:cxnSp macro="">
      <xdr:nvCxnSpPr>
        <xdr:cNvPr id="428" name="直線コネクタ 427"/>
        <xdr:cNvCxnSpPr/>
      </xdr:nvCxnSpPr>
      <xdr:spPr>
        <a:xfrm flipV="1">
          <a:off x="15671800" y="13336905"/>
          <a:ext cx="8382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121920</xdr:rowOff>
    </xdr:from>
    <xdr:ext cx="762000" cy="258445"/>
    <xdr:sp macro="" textlink="">
      <xdr:nvSpPr>
        <xdr:cNvPr id="429" name="公債費以外平均値テキスト"/>
        <xdr:cNvSpPr txBox="1"/>
      </xdr:nvSpPr>
      <xdr:spPr>
        <a:xfrm>
          <a:off x="16598900" y="129806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105410</xdr:rowOff>
    </xdr:from>
    <xdr:to xmlns:xdr="http://schemas.openxmlformats.org/drawingml/2006/spreadsheetDrawing">
      <xdr:col>82</xdr:col>
      <xdr:colOff>158750</xdr:colOff>
      <xdr:row>77</xdr:row>
      <xdr:rowOff>35560</xdr:rowOff>
    </xdr:to>
    <xdr:sp macro="" textlink="">
      <xdr:nvSpPr>
        <xdr:cNvPr id="430" name="フローチャート: 判断 429"/>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79</xdr:row>
      <xdr:rowOff>151765</xdr:rowOff>
    </xdr:from>
    <xdr:to xmlns:xdr="http://schemas.openxmlformats.org/drawingml/2006/spreadsheetDrawing">
      <xdr:col>78</xdr:col>
      <xdr:colOff>69850</xdr:colOff>
      <xdr:row>79</xdr:row>
      <xdr:rowOff>158115</xdr:rowOff>
    </xdr:to>
    <xdr:cxnSp macro="">
      <xdr:nvCxnSpPr>
        <xdr:cNvPr id="431" name="直線コネクタ 430"/>
        <xdr:cNvCxnSpPr/>
      </xdr:nvCxnSpPr>
      <xdr:spPr>
        <a:xfrm>
          <a:off x="14782800" y="136963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20955</xdr:rowOff>
    </xdr:from>
    <xdr:to xmlns:xdr="http://schemas.openxmlformats.org/drawingml/2006/spreadsheetDrawing">
      <xdr:col>78</xdr:col>
      <xdr:colOff>120650</xdr:colOff>
      <xdr:row>76</xdr:row>
      <xdr:rowOff>122555</xdr:rowOff>
    </xdr:to>
    <xdr:sp macro="" textlink="">
      <xdr:nvSpPr>
        <xdr:cNvPr id="432" name="フローチャート: 判断 431"/>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132715</xdr:rowOff>
    </xdr:from>
    <xdr:ext cx="736600" cy="258445"/>
    <xdr:sp macro="" textlink="">
      <xdr:nvSpPr>
        <xdr:cNvPr id="433" name="テキスト ボックス 432"/>
        <xdr:cNvSpPr txBox="1"/>
      </xdr:nvSpPr>
      <xdr:spPr>
        <a:xfrm>
          <a:off x="15290800" y="128200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95885</xdr:rowOff>
    </xdr:from>
    <xdr:to xmlns:xdr="http://schemas.openxmlformats.org/drawingml/2006/spreadsheetDrawing">
      <xdr:col>73</xdr:col>
      <xdr:colOff>180975</xdr:colOff>
      <xdr:row>79</xdr:row>
      <xdr:rowOff>151765</xdr:rowOff>
    </xdr:to>
    <xdr:cxnSp macro="">
      <xdr:nvCxnSpPr>
        <xdr:cNvPr id="434" name="直線コネクタ 433"/>
        <xdr:cNvCxnSpPr/>
      </xdr:nvCxnSpPr>
      <xdr:spPr>
        <a:xfrm>
          <a:off x="13893800" y="13297535"/>
          <a:ext cx="889000" cy="398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107315</xdr:rowOff>
    </xdr:from>
    <xdr:to xmlns:xdr="http://schemas.openxmlformats.org/drawingml/2006/spreadsheetDrawing">
      <xdr:col>74</xdr:col>
      <xdr:colOff>31750</xdr:colOff>
      <xdr:row>76</xdr:row>
      <xdr:rowOff>37465</xdr:rowOff>
    </xdr:to>
    <xdr:sp macro="" textlink="">
      <xdr:nvSpPr>
        <xdr:cNvPr id="435" name="フローチャート: 判断 434"/>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47625</xdr:rowOff>
    </xdr:from>
    <xdr:ext cx="762000" cy="259080"/>
    <xdr:sp macro="" textlink="">
      <xdr:nvSpPr>
        <xdr:cNvPr id="436" name="テキスト ボックス 435"/>
        <xdr:cNvSpPr txBox="1"/>
      </xdr:nvSpPr>
      <xdr:spPr>
        <a:xfrm>
          <a:off x="1440180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95885</xdr:rowOff>
    </xdr:from>
    <xdr:to xmlns:xdr="http://schemas.openxmlformats.org/drawingml/2006/spreadsheetDrawing">
      <xdr:col>69</xdr:col>
      <xdr:colOff>92075</xdr:colOff>
      <xdr:row>79</xdr:row>
      <xdr:rowOff>66675</xdr:rowOff>
    </xdr:to>
    <xdr:cxnSp macro="">
      <xdr:nvCxnSpPr>
        <xdr:cNvPr id="437" name="直線コネクタ 436"/>
        <xdr:cNvCxnSpPr/>
      </xdr:nvCxnSpPr>
      <xdr:spPr>
        <a:xfrm flipV="1">
          <a:off x="13004800" y="13297535"/>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95885</xdr:rowOff>
    </xdr:from>
    <xdr:to xmlns:xdr="http://schemas.openxmlformats.org/drawingml/2006/spreadsheetDrawing">
      <xdr:col>69</xdr:col>
      <xdr:colOff>142875</xdr:colOff>
      <xdr:row>75</xdr:row>
      <xdr:rowOff>26035</xdr:rowOff>
    </xdr:to>
    <xdr:sp macro="" textlink="">
      <xdr:nvSpPr>
        <xdr:cNvPr id="438" name="フローチャート: 判断 437"/>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36195</xdr:rowOff>
    </xdr:from>
    <xdr:ext cx="761365" cy="259080"/>
    <xdr:sp macro="" textlink="">
      <xdr:nvSpPr>
        <xdr:cNvPr id="439" name="テキスト ボックス 438"/>
        <xdr:cNvSpPr txBox="1"/>
      </xdr:nvSpPr>
      <xdr:spPr>
        <a:xfrm>
          <a:off x="13512800" y="12552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48260</xdr:rowOff>
    </xdr:from>
    <xdr:to xmlns:xdr="http://schemas.openxmlformats.org/drawingml/2006/spreadsheetDrawing">
      <xdr:col>65</xdr:col>
      <xdr:colOff>53975</xdr:colOff>
      <xdr:row>75</xdr:row>
      <xdr:rowOff>149860</xdr:rowOff>
    </xdr:to>
    <xdr:sp macro="" textlink="">
      <xdr:nvSpPr>
        <xdr:cNvPr id="440" name="フローチャート: 判断 439"/>
        <xdr:cNvSpPr/>
      </xdr:nvSpPr>
      <xdr:spPr>
        <a:xfrm>
          <a:off x="12954000" y="1290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160020</xdr:rowOff>
    </xdr:from>
    <xdr:ext cx="762000" cy="259080"/>
    <xdr:sp macro="" textlink="">
      <xdr:nvSpPr>
        <xdr:cNvPr id="441" name="テキスト ボックス 440"/>
        <xdr:cNvSpPr txBox="1"/>
      </xdr:nvSpPr>
      <xdr:spPr>
        <a:xfrm>
          <a:off x="12623800" y="1267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2" name="テキスト ボックス 441"/>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3" name="テキスト ボックス 442"/>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4" name="テキスト ボックス 443"/>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6" name="テキスト ボックス 445"/>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84455</xdr:rowOff>
    </xdr:from>
    <xdr:to xmlns:xdr="http://schemas.openxmlformats.org/drawingml/2006/spreadsheetDrawing">
      <xdr:col>82</xdr:col>
      <xdr:colOff>158750</xdr:colOff>
      <xdr:row>78</xdr:row>
      <xdr:rowOff>14605</xdr:rowOff>
    </xdr:to>
    <xdr:sp macro="" textlink="">
      <xdr:nvSpPr>
        <xdr:cNvPr id="447" name="楕円 446"/>
        <xdr:cNvSpPr/>
      </xdr:nvSpPr>
      <xdr:spPr>
        <a:xfrm>
          <a:off x="164592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56515</xdr:rowOff>
    </xdr:from>
    <xdr:ext cx="762000" cy="258445"/>
    <xdr:sp macro="" textlink="">
      <xdr:nvSpPr>
        <xdr:cNvPr id="448" name="公債費以外該当値テキスト"/>
        <xdr:cNvSpPr txBox="1"/>
      </xdr:nvSpPr>
      <xdr:spPr>
        <a:xfrm>
          <a:off x="16598900" y="13258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79</xdr:row>
      <xdr:rowOff>107315</xdr:rowOff>
    </xdr:from>
    <xdr:to xmlns:xdr="http://schemas.openxmlformats.org/drawingml/2006/spreadsheetDrawing">
      <xdr:col>78</xdr:col>
      <xdr:colOff>120650</xdr:colOff>
      <xdr:row>80</xdr:row>
      <xdr:rowOff>37465</xdr:rowOff>
    </xdr:to>
    <xdr:sp macro="" textlink="">
      <xdr:nvSpPr>
        <xdr:cNvPr id="449" name="楕円 448"/>
        <xdr:cNvSpPr/>
      </xdr:nvSpPr>
      <xdr:spPr>
        <a:xfrm>
          <a:off x="15621000" y="1365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80</xdr:row>
      <xdr:rowOff>22225</xdr:rowOff>
    </xdr:from>
    <xdr:ext cx="736600" cy="258445"/>
    <xdr:sp macro="" textlink="">
      <xdr:nvSpPr>
        <xdr:cNvPr id="450" name="テキスト ボックス 449"/>
        <xdr:cNvSpPr txBox="1"/>
      </xdr:nvSpPr>
      <xdr:spPr>
        <a:xfrm>
          <a:off x="15290800" y="13738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79</xdr:row>
      <xdr:rowOff>100965</xdr:rowOff>
    </xdr:from>
    <xdr:to xmlns:xdr="http://schemas.openxmlformats.org/drawingml/2006/spreadsheetDrawing">
      <xdr:col>74</xdr:col>
      <xdr:colOff>31750</xdr:colOff>
      <xdr:row>80</xdr:row>
      <xdr:rowOff>31115</xdr:rowOff>
    </xdr:to>
    <xdr:sp macro="" textlink="">
      <xdr:nvSpPr>
        <xdr:cNvPr id="451" name="楕円 450"/>
        <xdr:cNvSpPr/>
      </xdr:nvSpPr>
      <xdr:spPr>
        <a:xfrm>
          <a:off x="14732000" y="1364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80</xdr:row>
      <xdr:rowOff>15875</xdr:rowOff>
    </xdr:from>
    <xdr:ext cx="762000" cy="259080"/>
    <xdr:sp macro="" textlink="">
      <xdr:nvSpPr>
        <xdr:cNvPr id="452" name="テキスト ボックス 451"/>
        <xdr:cNvSpPr txBox="1"/>
      </xdr:nvSpPr>
      <xdr:spPr>
        <a:xfrm>
          <a:off x="14401800" y="13731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45085</xdr:rowOff>
    </xdr:from>
    <xdr:to xmlns:xdr="http://schemas.openxmlformats.org/drawingml/2006/spreadsheetDrawing">
      <xdr:col>69</xdr:col>
      <xdr:colOff>142875</xdr:colOff>
      <xdr:row>77</xdr:row>
      <xdr:rowOff>146685</xdr:rowOff>
    </xdr:to>
    <xdr:sp macro="" textlink="">
      <xdr:nvSpPr>
        <xdr:cNvPr id="453" name="楕円 452"/>
        <xdr:cNvSpPr/>
      </xdr:nvSpPr>
      <xdr:spPr>
        <a:xfrm>
          <a:off x="13843000" y="13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132080</xdr:rowOff>
    </xdr:from>
    <xdr:ext cx="761365" cy="258445"/>
    <xdr:sp macro="" textlink="">
      <xdr:nvSpPr>
        <xdr:cNvPr id="454" name="テキスト ボックス 453"/>
        <xdr:cNvSpPr txBox="1"/>
      </xdr:nvSpPr>
      <xdr:spPr>
        <a:xfrm>
          <a:off x="13512800" y="133337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79</xdr:row>
      <xdr:rowOff>15875</xdr:rowOff>
    </xdr:from>
    <xdr:to xmlns:xdr="http://schemas.openxmlformats.org/drawingml/2006/spreadsheetDrawing">
      <xdr:col>65</xdr:col>
      <xdr:colOff>53975</xdr:colOff>
      <xdr:row>79</xdr:row>
      <xdr:rowOff>117475</xdr:rowOff>
    </xdr:to>
    <xdr:sp macro="" textlink="">
      <xdr:nvSpPr>
        <xdr:cNvPr id="455" name="楕円 454"/>
        <xdr:cNvSpPr/>
      </xdr:nvSpPr>
      <xdr:spPr>
        <a:xfrm>
          <a:off x="1295400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79</xdr:row>
      <xdr:rowOff>102235</xdr:rowOff>
    </xdr:from>
    <xdr:ext cx="762000" cy="258445"/>
    <xdr:sp macro="" textlink="">
      <xdr:nvSpPr>
        <xdr:cNvPr id="456" name="テキスト ボックス 455"/>
        <xdr:cNvSpPr txBox="1"/>
      </xdr:nvSpPr>
      <xdr:spPr>
        <a:xfrm>
          <a:off x="12623800" y="13646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115570</xdr:rowOff>
    </xdr:from>
    <xdr:to xmlns:xdr="http://schemas.openxmlformats.org/drawingml/2006/spreadsheetDrawing">
      <xdr:col>29</xdr:col>
      <xdr:colOff>127000</xdr:colOff>
      <xdr:row>20</xdr:row>
      <xdr:rowOff>111760</xdr:rowOff>
    </xdr:to>
    <xdr:cxnSp macro="">
      <xdr:nvCxnSpPr>
        <xdr:cNvPr id="45" name="直線コネクタ 44"/>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83820</xdr:rowOff>
    </xdr:from>
    <xdr:ext cx="761365" cy="259080"/>
    <xdr:sp macro="" textlink="">
      <xdr:nvSpPr>
        <xdr:cNvPr id="46" name="人口1人当たり決算額の推移最小値テキスト130"/>
        <xdr:cNvSpPr txBox="1"/>
      </xdr:nvSpPr>
      <xdr:spPr>
        <a:xfrm>
          <a:off x="5740400" y="3560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111760</xdr:rowOff>
    </xdr:from>
    <xdr:to xmlns:xdr="http://schemas.openxmlformats.org/drawingml/2006/spreadsheetDrawing">
      <xdr:col>30</xdr:col>
      <xdr:colOff>25400</xdr:colOff>
      <xdr:row>20</xdr:row>
      <xdr:rowOff>111760</xdr:rowOff>
    </xdr:to>
    <xdr:cxnSp macro="">
      <xdr:nvCxnSpPr>
        <xdr:cNvPr id="47" name="直線コネクタ 46"/>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30480</xdr:rowOff>
    </xdr:from>
    <xdr:ext cx="761365" cy="258445"/>
    <xdr:sp macro="" textlink="">
      <xdr:nvSpPr>
        <xdr:cNvPr id="48" name="人口1人当たり決算額の推移最大値テキスト130"/>
        <xdr:cNvSpPr txBox="1"/>
      </xdr:nvSpPr>
      <xdr:spPr>
        <a:xfrm>
          <a:off x="5740400" y="19640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115570</xdr:rowOff>
    </xdr:from>
    <xdr:to xmlns:xdr="http://schemas.openxmlformats.org/drawingml/2006/spreadsheetDrawing">
      <xdr:col>30</xdr:col>
      <xdr:colOff>25400</xdr:colOff>
      <xdr:row>12</xdr:row>
      <xdr:rowOff>115570</xdr:rowOff>
    </xdr:to>
    <xdr:cxnSp macro="">
      <xdr:nvCxnSpPr>
        <xdr:cNvPr id="49" name="直線コネクタ 48"/>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118745</xdr:rowOff>
    </xdr:from>
    <xdr:to xmlns:xdr="http://schemas.openxmlformats.org/drawingml/2006/spreadsheetDrawing">
      <xdr:col>29</xdr:col>
      <xdr:colOff>127000</xdr:colOff>
      <xdr:row>15</xdr:row>
      <xdr:rowOff>166370</xdr:rowOff>
    </xdr:to>
    <xdr:cxnSp macro="">
      <xdr:nvCxnSpPr>
        <xdr:cNvPr id="50" name="直線コネクタ 49"/>
        <xdr:cNvCxnSpPr/>
      </xdr:nvCxnSpPr>
      <xdr:spPr>
        <a:xfrm flipV="1">
          <a:off x="5003800" y="2738120"/>
          <a:ext cx="647700" cy="476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85090</xdr:rowOff>
    </xdr:from>
    <xdr:ext cx="761365" cy="259080"/>
    <xdr:sp macro="" textlink="">
      <xdr:nvSpPr>
        <xdr:cNvPr id="51" name="人口1人当たり決算額の推移平均値テキスト130"/>
        <xdr:cNvSpPr txBox="1"/>
      </xdr:nvSpPr>
      <xdr:spPr>
        <a:xfrm>
          <a:off x="5740400" y="287591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113030</xdr:rowOff>
    </xdr:from>
    <xdr:to xmlns:xdr="http://schemas.openxmlformats.org/drawingml/2006/spreadsheetDrawing">
      <xdr:col>29</xdr:col>
      <xdr:colOff>177800</xdr:colOff>
      <xdr:row>17</xdr:row>
      <xdr:rowOff>43180</xdr:rowOff>
    </xdr:to>
    <xdr:sp macro="" textlink="">
      <xdr:nvSpPr>
        <xdr:cNvPr id="52" name="フローチャート: 判断 51"/>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166370</xdr:rowOff>
    </xdr:from>
    <xdr:to xmlns:xdr="http://schemas.openxmlformats.org/drawingml/2006/spreadsheetDrawing">
      <xdr:col>26</xdr:col>
      <xdr:colOff>50800</xdr:colOff>
      <xdr:row>16</xdr:row>
      <xdr:rowOff>23495</xdr:rowOff>
    </xdr:to>
    <xdr:cxnSp macro="">
      <xdr:nvCxnSpPr>
        <xdr:cNvPr id="53" name="直線コネクタ 52"/>
        <xdr:cNvCxnSpPr/>
      </xdr:nvCxnSpPr>
      <xdr:spPr>
        <a:xfrm flipV="1">
          <a:off x="4305300" y="278574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38100</xdr:rowOff>
    </xdr:from>
    <xdr:to xmlns:xdr="http://schemas.openxmlformats.org/drawingml/2006/spreadsheetDrawing">
      <xdr:col>26</xdr:col>
      <xdr:colOff>101600</xdr:colOff>
      <xdr:row>17</xdr:row>
      <xdr:rowOff>139700</xdr:rowOff>
    </xdr:to>
    <xdr:sp macro="" textlink="">
      <xdr:nvSpPr>
        <xdr:cNvPr id="54" name="フローチャート: 判断 53"/>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124460</xdr:rowOff>
    </xdr:from>
    <xdr:ext cx="736600" cy="259080"/>
    <xdr:sp macro="" textlink="">
      <xdr:nvSpPr>
        <xdr:cNvPr id="55" name="テキスト ボックス 54"/>
        <xdr:cNvSpPr txBox="1"/>
      </xdr:nvSpPr>
      <xdr:spPr>
        <a:xfrm>
          <a:off x="4622800" y="30867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23495</xdr:rowOff>
    </xdr:from>
    <xdr:to xmlns:xdr="http://schemas.openxmlformats.org/drawingml/2006/spreadsheetDrawing">
      <xdr:col>22</xdr:col>
      <xdr:colOff>114300</xdr:colOff>
      <xdr:row>16</xdr:row>
      <xdr:rowOff>54610</xdr:rowOff>
    </xdr:to>
    <xdr:cxnSp macro="">
      <xdr:nvCxnSpPr>
        <xdr:cNvPr id="56" name="直線コネクタ 55"/>
        <xdr:cNvCxnSpPr/>
      </xdr:nvCxnSpPr>
      <xdr:spPr>
        <a:xfrm flipV="1">
          <a:off x="3606800" y="2814320"/>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71755</xdr:rowOff>
    </xdr:from>
    <xdr:to xmlns:xdr="http://schemas.openxmlformats.org/drawingml/2006/spreadsheetDrawing">
      <xdr:col>22</xdr:col>
      <xdr:colOff>165100</xdr:colOff>
      <xdr:row>18</xdr:row>
      <xdr:rowOff>1905</xdr:rowOff>
    </xdr:to>
    <xdr:sp macro="" textlink="">
      <xdr:nvSpPr>
        <xdr:cNvPr id="57" name="フローチャート: 判断 56"/>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158115</xdr:rowOff>
    </xdr:from>
    <xdr:ext cx="762000" cy="258445"/>
    <xdr:sp macro="" textlink="">
      <xdr:nvSpPr>
        <xdr:cNvPr id="58" name="テキスト ボックス 57"/>
        <xdr:cNvSpPr txBox="1"/>
      </xdr:nvSpPr>
      <xdr:spPr>
        <a:xfrm>
          <a:off x="3924300" y="3120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149860</xdr:rowOff>
    </xdr:from>
    <xdr:to xmlns:xdr="http://schemas.openxmlformats.org/drawingml/2006/spreadsheetDrawing">
      <xdr:col>18</xdr:col>
      <xdr:colOff>177800</xdr:colOff>
      <xdr:row>16</xdr:row>
      <xdr:rowOff>54610</xdr:rowOff>
    </xdr:to>
    <xdr:cxnSp macro="">
      <xdr:nvCxnSpPr>
        <xdr:cNvPr id="59" name="直線コネクタ 58"/>
        <xdr:cNvCxnSpPr/>
      </xdr:nvCxnSpPr>
      <xdr:spPr>
        <a:xfrm>
          <a:off x="2908300" y="2769235"/>
          <a:ext cx="698500" cy="762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92710</xdr:rowOff>
    </xdr:from>
    <xdr:to xmlns:xdr="http://schemas.openxmlformats.org/drawingml/2006/spreadsheetDrawing">
      <xdr:col>19</xdr:col>
      <xdr:colOff>38100</xdr:colOff>
      <xdr:row>18</xdr:row>
      <xdr:rowOff>22860</xdr:rowOff>
    </xdr:to>
    <xdr:sp macro="" textlink="">
      <xdr:nvSpPr>
        <xdr:cNvPr id="60" name="フローチャート: 判断 59"/>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7620</xdr:rowOff>
    </xdr:from>
    <xdr:ext cx="762000" cy="258445"/>
    <xdr:sp macro="" textlink="">
      <xdr:nvSpPr>
        <xdr:cNvPr id="61" name="テキスト ボックス 60"/>
        <xdr:cNvSpPr txBox="1"/>
      </xdr:nvSpPr>
      <xdr:spPr>
        <a:xfrm>
          <a:off x="3225800" y="3141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168275</xdr:rowOff>
    </xdr:from>
    <xdr:to xmlns:xdr="http://schemas.openxmlformats.org/drawingml/2006/spreadsheetDrawing">
      <xdr:col>15</xdr:col>
      <xdr:colOff>101600</xdr:colOff>
      <xdr:row>17</xdr:row>
      <xdr:rowOff>98425</xdr:rowOff>
    </xdr:to>
    <xdr:sp macro="" textlink="">
      <xdr:nvSpPr>
        <xdr:cNvPr id="62" name="フローチャート: 判断 61"/>
        <xdr:cNvSpPr/>
      </xdr:nvSpPr>
      <xdr:spPr>
        <a:xfrm>
          <a:off x="2857500" y="2959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83185</xdr:rowOff>
    </xdr:from>
    <xdr:ext cx="762000" cy="259080"/>
    <xdr:sp macro="" textlink="">
      <xdr:nvSpPr>
        <xdr:cNvPr id="63" name="テキスト ボックス 62"/>
        <xdr:cNvSpPr txBox="1"/>
      </xdr:nvSpPr>
      <xdr:spPr>
        <a:xfrm>
          <a:off x="2527300" y="304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67945</xdr:rowOff>
    </xdr:from>
    <xdr:to xmlns:xdr="http://schemas.openxmlformats.org/drawingml/2006/spreadsheetDrawing">
      <xdr:col>29</xdr:col>
      <xdr:colOff>177800</xdr:colOff>
      <xdr:row>15</xdr:row>
      <xdr:rowOff>169545</xdr:rowOff>
    </xdr:to>
    <xdr:sp macro="" textlink="">
      <xdr:nvSpPr>
        <xdr:cNvPr id="69" name="楕円 68"/>
        <xdr:cNvSpPr/>
      </xdr:nvSpPr>
      <xdr:spPr>
        <a:xfrm>
          <a:off x="5600700" y="2687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84455</xdr:rowOff>
    </xdr:from>
    <xdr:ext cx="761365" cy="259080"/>
    <xdr:sp macro="" textlink="">
      <xdr:nvSpPr>
        <xdr:cNvPr id="70" name="人口1人当たり決算額の推移該当値テキスト130"/>
        <xdr:cNvSpPr txBox="1"/>
      </xdr:nvSpPr>
      <xdr:spPr>
        <a:xfrm>
          <a:off x="5740400" y="2532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115570</xdr:rowOff>
    </xdr:from>
    <xdr:to xmlns:xdr="http://schemas.openxmlformats.org/drawingml/2006/spreadsheetDrawing">
      <xdr:col>26</xdr:col>
      <xdr:colOff>101600</xdr:colOff>
      <xdr:row>16</xdr:row>
      <xdr:rowOff>45720</xdr:rowOff>
    </xdr:to>
    <xdr:sp macro="" textlink="">
      <xdr:nvSpPr>
        <xdr:cNvPr id="71" name="楕円 70"/>
        <xdr:cNvSpPr/>
      </xdr:nvSpPr>
      <xdr:spPr>
        <a:xfrm>
          <a:off x="4953000" y="2734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55880</xdr:rowOff>
    </xdr:from>
    <xdr:ext cx="736600" cy="259080"/>
    <xdr:sp macro="" textlink="">
      <xdr:nvSpPr>
        <xdr:cNvPr id="72" name="テキスト ボックス 71"/>
        <xdr:cNvSpPr txBox="1"/>
      </xdr:nvSpPr>
      <xdr:spPr>
        <a:xfrm>
          <a:off x="4622800" y="2503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144145</xdr:rowOff>
    </xdr:from>
    <xdr:to xmlns:xdr="http://schemas.openxmlformats.org/drawingml/2006/spreadsheetDrawing">
      <xdr:col>22</xdr:col>
      <xdr:colOff>165100</xdr:colOff>
      <xdr:row>16</xdr:row>
      <xdr:rowOff>74930</xdr:rowOff>
    </xdr:to>
    <xdr:sp macro="" textlink="">
      <xdr:nvSpPr>
        <xdr:cNvPr id="73" name="楕円 72"/>
        <xdr:cNvSpPr/>
      </xdr:nvSpPr>
      <xdr:spPr>
        <a:xfrm>
          <a:off x="4254500" y="27635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84455</xdr:rowOff>
    </xdr:from>
    <xdr:ext cx="762000" cy="259080"/>
    <xdr:sp macro="" textlink="">
      <xdr:nvSpPr>
        <xdr:cNvPr id="74" name="テキスト ボックス 73"/>
        <xdr:cNvSpPr txBox="1"/>
      </xdr:nvSpPr>
      <xdr:spPr>
        <a:xfrm>
          <a:off x="3924300" y="2532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3810</xdr:rowOff>
    </xdr:from>
    <xdr:to xmlns:xdr="http://schemas.openxmlformats.org/drawingml/2006/spreadsheetDrawing">
      <xdr:col>19</xdr:col>
      <xdr:colOff>38100</xdr:colOff>
      <xdr:row>16</xdr:row>
      <xdr:rowOff>105410</xdr:rowOff>
    </xdr:to>
    <xdr:sp macro="" textlink="">
      <xdr:nvSpPr>
        <xdr:cNvPr id="75" name="楕円 74"/>
        <xdr:cNvSpPr/>
      </xdr:nvSpPr>
      <xdr:spPr>
        <a:xfrm>
          <a:off x="3556000" y="2794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115570</xdr:rowOff>
    </xdr:from>
    <xdr:ext cx="762000" cy="259080"/>
    <xdr:sp macro="" textlink="">
      <xdr:nvSpPr>
        <xdr:cNvPr id="76" name="テキスト ボックス 75"/>
        <xdr:cNvSpPr txBox="1"/>
      </xdr:nvSpPr>
      <xdr:spPr>
        <a:xfrm>
          <a:off x="3225800" y="2563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99060</xdr:rowOff>
    </xdr:from>
    <xdr:to xmlns:xdr="http://schemas.openxmlformats.org/drawingml/2006/spreadsheetDrawing">
      <xdr:col>15</xdr:col>
      <xdr:colOff>101600</xdr:colOff>
      <xdr:row>16</xdr:row>
      <xdr:rowOff>29210</xdr:rowOff>
    </xdr:to>
    <xdr:sp macro="" textlink="">
      <xdr:nvSpPr>
        <xdr:cNvPr id="77" name="楕円 76"/>
        <xdr:cNvSpPr/>
      </xdr:nvSpPr>
      <xdr:spPr>
        <a:xfrm>
          <a:off x="2857500" y="2718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40640</xdr:rowOff>
    </xdr:from>
    <xdr:ext cx="762000" cy="258445"/>
    <xdr:sp macro="" textlink="">
      <xdr:nvSpPr>
        <xdr:cNvPr id="78" name="テキスト ボックス 77"/>
        <xdr:cNvSpPr txBox="1"/>
      </xdr:nvSpPr>
      <xdr:spPr>
        <a:xfrm>
          <a:off x="2527300" y="2488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2000" cy="259080"/>
    <xdr:sp macro="" textlink="">
      <xdr:nvSpPr>
        <xdr:cNvPr id="95" name="テキスト ボックス 94"/>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6" name="直線コネクタ 95"/>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7810"/>
    <xdr:sp macro="" textlink="">
      <xdr:nvSpPr>
        <xdr:cNvPr id="97" name="テキスト ボックス 96"/>
        <xdr:cNvSpPr txBox="1"/>
      </xdr:nvSpPr>
      <xdr:spPr>
        <a:xfrm>
          <a:off x="1384300" y="7142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8" name="直線コネクタ 97"/>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9" name="テキスト ボックス 98"/>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0" name="直線コネクタ 99"/>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1" name="テキスト ボックス 100"/>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2" name="直線コネクタ 101"/>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7810"/>
    <xdr:sp macro="" textlink="">
      <xdr:nvSpPr>
        <xdr:cNvPr id="103" name="テキスト ボックス 102"/>
        <xdr:cNvSpPr txBox="1"/>
      </xdr:nvSpPr>
      <xdr:spPr>
        <a:xfrm>
          <a:off x="1384300" y="61626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4" name="直線コネクタ 103"/>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5" name="テキスト ボックス 104"/>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7" name="テキスト ボックス 106"/>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172085</xdr:rowOff>
    </xdr:from>
    <xdr:to xmlns:xdr="http://schemas.openxmlformats.org/drawingml/2006/spreadsheetDrawing">
      <xdr:col>29</xdr:col>
      <xdr:colOff>127000</xdr:colOff>
      <xdr:row>37</xdr:row>
      <xdr:rowOff>281305</xdr:rowOff>
    </xdr:to>
    <xdr:cxnSp macro="">
      <xdr:nvCxnSpPr>
        <xdr:cNvPr id="109" name="直線コネクタ 108"/>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252730</xdr:rowOff>
    </xdr:from>
    <xdr:ext cx="761365" cy="259080"/>
    <xdr:sp macro="" textlink="">
      <xdr:nvSpPr>
        <xdr:cNvPr id="110" name="人口1人当たり決算額の推移最小値テキスト445"/>
        <xdr:cNvSpPr txBox="1"/>
      </xdr:nvSpPr>
      <xdr:spPr>
        <a:xfrm>
          <a:off x="5740400" y="7377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281305</xdr:rowOff>
    </xdr:from>
    <xdr:to xmlns:xdr="http://schemas.openxmlformats.org/drawingml/2006/spreadsheetDrawing">
      <xdr:col>30</xdr:col>
      <xdr:colOff>25400</xdr:colOff>
      <xdr:row>37</xdr:row>
      <xdr:rowOff>281305</xdr:rowOff>
    </xdr:to>
    <xdr:cxnSp macro="">
      <xdr:nvCxnSpPr>
        <xdr:cNvPr id="111" name="直線コネクタ 110"/>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87630</xdr:rowOff>
    </xdr:from>
    <xdr:ext cx="761365" cy="258445"/>
    <xdr:sp macro="" textlink="">
      <xdr:nvSpPr>
        <xdr:cNvPr id="112" name="人口1人当たり決算額の推移最大値テキスト445"/>
        <xdr:cNvSpPr txBox="1"/>
      </xdr:nvSpPr>
      <xdr:spPr>
        <a:xfrm>
          <a:off x="5740400" y="58407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172085</xdr:rowOff>
    </xdr:from>
    <xdr:to xmlns:xdr="http://schemas.openxmlformats.org/drawingml/2006/spreadsheetDrawing">
      <xdr:col>30</xdr:col>
      <xdr:colOff>25400</xdr:colOff>
      <xdr:row>33</xdr:row>
      <xdr:rowOff>172085</xdr:rowOff>
    </xdr:to>
    <xdr:cxnSp macro="">
      <xdr:nvCxnSpPr>
        <xdr:cNvPr id="113" name="直線コネクタ 112"/>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137160</xdr:rowOff>
    </xdr:from>
    <xdr:to xmlns:xdr="http://schemas.openxmlformats.org/drawingml/2006/spreadsheetDrawing">
      <xdr:col>29</xdr:col>
      <xdr:colOff>127000</xdr:colOff>
      <xdr:row>37</xdr:row>
      <xdr:rowOff>287655</xdr:rowOff>
    </xdr:to>
    <xdr:cxnSp macro="">
      <xdr:nvCxnSpPr>
        <xdr:cNvPr id="114" name="直線コネクタ 113"/>
        <xdr:cNvCxnSpPr/>
      </xdr:nvCxnSpPr>
      <xdr:spPr>
        <a:xfrm flipV="1">
          <a:off x="5003800" y="7261860"/>
          <a:ext cx="647700" cy="150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36195</xdr:rowOff>
    </xdr:from>
    <xdr:ext cx="761365" cy="259715"/>
    <xdr:sp macro="" textlink="">
      <xdr:nvSpPr>
        <xdr:cNvPr id="115" name="人口1人当たり決算額の推移平均値テキスト445"/>
        <xdr:cNvSpPr txBox="1"/>
      </xdr:nvSpPr>
      <xdr:spPr>
        <a:xfrm>
          <a:off x="5740400" y="6646545"/>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177800</xdr:colOff>
      <xdr:row>35</xdr:row>
      <xdr:rowOff>293370</xdr:rowOff>
    </xdr:to>
    <xdr:sp macro="" textlink="">
      <xdr:nvSpPr>
        <xdr:cNvPr id="116" name="フローチャート: 判断 115"/>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287655</xdr:rowOff>
    </xdr:from>
    <xdr:to xmlns:xdr="http://schemas.openxmlformats.org/drawingml/2006/spreadsheetDrawing">
      <xdr:col>26</xdr:col>
      <xdr:colOff>50800</xdr:colOff>
      <xdr:row>38</xdr:row>
      <xdr:rowOff>69850</xdr:rowOff>
    </xdr:to>
    <xdr:cxnSp macro="">
      <xdr:nvCxnSpPr>
        <xdr:cNvPr id="117" name="直線コネクタ 116"/>
        <xdr:cNvCxnSpPr/>
      </xdr:nvCxnSpPr>
      <xdr:spPr>
        <a:xfrm flipV="1">
          <a:off x="4305300" y="7412355"/>
          <a:ext cx="698500" cy="1250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173355</xdr:rowOff>
    </xdr:from>
    <xdr:to xmlns:xdr="http://schemas.openxmlformats.org/drawingml/2006/spreadsheetDrawing">
      <xdr:col>26</xdr:col>
      <xdr:colOff>101600</xdr:colOff>
      <xdr:row>35</xdr:row>
      <xdr:rowOff>275590</xdr:rowOff>
    </xdr:to>
    <xdr:sp macro="" textlink="">
      <xdr:nvSpPr>
        <xdr:cNvPr id="118" name="フローチャート: 判断 117"/>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286385</xdr:rowOff>
    </xdr:from>
    <xdr:ext cx="736600" cy="259715"/>
    <xdr:sp macro="" textlink="">
      <xdr:nvSpPr>
        <xdr:cNvPr id="119" name="テキスト ボックス 118"/>
        <xdr:cNvSpPr txBox="1"/>
      </xdr:nvSpPr>
      <xdr:spPr>
        <a:xfrm>
          <a:off x="4622800" y="655383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38</xdr:row>
      <xdr:rowOff>69850</xdr:rowOff>
    </xdr:from>
    <xdr:to xmlns:xdr="http://schemas.openxmlformats.org/drawingml/2006/spreadsheetDrawing">
      <xdr:col>22</xdr:col>
      <xdr:colOff>114300</xdr:colOff>
      <xdr:row>38</xdr:row>
      <xdr:rowOff>128270</xdr:rowOff>
    </xdr:to>
    <xdr:cxnSp macro="">
      <xdr:nvCxnSpPr>
        <xdr:cNvPr id="120" name="直線コネクタ 119"/>
        <xdr:cNvCxnSpPr/>
      </xdr:nvCxnSpPr>
      <xdr:spPr>
        <a:xfrm flipV="1">
          <a:off x="3606800" y="7537450"/>
          <a:ext cx="698500" cy="584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201930</xdr:rowOff>
    </xdr:from>
    <xdr:to xmlns:xdr="http://schemas.openxmlformats.org/drawingml/2006/spreadsheetDrawing">
      <xdr:col>22</xdr:col>
      <xdr:colOff>165100</xdr:colOff>
      <xdr:row>35</xdr:row>
      <xdr:rowOff>304165</xdr:rowOff>
    </xdr:to>
    <xdr:sp macro="" textlink="">
      <xdr:nvSpPr>
        <xdr:cNvPr id="121" name="フローチャート: 判断 120"/>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313055</xdr:rowOff>
    </xdr:from>
    <xdr:ext cx="762000" cy="258445"/>
    <xdr:sp macro="" textlink="">
      <xdr:nvSpPr>
        <xdr:cNvPr id="122" name="テキスト ボックス 121"/>
        <xdr:cNvSpPr txBox="1"/>
      </xdr:nvSpPr>
      <xdr:spPr>
        <a:xfrm>
          <a:off x="3924300" y="6580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128270</xdr:rowOff>
    </xdr:from>
    <xdr:to xmlns:xdr="http://schemas.openxmlformats.org/drawingml/2006/spreadsheetDrawing">
      <xdr:col>18</xdr:col>
      <xdr:colOff>177800</xdr:colOff>
      <xdr:row>39</xdr:row>
      <xdr:rowOff>22860</xdr:rowOff>
    </xdr:to>
    <xdr:cxnSp macro="">
      <xdr:nvCxnSpPr>
        <xdr:cNvPr id="123" name="直線コネクタ 122"/>
        <xdr:cNvCxnSpPr/>
      </xdr:nvCxnSpPr>
      <xdr:spPr>
        <a:xfrm flipV="1">
          <a:off x="2908300" y="7595870"/>
          <a:ext cx="69850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247650</xdr:rowOff>
    </xdr:from>
    <xdr:to xmlns:xdr="http://schemas.openxmlformats.org/drawingml/2006/spreadsheetDrawing">
      <xdr:col>19</xdr:col>
      <xdr:colOff>38100</xdr:colOff>
      <xdr:row>36</xdr:row>
      <xdr:rowOff>6350</xdr:rowOff>
    </xdr:to>
    <xdr:sp macro="" textlink="">
      <xdr:nvSpPr>
        <xdr:cNvPr id="124" name="フローチャート: 判断 123"/>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15875</xdr:rowOff>
    </xdr:from>
    <xdr:ext cx="762000" cy="258445"/>
    <xdr:sp macro="" textlink="">
      <xdr:nvSpPr>
        <xdr:cNvPr id="125" name="テキスト ボックス 124"/>
        <xdr:cNvSpPr txBox="1"/>
      </xdr:nvSpPr>
      <xdr:spPr>
        <a:xfrm>
          <a:off x="3225800" y="6626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197485</xdr:rowOff>
    </xdr:from>
    <xdr:to xmlns:xdr="http://schemas.openxmlformats.org/drawingml/2006/spreadsheetDrawing">
      <xdr:col>15</xdr:col>
      <xdr:colOff>101600</xdr:colOff>
      <xdr:row>35</xdr:row>
      <xdr:rowOff>298450</xdr:rowOff>
    </xdr:to>
    <xdr:sp macro="" textlink="">
      <xdr:nvSpPr>
        <xdr:cNvPr id="126" name="フローチャート: 判断 125"/>
        <xdr:cNvSpPr/>
      </xdr:nvSpPr>
      <xdr:spPr>
        <a:xfrm>
          <a:off x="2857500" y="68078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309245</xdr:rowOff>
    </xdr:from>
    <xdr:ext cx="762000" cy="259715"/>
    <xdr:sp macro="" textlink="">
      <xdr:nvSpPr>
        <xdr:cNvPr id="127" name="テキスト ボックス 126"/>
        <xdr:cNvSpPr txBox="1"/>
      </xdr:nvSpPr>
      <xdr:spPr>
        <a:xfrm>
          <a:off x="2527300" y="65766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8" name="テキスト ボックス 127"/>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9" name="テキスト ボックス 128"/>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2" name="テキスト ボックス 131"/>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86360</xdr:rowOff>
    </xdr:from>
    <xdr:to xmlns:xdr="http://schemas.openxmlformats.org/drawingml/2006/spreadsheetDrawing">
      <xdr:col>29</xdr:col>
      <xdr:colOff>177800</xdr:colOff>
      <xdr:row>37</xdr:row>
      <xdr:rowOff>187960</xdr:rowOff>
    </xdr:to>
    <xdr:sp macro="" textlink="">
      <xdr:nvSpPr>
        <xdr:cNvPr id="133" name="楕円 132"/>
        <xdr:cNvSpPr/>
      </xdr:nvSpPr>
      <xdr:spPr>
        <a:xfrm>
          <a:off x="5600700" y="7211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57785</xdr:rowOff>
    </xdr:from>
    <xdr:ext cx="761365" cy="259715"/>
    <xdr:sp macro="" textlink="">
      <xdr:nvSpPr>
        <xdr:cNvPr id="134" name="人口1人当たり決算額の推移該当値テキスト445"/>
        <xdr:cNvSpPr txBox="1"/>
      </xdr:nvSpPr>
      <xdr:spPr>
        <a:xfrm>
          <a:off x="5740400" y="718248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238125</xdr:rowOff>
    </xdr:from>
    <xdr:to xmlns:xdr="http://schemas.openxmlformats.org/drawingml/2006/spreadsheetDrawing">
      <xdr:col>26</xdr:col>
      <xdr:colOff>101600</xdr:colOff>
      <xdr:row>37</xdr:row>
      <xdr:rowOff>339090</xdr:rowOff>
    </xdr:to>
    <xdr:sp macro="" textlink="">
      <xdr:nvSpPr>
        <xdr:cNvPr id="135" name="楕円 134"/>
        <xdr:cNvSpPr/>
      </xdr:nvSpPr>
      <xdr:spPr>
        <a:xfrm>
          <a:off x="4953000" y="73628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323850</xdr:rowOff>
    </xdr:from>
    <xdr:ext cx="736600" cy="259080"/>
    <xdr:sp macro="" textlink="">
      <xdr:nvSpPr>
        <xdr:cNvPr id="136" name="テキスト ボックス 135"/>
        <xdr:cNvSpPr txBox="1"/>
      </xdr:nvSpPr>
      <xdr:spPr>
        <a:xfrm>
          <a:off x="4622800" y="7448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38</xdr:row>
      <xdr:rowOff>19050</xdr:rowOff>
    </xdr:from>
    <xdr:to xmlns:xdr="http://schemas.openxmlformats.org/drawingml/2006/spreadsheetDrawing">
      <xdr:col>22</xdr:col>
      <xdr:colOff>165100</xdr:colOff>
      <xdr:row>38</xdr:row>
      <xdr:rowOff>120650</xdr:rowOff>
    </xdr:to>
    <xdr:sp macro="" textlink="">
      <xdr:nvSpPr>
        <xdr:cNvPr id="137" name="楕円 136"/>
        <xdr:cNvSpPr/>
      </xdr:nvSpPr>
      <xdr:spPr>
        <a:xfrm>
          <a:off x="4254500" y="7486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105410</xdr:rowOff>
    </xdr:from>
    <xdr:ext cx="762000" cy="259715"/>
    <xdr:sp macro="" textlink="">
      <xdr:nvSpPr>
        <xdr:cNvPr id="138" name="テキスト ボックス 137"/>
        <xdr:cNvSpPr txBox="1"/>
      </xdr:nvSpPr>
      <xdr:spPr>
        <a:xfrm>
          <a:off x="3924300" y="75730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38</xdr:row>
      <xdr:rowOff>77470</xdr:rowOff>
    </xdr:from>
    <xdr:to xmlns:xdr="http://schemas.openxmlformats.org/drawingml/2006/spreadsheetDrawing">
      <xdr:col>19</xdr:col>
      <xdr:colOff>38100</xdr:colOff>
      <xdr:row>39</xdr:row>
      <xdr:rowOff>8255</xdr:rowOff>
    </xdr:to>
    <xdr:sp macro="" textlink="">
      <xdr:nvSpPr>
        <xdr:cNvPr id="139" name="楕円 138"/>
        <xdr:cNvSpPr/>
      </xdr:nvSpPr>
      <xdr:spPr>
        <a:xfrm>
          <a:off x="3556000" y="75450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38</xdr:row>
      <xdr:rowOff>163830</xdr:rowOff>
    </xdr:from>
    <xdr:ext cx="762000" cy="259080"/>
    <xdr:sp macro="" textlink="">
      <xdr:nvSpPr>
        <xdr:cNvPr id="140" name="テキスト ボックス 139"/>
        <xdr:cNvSpPr txBox="1"/>
      </xdr:nvSpPr>
      <xdr:spPr>
        <a:xfrm>
          <a:off x="3225800" y="7631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144145</xdr:rowOff>
    </xdr:from>
    <xdr:to xmlns:xdr="http://schemas.openxmlformats.org/drawingml/2006/spreadsheetDrawing">
      <xdr:col>15</xdr:col>
      <xdr:colOff>101600</xdr:colOff>
      <xdr:row>39</xdr:row>
      <xdr:rowOff>73660</xdr:rowOff>
    </xdr:to>
    <xdr:sp macro="" textlink="">
      <xdr:nvSpPr>
        <xdr:cNvPr id="141" name="楕円 140"/>
        <xdr:cNvSpPr/>
      </xdr:nvSpPr>
      <xdr:spPr>
        <a:xfrm>
          <a:off x="2857500" y="76117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39</xdr:row>
      <xdr:rowOff>59055</xdr:rowOff>
    </xdr:from>
    <xdr:ext cx="762000" cy="259715"/>
    <xdr:sp macro="" textlink="">
      <xdr:nvSpPr>
        <xdr:cNvPr id="142" name="テキスト ボックス 141"/>
        <xdr:cNvSpPr txBox="1"/>
      </xdr:nvSpPr>
      <xdr:spPr>
        <a:xfrm>
          <a:off x="2527300" y="769810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8285" cy="258445"/>
    <xdr:sp macro="" textlink="">
      <xdr:nvSpPr>
        <xdr:cNvPr id="42" name="テキスト ボックス 41"/>
        <xdr:cNvSpPr txBox="1"/>
      </xdr:nvSpPr>
      <xdr:spPr>
        <a:xfrm>
          <a:off x="513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8445"/>
    <xdr:sp macro="" textlink="">
      <xdr:nvSpPr>
        <xdr:cNvPr id="48" name="テキスト ボックス 47"/>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4995" cy="259080"/>
    <xdr:sp macro="" textlink="">
      <xdr:nvSpPr>
        <xdr:cNvPr id="50" name="テキスト ボックス 49"/>
        <xdr:cNvSpPr txBox="1"/>
      </xdr:nvSpPr>
      <xdr:spPr>
        <a:xfrm>
          <a:off x="166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4995" cy="259080"/>
    <xdr:sp macro="" textlink="">
      <xdr:nvSpPr>
        <xdr:cNvPr id="52" name="テキスト ボックス 51"/>
        <xdr:cNvSpPr txBox="1"/>
      </xdr:nvSpPr>
      <xdr:spPr>
        <a:xfrm>
          <a:off x="166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4" name="テキスト ボックス 53"/>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24765</xdr:rowOff>
    </xdr:from>
    <xdr:to xmlns:xdr="http://schemas.openxmlformats.org/drawingml/2006/spreadsheetDrawing">
      <xdr:col>24</xdr:col>
      <xdr:colOff>62865</xdr:colOff>
      <xdr:row>38</xdr:row>
      <xdr:rowOff>14605</xdr:rowOff>
    </xdr:to>
    <xdr:cxnSp macro="">
      <xdr:nvCxnSpPr>
        <xdr:cNvPr id="56" name="直線コネクタ 55"/>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18415</xdr:rowOff>
    </xdr:from>
    <xdr:ext cx="534670" cy="258445"/>
    <xdr:sp macro="" textlink="">
      <xdr:nvSpPr>
        <xdr:cNvPr id="57" name="人件費最小値テキスト"/>
        <xdr:cNvSpPr txBox="1"/>
      </xdr:nvSpPr>
      <xdr:spPr>
        <a:xfrm>
          <a:off x="4686300" y="65335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14605</xdr:rowOff>
    </xdr:from>
    <xdr:to xmlns:xdr="http://schemas.openxmlformats.org/drawingml/2006/spreadsheetDrawing">
      <xdr:col>24</xdr:col>
      <xdr:colOff>152400</xdr:colOff>
      <xdr:row>38</xdr:row>
      <xdr:rowOff>14605</xdr:rowOff>
    </xdr:to>
    <xdr:cxnSp macro="">
      <xdr:nvCxnSpPr>
        <xdr:cNvPr id="58" name="直線コネクタ 57"/>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143510</xdr:rowOff>
    </xdr:from>
    <xdr:ext cx="598805" cy="258445"/>
    <xdr:sp macro="" textlink="">
      <xdr:nvSpPr>
        <xdr:cNvPr id="59" name="人件費最大値テキスト"/>
        <xdr:cNvSpPr txBox="1"/>
      </xdr:nvSpPr>
      <xdr:spPr>
        <a:xfrm>
          <a:off x="4686300" y="49441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24765</xdr:rowOff>
    </xdr:from>
    <xdr:to xmlns:xdr="http://schemas.openxmlformats.org/drawingml/2006/spreadsheetDrawing">
      <xdr:col>24</xdr:col>
      <xdr:colOff>152400</xdr:colOff>
      <xdr:row>30</xdr:row>
      <xdr:rowOff>24765</xdr:rowOff>
    </xdr:to>
    <xdr:cxnSp macro="">
      <xdr:nvCxnSpPr>
        <xdr:cNvPr id="60" name="直線コネクタ 59"/>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1270</xdr:rowOff>
    </xdr:from>
    <xdr:to xmlns:xdr="http://schemas.openxmlformats.org/drawingml/2006/spreadsheetDrawing">
      <xdr:col>24</xdr:col>
      <xdr:colOff>63500</xdr:colOff>
      <xdr:row>34</xdr:row>
      <xdr:rowOff>31750</xdr:rowOff>
    </xdr:to>
    <xdr:cxnSp macro="">
      <xdr:nvCxnSpPr>
        <xdr:cNvPr id="61" name="直線コネクタ 60"/>
        <xdr:cNvCxnSpPr/>
      </xdr:nvCxnSpPr>
      <xdr:spPr>
        <a:xfrm flipV="1">
          <a:off x="3797300" y="583057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134620</xdr:rowOff>
    </xdr:from>
    <xdr:ext cx="534670" cy="258445"/>
    <xdr:sp macro="" textlink="">
      <xdr:nvSpPr>
        <xdr:cNvPr id="62" name="人件費平均値テキスト"/>
        <xdr:cNvSpPr txBox="1"/>
      </xdr:nvSpPr>
      <xdr:spPr>
        <a:xfrm>
          <a:off x="4686300" y="57924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156210</xdr:rowOff>
    </xdr:from>
    <xdr:to xmlns:xdr="http://schemas.openxmlformats.org/drawingml/2006/spreadsheetDrawing">
      <xdr:col>24</xdr:col>
      <xdr:colOff>114300</xdr:colOff>
      <xdr:row>34</xdr:row>
      <xdr:rowOff>86360</xdr:rowOff>
    </xdr:to>
    <xdr:sp macro="" textlink="">
      <xdr:nvSpPr>
        <xdr:cNvPr id="63" name="フローチャート: 判断 62"/>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31750</xdr:rowOff>
    </xdr:from>
    <xdr:to xmlns:xdr="http://schemas.openxmlformats.org/drawingml/2006/spreadsheetDrawing">
      <xdr:col>19</xdr:col>
      <xdr:colOff>177800</xdr:colOff>
      <xdr:row>34</xdr:row>
      <xdr:rowOff>54610</xdr:rowOff>
    </xdr:to>
    <xdr:cxnSp macro="">
      <xdr:nvCxnSpPr>
        <xdr:cNvPr id="64" name="直線コネクタ 63"/>
        <xdr:cNvCxnSpPr/>
      </xdr:nvCxnSpPr>
      <xdr:spPr>
        <a:xfrm flipV="1">
          <a:off x="2908300" y="58610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84455</xdr:rowOff>
    </xdr:from>
    <xdr:to xmlns:xdr="http://schemas.openxmlformats.org/drawingml/2006/spreadsheetDrawing">
      <xdr:col>20</xdr:col>
      <xdr:colOff>38100</xdr:colOff>
      <xdr:row>35</xdr:row>
      <xdr:rowOff>14605</xdr:rowOff>
    </xdr:to>
    <xdr:sp macro="" textlink="">
      <xdr:nvSpPr>
        <xdr:cNvPr id="65" name="フローチャート: 判断 64"/>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6350</xdr:rowOff>
    </xdr:from>
    <xdr:ext cx="534035" cy="258445"/>
    <xdr:sp macro="" textlink="">
      <xdr:nvSpPr>
        <xdr:cNvPr id="66" name="テキスト ボックス 65"/>
        <xdr:cNvSpPr txBox="1"/>
      </xdr:nvSpPr>
      <xdr:spPr>
        <a:xfrm>
          <a:off x="3529965" y="6007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54610</xdr:rowOff>
    </xdr:from>
    <xdr:to xmlns:xdr="http://schemas.openxmlformats.org/drawingml/2006/spreadsheetDrawing">
      <xdr:col>15</xdr:col>
      <xdr:colOff>50800</xdr:colOff>
      <xdr:row>34</xdr:row>
      <xdr:rowOff>78740</xdr:rowOff>
    </xdr:to>
    <xdr:cxnSp macro="">
      <xdr:nvCxnSpPr>
        <xdr:cNvPr id="67" name="直線コネクタ 66"/>
        <xdr:cNvCxnSpPr/>
      </xdr:nvCxnSpPr>
      <xdr:spPr>
        <a:xfrm flipV="1">
          <a:off x="2019300" y="58839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109855</xdr:rowOff>
    </xdr:from>
    <xdr:to xmlns:xdr="http://schemas.openxmlformats.org/drawingml/2006/spreadsheetDrawing">
      <xdr:col>15</xdr:col>
      <xdr:colOff>101600</xdr:colOff>
      <xdr:row>35</xdr:row>
      <xdr:rowOff>40640</xdr:rowOff>
    </xdr:to>
    <xdr:sp macro="" textlink="">
      <xdr:nvSpPr>
        <xdr:cNvPr id="68" name="フローチャート: 判断 67"/>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31115</xdr:rowOff>
    </xdr:from>
    <xdr:ext cx="534035" cy="258445"/>
    <xdr:sp macro="" textlink="">
      <xdr:nvSpPr>
        <xdr:cNvPr id="69" name="テキスト ボックス 68"/>
        <xdr:cNvSpPr txBox="1"/>
      </xdr:nvSpPr>
      <xdr:spPr>
        <a:xfrm>
          <a:off x="2640965" y="6031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78740</xdr:rowOff>
    </xdr:from>
    <xdr:to xmlns:xdr="http://schemas.openxmlformats.org/drawingml/2006/spreadsheetDrawing">
      <xdr:col>10</xdr:col>
      <xdr:colOff>114300</xdr:colOff>
      <xdr:row>34</xdr:row>
      <xdr:rowOff>122555</xdr:rowOff>
    </xdr:to>
    <xdr:cxnSp macro="">
      <xdr:nvCxnSpPr>
        <xdr:cNvPr id="70" name="直線コネクタ 69"/>
        <xdr:cNvCxnSpPr/>
      </xdr:nvCxnSpPr>
      <xdr:spPr>
        <a:xfrm flipV="1">
          <a:off x="1130300" y="590804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123190</xdr:rowOff>
    </xdr:from>
    <xdr:to xmlns:xdr="http://schemas.openxmlformats.org/drawingml/2006/spreadsheetDrawing">
      <xdr:col>10</xdr:col>
      <xdr:colOff>165100</xdr:colOff>
      <xdr:row>35</xdr:row>
      <xdr:rowOff>53340</xdr:rowOff>
    </xdr:to>
    <xdr:sp macro="" textlink="">
      <xdr:nvSpPr>
        <xdr:cNvPr id="71" name="フローチャート: 判断 70"/>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44450</xdr:rowOff>
    </xdr:from>
    <xdr:ext cx="534035" cy="259080"/>
    <xdr:sp macro="" textlink="">
      <xdr:nvSpPr>
        <xdr:cNvPr id="72" name="テキスト ボックス 71"/>
        <xdr:cNvSpPr txBox="1"/>
      </xdr:nvSpPr>
      <xdr:spPr>
        <a:xfrm>
          <a:off x="1751965" y="6045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33655</xdr:rowOff>
    </xdr:from>
    <xdr:to xmlns:xdr="http://schemas.openxmlformats.org/drawingml/2006/spreadsheetDrawing">
      <xdr:col>6</xdr:col>
      <xdr:colOff>38100</xdr:colOff>
      <xdr:row>34</xdr:row>
      <xdr:rowOff>135255</xdr:rowOff>
    </xdr:to>
    <xdr:sp macro="" textlink="">
      <xdr:nvSpPr>
        <xdr:cNvPr id="73" name="フローチャート: 判断 72"/>
        <xdr:cNvSpPr/>
      </xdr:nvSpPr>
      <xdr:spPr>
        <a:xfrm>
          <a:off x="1079500" y="586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32</xdr:row>
      <xdr:rowOff>151765</xdr:rowOff>
    </xdr:from>
    <xdr:ext cx="534035" cy="259080"/>
    <xdr:sp macro="" textlink="">
      <xdr:nvSpPr>
        <xdr:cNvPr id="74" name="テキスト ボックス 73"/>
        <xdr:cNvSpPr txBox="1"/>
      </xdr:nvSpPr>
      <xdr:spPr>
        <a:xfrm>
          <a:off x="862965" y="5638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121920</xdr:rowOff>
    </xdr:from>
    <xdr:to xmlns:xdr="http://schemas.openxmlformats.org/drawingml/2006/spreadsheetDrawing">
      <xdr:col>24</xdr:col>
      <xdr:colOff>114300</xdr:colOff>
      <xdr:row>34</xdr:row>
      <xdr:rowOff>52070</xdr:rowOff>
    </xdr:to>
    <xdr:sp macro="" textlink="">
      <xdr:nvSpPr>
        <xdr:cNvPr id="80" name="楕円 79"/>
        <xdr:cNvSpPr/>
      </xdr:nvSpPr>
      <xdr:spPr>
        <a:xfrm>
          <a:off x="4584700" y="57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144780</xdr:rowOff>
    </xdr:from>
    <xdr:ext cx="598805" cy="258445"/>
    <xdr:sp macro="" textlink="">
      <xdr:nvSpPr>
        <xdr:cNvPr id="81" name="人件費該当値テキスト"/>
        <xdr:cNvSpPr txBox="1"/>
      </xdr:nvSpPr>
      <xdr:spPr>
        <a:xfrm>
          <a:off x="4686300" y="56311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152400</xdr:rowOff>
    </xdr:from>
    <xdr:to xmlns:xdr="http://schemas.openxmlformats.org/drawingml/2006/spreadsheetDrawing">
      <xdr:col>20</xdr:col>
      <xdr:colOff>38100</xdr:colOff>
      <xdr:row>34</xdr:row>
      <xdr:rowOff>82550</xdr:rowOff>
    </xdr:to>
    <xdr:sp macro="" textlink="">
      <xdr:nvSpPr>
        <xdr:cNvPr id="82" name="楕円 81"/>
        <xdr:cNvSpPr/>
      </xdr:nvSpPr>
      <xdr:spPr>
        <a:xfrm>
          <a:off x="37465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32</xdr:row>
      <xdr:rowOff>99060</xdr:rowOff>
    </xdr:from>
    <xdr:ext cx="534035" cy="258445"/>
    <xdr:sp macro="" textlink="">
      <xdr:nvSpPr>
        <xdr:cNvPr id="83" name="テキスト ボックス 82"/>
        <xdr:cNvSpPr txBox="1"/>
      </xdr:nvSpPr>
      <xdr:spPr>
        <a:xfrm>
          <a:off x="3529965" y="5585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3810</xdr:rowOff>
    </xdr:from>
    <xdr:to xmlns:xdr="http://schemas.openxmlformats.org/drawingml/2006/spreadsheetDrawing">
      <xdr:col>15</xdr:col>
      <xdr:colOff>101600</xdr:colOff>
      <xdr:row>34</xdr:row>
      <xdr:rowOff>105410</xdr:rowOff>
    </xdr:to>
    <xdr:sp macro="" textlink="">
      <xdr:nvSpPr>
        <xdr:cNvPr id="84" name="楕円 83"/>
        <xdr:cNvSpPr/>
      </xdr:nvSpPr>
      <xdr:spPr>
        <a:xfrm>
          <a:off x="2857500" y="58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32</xdr:row>
      <xdr:rowOff>121920</xdr:rowOff>
    </xdr:from>
    <xdr:ext cx="534035" cy="258445"/>
    <xdr:sp macro="" textlink="">
      <xdr:nvSpPr>
        <xdr:cNvPr id="85" name="テキスト ボックス 84"/>
        <xdr:cNvSpPr txBox="1"/>
      </xdr:nvSpPr>
      <xdr:spPr>
        <a:xfrm>
          <a:off x="2640965" y="56083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27940</xdr:rowOff>
    </xdr:from>
    <xdr:to xmlns:xdr="http://schemas.openxmlformats.org/drawingml/2006/spreadsheetDrawing">
      <xdr:col>10</xdr:col>
      <xdr:colOff>165100</xdr:colOff>
      <xdr:row>34</xdr:row>
      <xdr:rowOff>129540</xdr:rowOff>
    </xdr:to>
    <xdr:sp macro="" textlink="">
      <xdr:nvSpPr>
        <xdr:cNvPr id="86" name="楕円 85"/>
        <xdr:cNvSpPr/>
      </xdr:nvSpPr>
      <xdr:spPr>
        <a:xfrm>
          <a:off x="1968500" y="585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32</xdr:row>
      <xdr:rowOff>146050</xdr:rowOff>
    </xdr:from>
    <xdr:ext cx="534035" cy="258445"/>
    <xdr:sp macro="" textlink="">
      <xdr:nvSpPr>
        <xdr:cNvPr id="87" name="テキスト ボックス 86"/>
        <xdr:cNvSpPr txBox="1"/>
      </xdr:nvSpPr>
      <xdr:spPr>
        <a:xfrm>
          <a:off x="1751965" y="5632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71755</xdr:rowOff>
    </xdr:from>
    <xdr:to xmlns:xdr="http://schemas.openxmlformats.org/drawingml/2006/spreadsheetDrawing">
      <xdr:col>6</xdr:col>
      <xdr:colOff>38100</xdr:colOff>
      <xdr:row>35</xdr:row>
      <xdr:rowOff>1905</xdr:rowOff>
    </xdr:to>
    <xdr:sp macro="" textlink="">
      <xdr:nvSpPr>
        <xdr:cNvPr id="88" name="楕円 87"/>
        <xdr:cNvSpPr/>
      </xdr:nvSpPr>
      <xdr:spPr>
        <a:xfrm>
          <a:off x="1079500" y="59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164465</xdr:rowOff>
    </xdr:from>
    <xdr:ext cx="534035" cy="259080"/>
    <xdr:sp macro="" textlink="">
      <xdr:nvSpPr>
        <xdr:cNvPr id="89" name="テキスト ボックス 88"/>
        <xdr:cNvSpPr txBox="1"/>
      </xdr:nvSpPr>
      <xdr:spPr>
        <a:xfrm>
          <a:off x="862965" y="59937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100" name="テキスト ボックス 99"/>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4" name="テキスト ボックス 103"/>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6" name="テキスト ボックス 105"/>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8" name="テキスト ボックス 107"/>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10" name="テキスト ボックス 109"/>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2" name="テキスト ボックス 111"/>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111125</xdr:rowOff>
    </xdr:from>
    <xdr:to xmlns:xdr="http://schemas.openxmlformats.org/drawingml/2006/spreadsheetDrawing">
      <xdr:col>24</xdr:col>
      <xdr:colOff>62865</xdr:colOff>
      <xdr:row>58</xdr:row>
      <xdr:rowOff>165100</xdr:rowOff>
    </xdr:to>
    <xdr:cxnSp macro="">
      <xdr:nvCxnSpPr>
        <xdr:cNvPr id="114" name="直線コネクタ 113"/>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168910</xdr:rowOff>
    </xdr:from>
    <xdr:ext cx="534670" cy="258445"/>
    <xdr:sp macro="" textlink="">
      <xdr:nvSpPr>
        <xdr:cNvPr id="115" name="物件費最小値テキスト"/>
        <xdr:cNvSpPr txBox="1"/>
      </xdr:nvSpPr>
      <xdr:spPr>
        <a:xfrm>
          <a:off x="4686300" y="101130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165100</xdr:rowOff>
    </xdr:from>
    <xdr:to xmlns:xdr="http://schemas.openxmlformats.org/drawingml/2006/spreadsheetDrawing">
      <xdr:col>24</xdr:col>
      <xdr:colOff>152400</xdr:colOff>
      <xdr:row>58</xdr:row>
      <xdr:rowOff>165100</xdr:rowOff>
    </xdr:to>
    <xdr:cxnSp macro="">
      <xdr:nvCxnSpPr>
        <xdr:cNvPr id="116" name="直線コネクタ 115"/>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57785</xdr:rowOff>
    </xdr:from>
    <xdr:ext cx="598805" cy="259080"/>
    <xdr:sp macro="" textlink="">
      <xdr:nvSpPr>
        <xdr:cNvPr id="117" name="物件費最大値テキスト"/>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111125</xdr:rowOff>
    </xdr:from>
    <xdr:to xmlns:xdr="http://schemas.openxmlformats.org/drawingml/2006/spreadsheetDrawing">
      <xdr:col>24</xdr:col>
      <xdr:colOff>152400</xdr:colOff>
      <xdr:row>51</xdr:row>
      <xdr:rowOff>111125</xdr:rowOff>
    </xdr:to>
    <xdr:cxnSp macro="">
      <xdr:nvCxnSpPr>
        <xdr:cNvPr id="118" name="直線コネクタ 117"/>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143510</xdr:rowOff>
    </xdr:from>
    <xdr:to xmlns:xdr="http://schemas.openxmlformats.org/drawingml/2006/spreadsheetDrawing">
      <xdr:col>24</xdr:col>
      <xdr:colOff>63500</xdr:colOff>
      <xdr:row>57</xdr:row>
      <xdr:rowOff>14605</xdr:rowOff>
    </xdr:to>
    <xdr:cxnSp macro="">
      <xdr:nvCxnSpPr>
        <xdr:cNvPr id="119" name="直線コネクタ 118"/>
        <xdr:cNvCxnSpPr/>
      </xdr:nvCxnSpPr>
      <xdr:spPr>
        <a:xfrm>
          <a:off x="3797300" y="9744710"/>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158750</xdr:rowOff>
    </xdr:from>
    <xdr:ext cx="534670" cy="259080"/>
    <xdr:sp macro="" textlink="">
      <xdr:nvSpPr>
        <xdr:cNvPr id="120" name="物件費平均値テキスト"/>
        <xdr:cNvSpPr txBox="1"/>
      </xdr:nvSpPr>
      <xdr:spPr>
        <a:xfrm>
          <a:off x="4686300" y="97599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8890</xdr:rowOff>
    </xdr:from>
    <xdr:to xmlns:xdr="http://schemas.openxmlformats.org/drawingml/2006/spreadsheetDrawing">
      <xdr:col>24</xdr:col>
      <xdr:colOff>114300</xdr:colOff>
      <xdr:row>57</xdr:row>
      <xdr:rowOff>110490</xdr:rowOff>
    </xdr:to>
    <xdr:sp macro="" textlink="">
      <xdr:nvSpPr>
        <xdr:cNvPr id="121" name="フローチャート: 判断 120"/>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143510</xdr:rowOff>
    </xdr:from>
    <xdr:to xmlns:xdr="http://schemas.openxmlformats.org/drawingml/2006/spreadsheetDrawing">
      <xdr:col>19</xdr:col>
      <xdr:colOff>177800</xdr:colOff>
      <xdr:row>56</xdr:row>
      <xdr:rowOff>149225</xdr:rowOff>
    </xdr:to>
    <xdr:cxnSp macro="">
      <xdr:nvCxnSpPr>
        <xdr:cNvPr id="122" name="直線コネクタ 121"/>
        <xdr:cNvCxnSpPr/>
      </xdr:nvCxnSpPr>
      <xdr:spPr>
        <a:xfrm flipV="1">
          <a:off x="2908300" y="97447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69215</xdr:rowOff>
    </xdr:from>
    <xdr:to xmlns:xdr="http://schemas.openxmlformats.org/drawingml/2006/spreadsheetDrawing">
      <xdr:col>20</xdr:col>
      <xdr:colOff>38100</xdr:colOff>
      <xdr:row>57</xdr:row>
      <xdr:rowOff>170815</xdr:rowOff>
    </xdr:to>
    <xdr:sp macro="" textlink="">
      <xdr:nvSpPr>
        <xdr:cNvPr id="123" name="フローチャート: 判断 122"/>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161925</xdr:rowOff>
    </xdr:from>
    <xdr:ext cx="534035" cy="259080"/>
    <xdr:sp macro="" textlink="">
      <xdr:nvSpPr>
        <xdr:cNvPr id="124" name="テキスト ボックス 123"/>
        <xdr:cNvSpPr txBox="1"/>
      </xdr:nvSpPr>
      <xdr:spPr>
        <a:xfrm>
          <a:off x="3529965" y="9934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124460</xdr:rowOff>
    </xdr:from>
    <xdr:to xmlns:xdr="http://schemas.openxmlformats.org/drawingml/2006/spreadsheetDrawing">
      <xdr:col>15</xdr:col>
      <xdr:colOff>50800</xdr:colOff>
      <xdr:row>56</xdr:row>
      <xdr:rowOff>149225</xdr:rowOff>
    </xdr:to>
    <xdr:cxnSp macro="">
      <xdr:nvCxnSpPr>
        <xdr:cNvPr id="125" name="直線コネクタ 124"/>
        <xdr:cNvCxnSpPr/>
      </xdr:nvCxnSpPr>
      <xdr:spPr>
        <a:xfrm>
          <a:off x="2019300" y="97256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49530</xdr:rowOff>
    </xdr:from>
    <xdr:to xmlns:xdr="http://schemas.openxmlformats.org/drawingml/2006/spreadsheetDrawing">
      <xdr:col>15</xdr:col>
      <xdr:colOff>101600</xdr:colOff>
      <xdr:row>57</xdr:row>
      <xdr:rowOff>151130</xdr:rowOff>
    </xdr:to>
    <xdr:sp macro="" textlink="">
      <xdr:nvSpPr>
        <xdr:cNvPr id="126" name="フローチャート: 判断 125"/>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142240</xdr:rowOff>
    </xdr:from>
    <xdr:ext cx="534035" cy="259080"/>
    <xdr:sp macro="" textlink="">
      <xdr:nvSpPr>
        <xdr:cNvPr id="127" name="テキスト ボックス 126"/>
        <xdr:cNvSpPr txBox="1"/>
      </xdr:nvSpPr>
      <xdr:spPr>
        <a:xfrm>
          <a:off x="2640965" y="9914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124460</xdr:rowOff>
    </xdr:from>
    <xdr:to xmlns:xdr="http://schemas.openxmlformats.org/drawingml/2006/spreadsheetDrawing">
      <xdr:col>10</xdr:col>
      <xdr:colOff>114300</xdr:colOff>
      <xdr:row>57</xdr:row>
      <xdr:rowOff>58420</xdr:rowOff>
    </xdr:to>
    <xdr:cxnSp macro="">
      <xdr:nvCxnSpPr>
        <xdr:cNvPr id="128" name="直線コネクタ 127"/>
        <xdr:cNvCxnSpPr/>
      </xdr:nvCxnSpPr>
      <xdr:spPr>
        <a:xfrm flipV="1">
          <a:off x="1130300" y="972566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103505</xdr:rowOff>
    </xdr:from>
    <xdr:to xmlns:xdr="http://schemas.openxmlformats.org/drawingml/2006/spreadsheetDrawing">
      <xdr:col>10</xdr:col>
      <xdr:colOff>165100</xdr:colOff>
      <xdr:row>58</xdr:row>
      <xdr:rowOff>33655</xdr:rowOff>
    </xdr:to>
    <xdr:sp macro="" textlink="">
      <xdr:nvSpPr>
        <xdr:cNvPr id="129" name="フローチャート: 判断 128"/>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24765</xdr:rowOff>
    </xdr:from>
    <xdr:ext cx="534035" cy="259080"/>
    <xdr:sp macro="" textlink="">
      <xdr:nvSpPr>
        <xdr:cNvPr id="130" name="テキスト ボックス 129"/>
        <xdr:cNvSpPr txBox="1"/>
      </xdr:nvSpPr>
      <xdr:spPr>
        <a:xfrm>
          <a:off x="1751965" y="9968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41275</xdr:rowOff>
    </xdr:from>
    <xdr:to xmlns:xdr="http://schemas.openxmlformats.org/drawingml/2006/spreadsheetDrawing">
      <xdr:col>6</xdr:col>
      <xdr:colOff>38100</xdr:colOff>
      <xdr:row>57</xdr:row>
      <xdr:rowOff>143510</xdr:rowOff>
    </xdr:to>
    <xdr:sp macro="" textlink="">
      <xdr:nvSpPr>
        <xdr:cNvPr id="131" name="フローチャート: 判断 130"/>
        <xdr:cNvSpPr/>
      </xdr:nvSpPr>
      <xdr:spPr>
        <a:xfrm>
          <a:off x="1079500" y="9813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133985</xdr:rowOff>
    </xdr:from>
    <xdr:ext cx="534035" cy="258445"/>
    <xdr:sp macro="" textlink="">
      <xdr:nvSpPr>
        <xdr:cNvPr id="132" name="テキスト ボックス 131"/>
        <xdr:cNvSpPr txBox="1"/>
      </xdr:nvSpPr>
      <xdr:spPr>
        <a:xfrm>
          <a:off x="862965" y="9906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135255</xdr:rowOff>
    </xdr:from>
    <xdr:to xmlns:xdr="http://schemas.openxmlformats.org/drawingml/2006/spreadsheetDrawing">
      <xdr:col>24</xdr:col>
      <xdr:colOff>114300</xdr:colOff>
      <xdr:row>57</xdr:row>
      <xdr:rowOff>65405</xdr:rowOff>
    </xdr:to>
    <xdr:sp macro="" textlink="">
      <xdr:nvSpPr>
        <xdr:cNvPr id="138" name="楕円 137"/>
        <xdr:cNvSpPr/>
      </xdr:nvSpPr>
      <xdr:spPr>
        <a:xfrm>
          <a:off x="4584700" y="973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158115</xdr:rowOff>
    </xdr:from>
    <xdr:ext cx="534670" cy="258445"/>
    <xdr:sp macro="" textlink="">
      <xdr:nvSpPr>
        <xdr:cNvPr id="139" name="物件費該当値テキスト"/>
        <xdr:cNvSpPr txBox="1"/>
      </xdr:nvSpPr>
      <xdr:spPr>
        <a:xfrm>
          <a:off x="4686300" y="9587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92075</xdr:rowOff>
    </xdr:from>
    <xdr:to xmlns:xdr="http://schemas.openxmlformats.org/drawingml/2006/spreadsheetDrawing">
      <xdr:col>20</xdr:col>
      <xdr:colOff>38100</xdr:colOff>
      <xdr:row>57</xdr:row>
      <xdr:rowOff>22225</xdr:rowOff>
    </xdr:to>
    <xdr:sp macro="" textlink="">
      <xdr:nvSpPr>
        <xdr:cNvPr id="140" name="楕円 139"/>
        <xdr:cNvSpPr/>
      </xdr:nvSpPr>
      <xdr:spPr>
        <a:xfrm>
          <a:off x="3746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38735</xdr:rowOff>
    </xdr:from>
    <xdr:ext cx="598170" cy="259080"/>
    <xdr:sp macro="" textlink="">
      <xdr:nvSpPr>
        <xdr:cNvPr id="141" name="テキスト ボックス 140"/>
        <xdr:cNvSpPr txBox="1"/>
      </xdr:nvSpPr>
      <xdr:spPr>
        <a:xfrm>
          <a:off x="3497580" y="94684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98425</xdr:rowOff>
    </xdr:from>
    <xdr:to xmlns:xdr="http://schemas.openxmlformats.org/drawingml/2006/spreadsheetDrawing">
      <xdr:col>15</xdr:col>
      <xdr:colOff>101600</xdr:colOff>
      <xdr:row>57</xdr:row>
      <xdr:rowOff>29210</xdr:rowOff>
    </xdr:to>
    <xdr:sp macro="" textlink="">
      <xdr:nvSpPr>
        <xdr:cNvPr id="142" name="楕円 141"/>
        <xdr:cNvSpPr/>
      </xdr:nvSpPr>
      <xdr:spPr>
        <a:xfrm>
          <a:off x="2857500" y="9699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45085</xdr:rowOff>
    </xdr:from>
    <xdr:ext cx="598170" cy="258445"/>
    <xdr:sp macro="" textlink="">
      <xdr:nvSpPr>
        <xdr:cNvPr id="143" name="テキスト ボックス 142"/>
        <xdr:cNvSpPr txBox="1"/>
      </xdr:nvSpPr>
      <xdr:spPr>
        <a:xfrm>
          <a:off x="2608580" y="94748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73660</xdr:rowOff>
    </xdr:from>
    <xdr:to xmlns:xdr="http://schemas.openxmlformats.org/drawingml/2006/spreadsheetDrawing">
      <xdr:col>10</xdr:col>
      <xdr:colOff>165100</xdr:colOff>
      <xdr:row>57</xdr:row>
      <xdr:rowOff>3810</xdr:rowOff>
    </xdr:to>
    <xdr:sp macro="" textlink="">
      <xdr:nvSpPr>
        <xdr:cNvPr id="144" name="楕円 143"/>
        <xdr:cNvSpPr/>
      </xdr:nvSpPr>
      <xdr:spPr>
        <a:xfrm>
          <a:off x="1968500" y="967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20320</xdr:rowOff>
    </xdr:from>
    <xdr:ext cx="598170" cy="258445"/>
    <xdr:sp macro="" textlink="">
      <xdr:nvSpPr>
        <xdr:cNvPr id="145" name="テキスト ボックス 144"/>
        <xdr:cNvSpPr txBox="1"/>
      </xdr:nvSpPr>
      <xdr:spPr>
        <a:xfrm>
          <a:off x="1719580" y="94500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7620</xdr:rowOff>
    </xdr:from>
    <xdr:to xmlns:xdr="http://schemas.openxmlformats.org/drawingml/2006/spreadsheetDrawing">
      <xdr:col>6</xdr:col>
      <xdr:colOff>38100</xdr:colOff>
      <xdr:row>57</xdr:row>
      <xdr:rowOff>109220</xdr:rowOff>
    </xdr:to>
    <xdr:sp macro="" textlink="">
      <xdr:nvSpPr>
        <xdr:cNvPr id="146" name="楕円 145"/>
        <xdr:cNvSpPr/>
      </xdr:nvSpPr>
      <xdr:spPr>
        <a:xfrm>
          <a:off x="107950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125730</xdr:rowOff>
    </xdr:from>
    <xdr:ext cx="534035" cy="259080"/>
    <xdr:sp macro="" textlink="">
      <xdr:nvSpPr>
        <xdr:cNvPr id="147" name="テキスト ボックス 146"/>
        <xdr:cNvSpPr txBox="1"/>
      </xdr:nvSpPr>
      <xdr:spPr>
        <a:xfrm>
          <a:off x="862965" y="9555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6" name="テキスト ボックス 155"/>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59" name="テキスト ボックス 158"/>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1" name="テキスト ボックス 160"/>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3" name="テキスト ボックス 162"/>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5" name="テキスト ボックス 164"/>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7" name="テキスト ボックス 166"/>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33020</xdr:rowOff>
    </xdr:from>
    <xdr:to xmlns:xdr="http://schemas.openxmlformats.org/drawingml/2006/spreadsheetDrawing">
      <xdr:col>24</xdr:col>
      <xdr:colOff>62865</xdr:colOff>
      <xdr:row>79</xdr:row>
      <xdr:rowOff>25400</xdr:rowOff>
    </xdr:to>
    <xdr:cxnSp macro="">
      <xdr:nvCxnSpPr>
        <xdr:cNvPr id="171" name="直線コネクタ 170"/>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29210</xdr:rowOff>
    </xdr:from>
    <xdr:ext cx="469900" cy="258445"/>
    <xdr:sp macro="" textlink="">
      <xdr:nvSpPr>
        <xdr:cNvPr id="172" name="維持補修費最小値テキスト"/>
        <xdr:cNvSpPr txBox="1"/>
      </xdr:nvSpPr>
      <xdr:spPr>
        <a:xfrm>
          <a:off x="4686300" y="13573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25400</xdr:rowOff>
    </xdr:from>
    <xdr:to xmlns:xdr="http://schemas.openxmlformats.org/drawingml/2006/spreadsheetDrawing">
      <xdr:col>24</xdr:col>
      <xdr:colOff>152400</xdr:colOff>
      <xdr:row>79</xdr:row>
      <xdr:rowOff>25400</xdr:rowOff>
    </xdr:to>
    <xdr:cxnSp macro="">
      <xdr:nvCxnSpPr>
        <xdr:cNvPr id="173" name="直線コネクタ 172"/>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151130</xdr:rowOff>
    </xdr:from>
    <xdr:ext cx="534670" cy="259080"/>
    <xdr:sp macro="" textlink="">
      <xdr:nvSpPr>
        <xdr:cNvPr id="174" name="維持補修費最大値テキスト"/>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33020</xdr:rowOff>
    </xdr:from>
    <xdr:to xmlns:xdr="http://schemas.openxmlformats.org/drawingml/2006/spreadsheetDrawing">
      <xdr:col>24</xdr:col>
      <xdr:colOff>152400</xdr:colOff>
      <xdr:row>70</xdr:row>
      <xdr:rowOff>33020</xdr:rowOff>
    </xdr:to>
    <xdr:cxnSp macro="">
      <xdr:nvCxnSpPr>
        <xdr:cNvPr id="175" name="直線コネクタ 174"/>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80645</xdr:rowOff>
    </xdr:from>
    <xdr:to xmlns:xdr="http://schemas.openxmlformats.org/drawingml/2006/spreadsheetDrawing">
      <xdr:col>24</xdr:col>
      <xdr:colOff>63500</xdr:colOff>
      <xdr:row>78</xdr:row>
      <xdr:rowOff>104140</xdr:rowOff>
    </xdr:to>
    <xdr:cxnSp macro="">
      <xdr:nvCxnSpPr>
        <xdr:cNvPr id="176" name="直線コネクタ 175"/>
        <xdr:cNvCxnSpPr/>
      </xdr:nvCxnSpPr>
      <xdr:spPr>
        <a:xfrm flipV="1">
          <a:off x="3797300" y="1345374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160655</xdr:rowOff>
    </xdr:from>
    <xdr:ext cx="534670" cy="259080"/>
    <xdr:sp macro="" textlink="">
      <xdr:nvSpPr>
        <xdr:cNvPr id="177" name="維持補修費平均値テキスト"/>
        <xdr:cNvSpPr txBox="1"/>
      </xdr:nvSpPr>
      <xdr:spPr>
        <a:xfrm>
          <a:off x="4686300" y="13190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137795</xdr:rowOff>
    </xdr:from>
    <xdr:to xmlns:xdr="http://schemas.openxmlformats.org/drawingml/2006/spreadsheetDrawing">
      <xdr:col>24</xdr:col>
      <xdr:colOff>114300</xdr:colOff>
      <xdr:row>78</xdr:row>
      <xdr:rowOff>67945</xdr:rowOff>
    </xdr:to>
    <xdr:sp macro="" textlink="">
      <xdr:nvSpPr>
        <xdr:cNvPr id="178" name="フローチャート: 判断 177"/>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104140</xdr:rowOff>
    </xdr:from>
    <xdr:to xmlns:xdr="http://schemas.openxmlformats.org/drawingml/2006/spreadsheetDrawing">
      <xdr:col>19</xdr:col>
      <xdr:colOff>177800</xdr:colOff>
      <xdr:row>78</xdr:row>
      <xdr:rowOff>119380</xdr:rowOff>
    </xdr:to>
    <xdr:cxnSp macro="">
      <xdr:nvCxnSpPr>
        <xdr:cNvPr id="179" name="直線コネクタ 178"/>
        <xdr:cNvCxnSpPr/>
      </xdr:nvCxnSpPr>
      <xdr:spPr>
        <a:xfrm flipV="1">
          <a:off x="2908300" y="134772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15875</xdr:rowOff>
    </xdr:from>
    <xdr:to xmlns:xdr="http://schemas.openxmlformats.org/drawingml/2006/spreadsheetDrawing">
      <xdr:col>20</xdr:col>
      <xdr:colOff>38100</xdr:colOff>
      <xdr:row>78</xdr:row>
      <xdr:rowOff>117475</xdr:rowOff>
    </xdr:to>
    <xdr:sp macro="" textlink="">
      <xdr:nvSpPr>
        <xdr:cNvPr id="180" name="フローチャート: 判断 179"/>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133985</xdr:rowOff>
    </xdr:from>
    <xdr:ext cx="469265" cy="258445"/>
    <xdr:sp macro="" textlink="">
      <xdr:nvSpPr>
        <xdr:cNvPr id="181" name="テキスト ボックス 180"/>
        <xdr:cNvSpPr txBox="1"/>
      </xdr:nvSpPr>
      <xdr:spPr>
        <a:xfrm>
          <a:off x="3562350" y="131641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95250</xdr:rowOff>
    </xdr:from>
    <xdr:to xmlns:xdr="http://schemas.openxmlformats.org/drawingml/2006/spreadsheetDrawing">
      <xdr:col>15</xdr:col>
      <xdr:colOff>50800</xdr:colOff>
      <xdr:row>78</xdr:row>
      <xdr:rowOff>119380</xdr:rowOff>
    </xdr:to>
    <xdr:cxnSp macro="">
      <xdr:nvCxnSpPr>
        <xdr:cNvPr id="182" name="直線コネクタ 181"/>
        <xdr:cNvCxnSpPr/>
      </xdr:nvCxnSpPr>
      <xdr:spPr>
        <a:xfrm>
          <a:off x="2019300" y="134683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12700</xdr:rowOff>
    </xdr:from>
    <xdr:to xmlns:xdr="http://schemas.openxmlformats.org/drawingml/2006/spreadsheetDrawing">
      <xdr:col>15</xdr:col>
      <xdr:colOff>101600</xdr:colOff>
      <xdr:row>78</xdr:row>
      <xdr:rowOff>114300</xdr:rowOff>
    </xdr:to>
    <xdr:sp macro="" textlink="">
      <xdr:nvSpPr>
        <xdr:cNvPr id="183" name="フローチャート: 判断 182"/>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130810</xdr:rowOff>
    </xdr:from>
    <xdr:ext cx="469265" cy="259080"/>
    <xdr:sp macro="" textlink="">
      <xdr:nvSpPr>
        <xdr:cNvPr id="184" name="テキスト ボックス 183"/>
        <xdr:cNvSpPr txBox="1"/>
      </xdr:nvSpPr>
      <xdr:spPr>
        <a:xfrm>
          <a:off x="2673350" y="13161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95250</xdr:rowOff>
    </xdr:from>
    <xdr:to xmlns:xdr="http://schemas.openxmlformats.org/drawingml/2006/spreadsheetDrawing">
      <xdr:col>10</xdr:col>
      <xdr:colOff>114300</xdr:colOff>
      <xdr:row>78</xdr:row>
      <xdr:rowOff>98425</xdr:rowOff>
    </xdr:to>
    <xdr:cxnSp macro="">
      <xdr:nvCxnSpPr>
        <xdr:cNvPr id="185" name="直線コネクタ 184"/>
        <xdr:cNvCxnSpPr/>
      </xdr:nvCxnSpPr>
      <xdr:spPr>
        <a:xfrm flipV="1">
          <a:off x="1130300" y="134683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170815</xdr:rowOff>
    </xdr:from>
    <xdr:to xmlns:xdr="http://schemas.openxmlformats.org/drawingml/2006/spreadsheetDrawing">
      <xdr:col>10</xdr:col>
      <xdr:colOff>165100</xdr:colOff>
      <xdr:row>78</xdr:row>
      <xdr:rowOff>100965</xdr:rowOff>
    </xdr:to>
    <xdr:sp macro="" textlink="">
      <xdr:nvSpPr>
        <xdr:cNvPr id="186" name="フローチャート: 判断 185"/>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117475</xdr:rowOff>
    </xdr:from>
    <xdr:ext cx="469265" cy="259080"/>
    <xdr:sp macro="" textlink="">
      <xdr:nvSpPr>
        <xdr:cNvPr id="187" name="テキスト ボックス 186"/>
        <xdr:cNvSpPr txBox="1"/>
      </xdr:nvSpPr>
      <xdr:spPr>
        <a:xfrm>
          <a:off x="1784350" y="131476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149860</xdr:rowOff>
    </xdr:from>
    <xdr:to xmlns:xdr="http://schemas.openxmlformats.org/drawingml/2006/spreadsheetDrawing">
      <xdr:col>6</xdr:col>
      <xdr:colOff>38100</xdr:colOff>
      <xdr:row>78</xdr:row>
      <xdr:rowOff>80010</xdr:rowOff>
    </xdr:to>
    <xdr:sp macro="" textlink="">
      <xdr:nvSpPr>
        <xdr:cNvPr id="188" name="フローチャート: 判断 187"/>
        <xdr:cNvSpPr/>
      </xdr:nvSpPr>
      <xdr:spPr>
        <a:xfrm>
          <a:off x="10795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96520</xdr:rowOff>
    </xdr:from>
    <xdr:ext cx="469265" cy="259080"/>
    <xdr:sp macro="" textlink="">
      <xdr:nvSpPr>
        <xdr:cNvPr id="189" name="テキスト ボックス 188"/>
        <xdr:cNvSpPr txBox="1"/>
      </xdr:nvSpPr>
      <xdr:spPr>
        <a:xfrm>
          <a:off x="895350" y="131267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29845</xdr:rowOff>
    </xdr:from>
    <xdr:to xmlns:xdr="http://schemas.openxmlformats.org/drawingml/2006/spreadsheetDrawing">
      <xdr:col>24</xdr:col>
      <xdr:colOff>114300</xdr:colOff>
      <xdr:row>78</xdr:row>
      <xdr:rowOff>132080</xdr:rowOff>
    </xdr:to>
    <xdr:sp macro="" textlink="">
      <xdr:nvSpPr>
        <xdr:cNvPr id="195" name="楕円 194"/>
        <xdr:cNvSpPr/>
      </xdr:nvSpPr>
      <xdr:spPr>
        <a:xfrm>
          <a:off x="4584700" y="13402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116205</xdr:rowOff>
    </xdr:from>
    <xdr:ext cx="469900" cy="259080"/>
    <xdr:sp macro="" textlink="">
      <xdr:nvSpPr>
        <xdr:cNvPr id="196" name="維持補修費該当値テキスト"/>
        <xdr:cNvSpPr txBox="1"/>
      </xdr:nvSpPr>
      <xdr:spPr>
        <a:xfrm>
          <a:off x="4686300" y="13317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53340</xdr:rowOff>
    </xdr:from>
    <xdr:to xmlns:xdr="http://schemas.openxmlformats.org/drawingml/2006/spreadsheetDrawing">
      <xdr:col>20</xdr:col>
      <xdr:colOff>38100</xdr:colOff>
      <xdr:row>78</xdr:row>
      <xdr:rowOff>154940</xdr:rowOff>
    </xdr:to>
    <xdr:sp macro="" textlink="">
      <xdr:nvSpPr>
        <xdr:cNvPr id="197" name="楕円 196"/>
        <xdr:cNvSpPr/>
      </xdr:nvSpPr>
      <xdr:spPr>
        <a:xfrm>
          <a:off x="37465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146050</xdr:rowOff>
    </xdr:from>
    <xdr:ext cx="469265" cy="258445"/>
    <xdr:sp macro="" textlink="">
      <xdr:nvSpPr>
        <xdr:cNvPr id="198" name="テキスト ボックス 197"/>
        <xdr:cNvSpPr txBox="1"/>
      </xdr:nvSpPr>
      <xdr:spPr>
        <a:xfrm>
          <a:off x="3562350" y="135191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68580</xdr:rowOff>
    </xdr:from>
    <xdr:to xmlns:xdr="http://schemas.openxmlformats.org/drawingml/2006/spreadsheetDrawing">
      <xdr:col>15</xdr:col>
      <xdr:colOff>101600</xdr:colOff>
      <xdr:row>78</xdr:row>
      <xdr:rowOff>170180</xdr:rowOff>
    </xdr:to>
    <xdr:sp macro="" textlink="">
      <xdr:nvSpPr>
        <xdr:cNvPr id="199" name="楕円 198"/>
        <xdr:cNvSpPr/>
      </xdr:nvSpPr>
      <xdr:spPr>
        <a:xfrm>
          <a:off x="28575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161290</xdr:rowOff>
    </xdr:from>
    <xdr:ext cx="469265" cy="259080"/>
    <xdr:sp macro="" textlink="">
      <xdr:nvSpPr>
        <xdr:cNvPr id="200" name="テキスト ボックス 199"/>
        <xdr:cNvSpPr txBox="1"/>
      </xdr:nvSpPr>
      <xdr:spPr>
        <a:xfrm>
          <a:off x="2673350" y="13534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44450</xdr:rowOff>
    </xdr:from>
    <xdr:to xmlns:xdr="http://schemas.openxmlformats.org/drawingml/2006/spreadsheetDrawing">
      <xdr:col>10</xdr:col>
      <xdr:colOff>165100</xdr:colOff>
      <xdr:row>78</xdr:row>
      <xdr:rowOff>146050</xdr:rowOff>
    </xdr:to>
    <xdr:sp macro="" textlink="">
      <xdr:nvSpPr>
        <xdr:cNvPr id="201" name="楕円 200"/>
        <xdr:cNvSpPr/>
      </xdr:nvSpPr>
      <xdr:spPr>
        <a:xfrm>
          <a:off x="1968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137160</xdr:rowOff>
    </xdr:from>
    <xdr:ext cx="469265" cy="259080"/>
    <xdr:sp macro="" textlink="">
      <xdr:nvSpPr>
        <xdr:cNvPr id="202" name="テキスト ボックス 201"/>
        <xdr:cNvSpPr txBox="1"/>
      </xdr:nvSpPr>
      <xdr:spPr>
        <a:xfrm>
          <a:off x="1784350" y="13510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47625</xdr:rowOff>
    </xdr:from>
    <xdr:to xmlns:xdr="http://schemas.openxmlformats.org/drawingml/2006/spreadsheetDrawing">
      <xdr:col>6</xdr:col>
      <xdr:colOff>38100</xdr:colOff>
      <xdr:row>78</xdr:row>
      <xdr:rowOff>149225</xdr:rowOff>
    </xdr:to>
    <xdr:sp macro="" textlink="">
      <xdr:nvSpPr>
        <xdr:cNvPr id="203" name="楕円 202"/>
        <xdr:cNvSpPr/>
      </xdr:nvSpPr>
      <xdr:spPr>
        <a:xfrm>
          <a:off x="1079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140335</xdr:rowOff>
    </xdr:from>
    <xdr:ext cx="469265" cy="259080"/>
    <xdr:sp macro="" textlink="">
      <xdr:nvSpPr>
        <xdr:cNvPr id="204" name="テキスト ボックス 203"/>
        <xdr:cNvSpPr txBox="1"/>
      </xdr:nvSpPr>
      <xdr:spPr>
        <a:xfrm>
          <a:off x="895350" y="13513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5" name="テキスト ボックス 214"/>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6" name="直線コネクタ 215"/>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7" name="テキスト ボックス 216"/>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8" name="直線コネクタ 217"/>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9" name="テキスト ボックス 218"/>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0" name="直線コネクタ 219"/>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21" name="テキスト ボックス 220"/>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2" name="直線コネクタ 221"/>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23" name="テキスト ボックス 222"/>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4" name="直線コネクタ 223"/>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5" name="テキスト ボックス 224"/>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6" name="直線コネクタ 225"/>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27" name="テキスト ボックス 226"/>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8" name="直線コネクタ 227"/>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9" name="テキスト ボックス 228"/>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20955</xdr:rowOff>
    </xdr:from>
    <xdr:to xmlns:xdr="http://schemas.openxmlformats.org/drawingml/2006/spreadsheetDrawing">
      <xdr:col>24</xdr:col>
      <xdr:colOff>62865</xdr:colOff>
      <xdr:row>99</xdr:row>
      <xdr:rowOff>22225</xdr:rowOff>
    </xdr:to>
    <xdr:cxnSp macro="">
      <xdr:nvCxnSpPr>
        <xdr:cNvPr id="231" name="直線コネクタ 230"/>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26035</xdr:rowOff>
    </xdr:from>
    <xdr:ext cx="534670" cy="259080"/>
    <xdr:sp macro="" textlink="">
      <xdr:nvSpPr>
        <xdr:cNvPr id="232" name="扶助費最小値テキスト"/>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22225</xdr:rowOff>
    </xdr:from>
    <xdr:to xmlns:xdr="http://schemas.openxmlformats.org/drawingml/2006/spreadsheetDrawing">
      <xdr:col>24</xdr:col>
      <xdr:colOff>152400</xdr:colOff>
      <xdr:row>99</xdr:row>
      <xdr:rowOff>22225</xdr:rowOff>
    </xdr:to>
    <xdr:cxnSp macro="">
      <xdr:nvCxnSpPr>
        <xdr:cNvPr id="233" name="直線コネクタ 232"/>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139065</xdr:rowOff>
    </xdr:from>
    <xdr:ext cx="598805" cy="259080"/>
    <xdr:sp macro="" textlink="">
      <xdr:nvSpPr>
        <xdr:cNvPr id="234" name="扶助費最大値テキスト"/>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20955</xdr:rowOff>
    </xdr:from>
    <xdr:to xmlns:xdr="http://schemas.openxmlformats.org/drawingml/2006/spreadsheetDrawing">
      <xdr:col>24</xdr:col>
      <xdr:colOff>152400</xdr:colOff>
      <xdr:row>91</xdr:row>
      <xdr:rowOff>20955</xdr:rowOff>
    </xdr:to>
    <xdr:cxnSp macro="">
      <xdr:nvCxnSpPr>
        <xdr:cNvPr id="235" name="直線コネクタ 234"/>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60325</xdr:rowOff>
    </xdr:from>
    <xdr:to xmlns:xdr="http://schemas.openxmlformats.org/drawingml/2006/spreadsheetDrawing">
      <xdr:col>24</xdr:col>
      <xdr:colOff>63500</xdr:colOff>
      <xdr:row>98</xdr:row>
      <xdr:rowOff>74930</xdr:rowOff>
    </xdr:to>
    <xdr:cxnSp macro="">
      <xdr:nvCxnSpPr>
        <xdr:cNvPr id="236" name="直線コネクタ 235"/>
        <xdr:cNvCxnSpPr/>
      </xdr:nvCxnSpPr>
      <xdr:spPr>
        <a:xfrm flipV="1">
          <a:off x="3797300" y="1686242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8445"/>
    <xdr:sp macro="" textlink="">
      <xdr:nvSpPr>
        <xdr:cNvPr id="237" name="扶助費平均値テキスト"/>
        <xdr:cNvSpPr txBox="1"/>
      </xdr:nvSpPr>
      <xdr:spPr>
        <a:xfrm>
          <a:off x="4686300" y="1633982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29210</xdr:rowOff>
    </xdr:from>
    <xdr:to xmlns:xdr="http://schemas.openxmlformats.org/drawingml/2006/spreadsheetDrawing">
      <xdr:col>24</xdr:col>
      <xdr:colOff>114300</xdr:colOff>
      <xdr:row>96</xdr:row>
      <xdr:rowOff>130810</xdr:rowOff>
    </xdr:to>
    <xdr:sp macro="" textlink="">
      <xdr:nvSpPr>
        <xdr:cNvPr id="238" name="フローチャート: 判断 237"/>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74930</xdr:rowOff>
    </xdr:from>
    <xdr:to xmlns:xdr="http://schemas.openxmlformats.org/drawingml/2006/spreadsheetDrawing">
      <xdr:col>19</xdr:col>
      <xdr:colOff>177800</xdr:colOff>
      <xdr:row>98</xdr:row>
      <xdr:rowOff>116205</xdr:rowOff>
    </xdr:to>
    <xdr:cxnSp macro="">
      <xdr:nvCxnSpPr>
        <xdr:cNvPr id="239" name="直線コネクタ 238"/>
        <xdr:cNvCxnSpPr/>
      </xdr:nvCxnSpPr>
      <xdr:spPr>
        <a:xfrm flipV="1">
          <a:off x="2908300" y="1687703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112395</xdr:rowOff>
    </xdr:from>
    <xdr:to xmlns:xdr="http://schemas.openxmlformats.org/drawingml/2006/spreadsheetDrawing">
      <xdr:col>20</xdr:col>
      <xdr:colOff>38100</xdr:colOff>
      <xdr:row>97</xdr:row>
      <xdr:rowOff>42545</xdr:rowOff>
    </xdr:to>
    <xdr:sp macro="" textlink="">
      <xdr:nvSpPr>
        <xdr:cNvPr id="240" name="フローチャート: 判断 239"/>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59055</xdr:rowOff>
    </xdr:from>
    <xdr:ext cx="598170" cy="259080"/>
    <xdr:sp macro="" textlink="">
      <xdr:nvSpPr>
        <xdr:cNvPr id="241" name="テキスト ボックス 240"/>
        <xdr:cNvSpPr txBox="1"/>
      </xdr:nvSpPr>
      <xdr:spPr>
        <a:xfrm>
          <a:off x="3497580" y="16346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153035</xdr:rowOff>
    </xdr:from>
    <xdr:to xmlns:xdr="http://schemas.openxmlformats.org/drawingml/2006/spreadsheetDrawing">
      <xdr:col>15</xdr:col>
      <xdr:colOff>50800</xdr:colOff>
      <xdr:row>98</xdr:row>
      <xdr:rowOff>116205</xdr:rowOff>
    </xdr:to>
    <xdr:cxnSp macro="">
      <xdr:nvCxnSpPr>
        <xdr:cNvPr id="242" name="直線コネクタ 241"/>
        <xdr:cNvCxnSpPr/>
      </xdr:nvCxnSpPr>
      <xdr:spPr>
        <a:xfrm>
          <a:off x="2019300" y="16783685"/>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19050</xdr:rowOff>
    </xdr:from>
    <xdr:to xmlns:xdr="http://schemas.openxmlformats.org/drawingml/2006/spreadsheetDrawing">
      <xdr:col>15</xdr:col>
      <xdr:colOff>101600</xdr:colOff>
      <xdr:row>97</xdr:row>
      <xdr:rowOff>120650</xdr:rowOff>
    </xdr:to>
    <xdr:sp macro="" textlink="">
      <xdr:nvSpPr>
        <xdr:cNvPr id="243" name="フローチャート: 判断 242"/>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137160</xdr:rowOff>
    </xdr:from>
    <xdr:ext cx="534035" cy="259080"/>
    <xdr:sp macro="" textlink="">
      <xdr:nvSpPr>
        <xdr:cNvPr id="244" name="テキスト ボックス 243"/>
        <xdr:cNvSpPr txBox="1"/>
      </xdr:nvSpPr>
      <xdr:spPr>
        <a:xfrm>
          <a:off x="2640965" y="16424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153035</xdr:rowOff>
    </xdr:from>
    <xdr:to xmlns:xdr="http://schemas.openxmlformats.org/drawingml/2006/spreadsheetDrawing">
      <xdr:col>10</xdr:col>
      <xdr:colOff>114300</xdr:colOff>
      <xdr:row>99</xdr:row>
      <xdr:rowOff>36830</xdr:rowOff>
    </xdr:to>
    <xdr:cxnSp macro="">
      <xdr:nvCxnSpPr>
        <xdr:cNvPr id="245" name="直線コネクタ 244"/>
        <xdr:cNvCxnSpPr/>
      </xdr:nvCxnSpPr>
      <xdr:spPr>
        <a:xfrm flipV="1">
          <a:off x="1130300" y="16783685"/>
          <a:ext cx="88900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64135</xdr:rowOff>
    </xdr:from>
    <xdr:to xmlns:xdr="http://schemas.openxmlformats.org/drawingml/2006/spreadsheetDrawing">
      <xdr:col>10</xdr:col>
      <xdr:colOff>165100</xdr:colOff>
      <xdr:row>96</xdr:row>
      <xdr:rowOff>166370</xdr:rowOff>
    </xdr:to>
    <xdr:sp macro="" textlink="">
      <xdr:nvSpPr>
        <xdr:cNvPr id="246" name="フローチャート: 判断 245"/>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10795</xdr:rowOff>
    </xdr:from>
    <xdr:ext cx="598170" cy="258445"/>
    <xdr:sp macro="" textlink="">
      <xdr:nvSpPr>
        <xdr:cNvPr id="247" name="テキスト ボックス 246"/>
        <xdr:cNvSpPr txBox="1"/>
      </xdr:nvSpPr>
      <xdr:spPr>
        <a:xfrm>
          <a:off x="1719580" y="162985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168275</xdr:rowOff>
    </xdr:from>
    <xdr:to xmlns:xdr="http://schemas.openxmlformats.org/drawingml/2006/spreadsheetDrawing">
      <xdr:col>6</xdr:col>
      <xdr:colOff>38100</xdr:colOff>
      <xdr:row>97</xdr:row>
      <xdr:rowOff>98425</xdr:rowOff>
    </xdr:to>
    <xdr:sp macro="" textlink="">
      <xdr:nvSpPr>
        <xdr:cNvPr id="248" name="フローチャート: 判断 247"/>
        <xdr:cNvSpPr/>
      </xdr:nvSpPr>
      <xdr:spPr>
        <a:xfrm>
          <a:off x="1079500" y="1662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114935</xdr:rowOff>
    </xdr:from>
    <xdr:ext cx="534035" cy="259080"/>
    <xdr:sp macro="" textlink="">
      <xdr:nvSpPr>
        <xdr:cNvPr id="249" name="テキスト ボックス 248"/>
        <xdr:cNvSpPr txBox="1"/>
      </xdr:nvSpPr>
      <xdr:spPr>
        <a:xfrm>
          <a:off x="862965" y="16402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1" name="テキスト ボックス 250"/>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2" name="テキスト ボックス 251"/>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4" name="テキスト ボックス 253"/>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9525</xdr:rowOff>
    </xdr:from>
    <xdr:to xmlns:xdr="http://schemas.openxmlformats.org/drawingml/2006/spreadsheetDrawing">
      <xdr:col>24</xdr:col>
      <xdr:colOff>114300</xdr:colOff>
      <xdr:row>98</xdr:row>
      <xdr:rowOff>111125</xdr:rowOff>
    </xdr:to>
    <xdr:sp macro="" textlink="">
      <xdr:nvSpPr>
        <xdr:cNvPr id="255" name="楕円 254"/>
        <xdr:cNvSpPr/>
      </xdr:nvSpPr>
      <xdr:spPr>
        <a:xfrm>
          <a:off x="45847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159385</xdr:rowOff>
    </xdr:from>
    <xdr:ext cx="534670" cy="258445"/>
    <xdr:sp macro="" textlink="">
      <xdr:nvSpPr>
        <xdr:cNvPr id="256" name="扶助費該当値テキスト"/>
        <xdr:cNvSpPr txBox="1"/>
      </xdr:nvSpPr>
      <xdr:spPr>
        <a:xfrm>
          <a:off x="4686300" y="16790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24130</xdr:rowOff>
    </xdr:from>
    <xdr:to xmlns:xdr="http://schemas.openxmlformats.org/drawingml/2006/spreadsheetDrawing">
      <xdr:col>20</xdr:col>
      <xdr:colOff>38100</xdr:colOff>
      <xdr:row>98</xdr:row>
      <xdr:rowOff>125730</xdr:rowOff>
    </xdr:to>
    <xdr:sp macro="" textlink="">
      <xdr:nvSpPr>
        <xdr:cNvPr id="257" name="楕円 256"/>
        <xdr:cNvSpPr/>
      </xdr:nvSpPr>
      <xdr:spPr>
        <a:xfrm>
          <a:off x="3746500" y="168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116840</xdr:rowOff>
    </xdr:from>
    <xdr:ext cx="534035" cy="259080"/>
    <xdr:sp macro="" textlink="">
      <xdr:nvSpPr>
        <xdr:cNvPr id="258" name="テキスト ボックス 257"/>
        <xdr:cNvSpPr txBox="1"/>
      </xdr:nvSpPr>
      <xdr:spPr>
        <a:xfrm>
          <a:off x="3529965" y="16918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65405</xdr:rowOff>
    </xdr:from>
    <xdr:to xmlns:xdr="http://schemas.openxmlformats.org/drawingml/2006/spreadsheetDrawing">
      <xdr:col>15</xdr:col>
      <xdr:colOff>101600</xdr:colOff>
      <xdr:row>98</xdr:row>
      <xdr:rowOff>167005</xdr:rowOff>
    </xdr:to>
    <xdr:sp macro="" textlink="">
      <xdr:nvSpPr>
        <xdr:cNvPr id="259" name="楕円 258"/>
        <xdr:cNvSpPr/>
      </xdr:nvSpPr>
      <xdr:spPr>
        <a:xfrm>
          <a:off x="2857500" y="168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158115</xdr:rowOff>
    </xdr:from>
    <xdr:ext cx="534035" cy="258445"/>
    <xdr:sp macro="" textlink="">
      <xdr:nvSpPr>
        <xdr:cNvPr id="260" name="テキスト ボックス 259"/>
        <xdr:cNvSpPr txBox="1"/>
      </xdr:nvSpPr>
      <xdr:spPr>
        <a:xfrm>
          <a:off x="2640965" y="16960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102235</xdr:rowOff>
    </xdr:from>
    <xdr:to xmlns:xdr="http://schemas.openxmlformats.org/drawingml/2006/spreadsheetDrawing">
      <xdr:col>10</xdr:col>
      <xdr:colOff>165100</xdr:colOff>
      <xdr:row>98</xdr:row>
      <xdr:rowOff>32385</xdr:rowOff>
    </xdr:to>
    <xdr:sp macro="" textlink="">
      <xdr:nvSpPr>
        <xdr:cNvPr id="261" name="楕円 260"/>
        <xdr:cNvSpPr/>
      </xdr:nvSpPr>
      <xdr:spPr>
        <a:xfrm>
          <a:off x="1968500" y="167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23495</xdr:rowOff>
    </xdr:from>
    <xdr:ext cx="534035" cy="259080"/>
    <xdr:sp macro="" textlink="">
      <xdr:nvSpPr>
        <xdr:cNvPr id="262" name="テキスト ボックス 261"/>
        <xdr:cNvSpPr txBox="1"/>
      </xdr:nvSpPr>
      <xdr:spPr>
        <a:xfrm>
          <a:off x="1751965" y="16825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157480</xdr:rowOff>
    </xdr:from>
    <xdr:to xmlns:xdr="http://schemas.openxmlformats.org/drawingml/2006/spreadsheetDrawing">
      <xdr:col>6</xdr:col>
      <xdr:colOff>38100</xdr:colOff>
      <xdr:row>99</xdr:row>
      <xdr:rowOff>87630</xdr:rowOff>
    </xdr:to>
    <xdr:sp macro="" textlink="">
      <xdr:nvSpPr>
        <xdr:cNvPr id="263" name="楕円 262"/>
        <xdr:cNvSpPr/>
      </xdr:nvSpPr>
      <xdr:spPr>
        <a:xfrm>
          <a:off x="1079500" y="169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78740</xdr:rowOff>
    </xdr:from>
    <xdr:ext cx="534035" cy="259080"/>
    <xdr:sp macro="" textlink="">
      <xdr:nvSpPr>
        <xdr:cNvPr id="264" name="テキスト ボックス 263"/>
        <xdr:cNvSpPr txBox="1"/>
      </xdr:nvSpPr>
      <xdr:spPr>
        <a:xfrm>
          <a:off x="862965" y="17052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3" name="テキスト ボックス 272"/>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4" name="直線コネクタ 273"/>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5" name="直線コネクタ 274"/>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76" name="テキスト ボックス 275"/>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7" name="直線コネクタ 276"/>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8445"/>
    <xdr:sp macro="" textlink="">
      <xdr:nvSpPr>
        <xdr:cNvPr id="278" name="テキスト ボックス 277"/>
        <xdr:cNvSpPr txBox="1"/>
      </xdr:nvSpPr>
      <xdr:spPr>
        <a:xfrm>
          <a:off x="6072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9" name="直線コネクタ 278"/>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4995" cy="259080"/>
    <xdr:sp macro="" textlink="">
      <xdr:nvSpPr>
        <xdr:cNvPr id="280" name="テキスト ボックス 279"/>
        <xdr:cNvSpPr txBox="1"/>
      </xdr:nvSpPr>
      <xdr:spPr>
        <a:xfrm>
          <a:off x="6008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1" name="直線コネクタ 280"/>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4995" cy="258445"/>
    <xdr:sp macro="" textlink="">
      <xdr:nvSpPr>
        <xdr:cNvPr id="282" name="テキスト ボックス 281"/>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3" name="直線コネクタ 282"/>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4995" cy="258445"/>
    <xdr:sp macro="" textlink="">
      <xdr:nvSpPr>
        <xdr:cNvPr id="284" name="テキスト ボックス 283"/>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5" name="直線コネクタ 284"/>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4995" cy="259080"/>
    <xdr:sp macro="" textlink="">
      <xdr:nvSpPr>
        <xdr:cNvPr id="286" name="テキスト ボックス 285"/>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7" name="直線コネクタ 286"/>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8" name="テキスト ボックス 287"/>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32</xdr:row>
      <xdr:rowOff>143510</xdr:rowOff>
    </xdr:from>
    <xdr:to xmlns:xdr="http://schemas.openxmlformats.org/drawingml/2006/spreadsheetDrawing">
      <xdr:col>54</xdr:col>
      <xdr:colOff>189865</xdr:colOff>
      <xdr:row>38</xdr:row>
      <xdr:rowOff>40640</xdr:rowOff>
    </xdr:to>
    <xdr:cxnSp macro="">
      <xdr:nvCxnSpPr>
        <xdr:cNvPr id="290" name="直線コネクタ 289"/>
        <xdr:cNvCxnSpPr/>
      </xdr:nvCxnSpPr>
      <xdr:spPr>
        <a:xfrm flipV="1">
          <a:off x="10475595" y="5629910"/>
          <a:ext cx="1270" cy="925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43815</xdr:rowOff>
    </xdr:from>
    <xdr:ext cx="534670" cy="258445"/>
    <xdr:sp macro="" textlink="">
      <xdr:nvSpPr>
        <xdr:cNvPr id="291" name="補助費等最小値テキスト"/>
        <xdr:cNvSpPr txBox="1"/>
      </xdr:nvSpPr>
      <xdr:spPr>
        <a:xfrm>
          <a:off x="10528300" y="65589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40640</xdr:rowOff>
    </xdr:from>
    <xdr:to xmlns:xdr="http://schemas.openxmlformats.org/drawingml/2006/spreadsheetDrawing">
      <xdr:col>55</xdr:col>
      <xdr:colOff>88900</xdr:colOff>
      <xdr:row>38</xdr:row>
      <xdr:rowOff>40640</xdr:rowOff>
    </xdr:to>
    <xdr:cxnSp macro="">
      <xdr:nvCxnSpPr>
        <xdr:cNvPr id="292" name="直線コネクタ 291"/>
        <xdr:cNvCxnSpPr/>
      </xdr:nvCxnSpPr>
      <xdr:spPr>
        <a:xfrm>
          <a:off x="10388600" y="6555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31</xdr:row>
      <xdr:rowOff>89535</xdr:rowOff>
    </xdr:from>
    <xdr:ext cx="598805" cy="258445"/>
    <xdr:sp macro="" textlink="">
      <xdr:nvSpPr>
        <xdr:cNvPr id="293" name="補助費等最大値テキスト"/>
        <xdr:cNvSpPr txBox="1"/>
      </xdr:nvSpPr>
      <xdr:spPr>
        <a:xfrm>
          <a:off x="10528300" y="54044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143510</xdr:rowOff>
    </xdr:from>
    <xdr:to xmlns:xdr="http://schemas.openxmlformats.org/drawingml/2006/spreadsheetDrawing">
      <xdr:col>55</xdr:col>
      <xdr:colOff>88900</xdr:colOff>
      <xdr:row>32</xdr:row>
      <xdr:rowOff>143510</xdr:rowOff>
    </xdr:to>
    <xdr:cxnSp macro="">
      <xdr:nvCxnSpPr>
        <xdr:cNvPr id="294" name="直線コネクタ 293"/>
        <xdr:cNvCxnSpPr/>
      </xdr:nvCxnSpPr>
      <xdr:spPr>
        <a:xfrm>
          <a:off x="103886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156845</xdr:rowOff>
    </xdr:from>
    <xdr:to xmlns:xdr="http://schemas.openxmlformats.org/drawingml/2006/spreadsheetDrawing">
      <xdr:col>55</xdr:col>
      <xdr:colOff>0</xdr:colOff>
      <xdr:row>35</xdr:row>
      <xdr:rowOff>73660</xdr:rowOff>
    </xdr:to>
    <xdr:cxnSp macro="">
      <xdr:nvCxnSpPr>
        <xdr:cNvPr id="295" name="直線コネクタ 294"/>
        <xdr:cNvCxnSpPr/>
      </xdr:nvCxnSpPr>
      <xdr:spPr>
        <a:xfrm flipV="1">
          <a:off x="9639300" y="5986145"/>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139700</xdr:rowOff>
    </xdr:from>
    <xdr:ext cx="534670" cy="259080"/>
    <xdr:sp macro="" textlink="">
      <xdr:nvSpPr>
        <xdr:cNvPr id="296" name="補助費等平均値テキスト"/>
        <xdr:cNvSpPr txBox="1"/>
      </xdr:nvSpPr>
      <xdr:spPr>
        <a:xfrm>
          <a:off x="10528300" y="6140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161290</xdr:rowOff>
    </xdr:from>
    <xdr:to xmlns:xdr="http://schemas.openxmlformats.org/drawingml/2006/spreadsheetDrawing">
      <xdr:col>55</xdr:col>
      <xdr:colOff>50800</xdr:colOff>
      <xdr:row>36</xdr:row>
      <xdr:rowOff>91440</xdr:rowOff>
    </xdr:to>
    <xdr:sp macro="" textlink="">
      <xdr:nvSpPr>
        <xdr:cNvPr id="297" name="フローチャート: 判断 296"/>
        <xdr:cNvSpPr/>
      </xdr:nvSpPr>
      <xdr:spPr>
        <a:xfrm>
          <a:off x="10426700" y="616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44450</xdr:rowOff>
    </xdr:from>
    <xdr:to xmlns:xdr="http://schemas.openxmlformats.org/drawingml/2006/spreadsheetDrawing">
      <xdr:col>50</xdr:col>
      <xdr:colOff>114300</xdr:colOff>
      <xdr:row>35</xdr:row>
      <xdr:rowOff>73660</xdr:rowOff>
    </xdr:to>
    <xdr:cxnSp macro="">
      <xdr:nvCxnSpPr>
        <xdr:cNvPr id="298" name="直線コネクタ 297"/>
        <xdr:cNvCxnSpPr/>
      </xdr:nvCxnSpPr>
      <xdr:spPr>
        <a:xfrm>
          <a:off x="8750300" y="60452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6985</xdr:rowOff>
    </xdr:from>
    <xdr:to xmlns:xdr="http://schemas.openxmlformats.org/drawingml/2006/spreadsheetDrawing">
      <xdr:col>50</xdr:col>
      <xdr:colOff>165100</xdr:colOff>
      <xdr:row>36</xdr:row>
      <xdr:rowOff>109220</xdr:rowOff>
    </xdr:to>
    <xdr:sp macro="" textlink="">
      <xdr:nvSpPr>
        <xdr:cNvPr id="299" name="フローチャート: 判断 298"/>
        <xdr:cNvSpPr/>
      </xdr:nvSpPr>
      <xdr:spPr>
        <a:xfrm>
          <a:off x="9588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99695</xdr:rowOff>
    </xdr:from>
    <xdr:ext cx="534035" cy="258445"/>
    <xdr:sp macro="" textlink="">
      <xdr:nvSpPr>
        <xdr:cNvPr id="300" name="テキスト ボックス 299"/>
        <xdr:cNvSpPr txBox="1"/>
      </xdr:nvSpPr>
      <xdr:spPr>
        <a:xfrm>
          <a:off x="9371965" y="6271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37465</xdr:rowOff>
    </xdr:from>
    <xdr:to xmlns:xdr="http://schemas.openxmlformats.org/drawingml/2006/spreadsheetDrawing">
      <xdr:col>45</xdr:col>
      <xdr:colOff>177800</xdr:colOff>
      <xdr:row>35</xdr:row>
      <xdr:rowOff>44450</xdr:rowOff>
    </xdr:to>
    <xdr:cxnSp macro="">
      <xdr:nvCxnSpPr>
        <xdr:cNvPr id="301" name="直線コネクタ 300"/>
        <xdr:cNvCxnSpPr/>
      </xdr:nvCxnSpPr>
      <xdr:spPr>
        <a:xfrm>
          <a:off x="7861300" y="60382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169545</xdr:rowOff>
    </xdr:from>
    <xdr:to xmlns:xdr="http://schemas.openxmlformats.org/drawingml/2006/spreadsheetDrawing">
      <xdr:col>46</xdr:col>
      <xdr:colOff>38100</xdr:colOff>
      <xdr:row>36</xdr:row>
      <xdr:rowOff>99695</xdr:rowOff>
    </xdr:to>
    <xdr:sp macro="" textlink="">
      <xdr:nvSpPr>
        <xdr:cNvPr id="302" name="フローチャート: 判断 301"/>
        <xdr:cNvSpPr/>
      </xdr:nvSpPr>
      <xdr:spPr>
        <a:xfrm>
          <a:off x="8699500" y="617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91440</xdr:rowOff>
    </xdr:from>
    <xdr:ext cx="534035" cy="259080"/>
    <xdr:sp macro="" textlink="">
      <xdr:nvSpPr>
        <xdr:cNvPr id="303" name="テキスト ボックス 302"/>
        <xdr:cNvSpPr txBox="1"/>
      </xdr:nvSpPr>
      <xdr:spPr>
        <a:xfrm>
          <a:off x="8482965" y="6263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36195</xdr:rowOff>
    </xdr:from>
    <xdr:to xmlns:xdr="http://schemas.openxmlformats.org/drawingml/2006/spreadsheetDrawing">
      <xdr:col>41</xdr:col>
      <xdr:colOff>50800</xdr:colOff>
      <xdr:row>35</xdr:row>
      <xdr:rowOff>37465</xdr:rowOff>
    </xdr:to>
    <xdr:cxnSp macro="">
      <xdr:nvCxnSpPr>
        <xdr:cNvPr id="304" name="直線コネクタ 303"/>
        <xdr:cNvCxnSpPr/>
      </xdr:nvCxnSpPr>
      <xdr:spPr>
        <a:xfrm>
          <a:off x="6972300" y="5351145"/>
          <a:ext cx="889000" cy="687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34290</xdr:rowOff>
    </xdr:from>
    <xdr:to xmlns:xdr="http://schemas.openxmlformats.org/drawingml/2006/spreadsheetDrawing">
      <xdr:col>41</xdr:col>
      <xdr:colOff>101600</xdr:colOff>
      <xdr:row>36</xdr:row>
      <xdr:rowOff>135890</xdr:rowOff>
    </xdr:to>
    <xdr:sp macro="" textlink="">
      <xdr:nvSpPr>
        <xdr:cNvPr id="305" name="フローチャート: 判断 304"/>
        <xdr:cNvSpPr/>
      </xdr:nvSpPr>
      <xdr:spPr>
        <a:xfrm>
          <a:off x="7810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127000</xdr:rowOff>
    </xdr:from>
    <xdr:ext cx="534035" cy="259080"/>
    <xdr:sp macro="" textlink="">
      <xdr:nvSpPr>
        <xdr:cNvPr id="306" name="テキスト ボックス 305"/>
        <xdr:cNvSpPr txBox="1"/>
      </xdr:nvSpPr>
      <xdr:spPr>
        <a:xfrm>
          <a:off x="7593965" y="6299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121285</xdr:rowOff>
    </xdr:from>
    <xdr:to xmlns:xdr="http://schemas.openxmlformats.org/drawingml/2006/spreadsheetDrawing">
      <xdr:col>36</xdr:col>
      <xdr:colOff>165100</xdr:colOff>
      <xdr:row>32</xdr:row>
      <xdr:rowOff>52070</xdr:rowOff>
    </xdr:to>
    <xdr:sp macro="" textlink="">
      <xdr:nvSpPr>
        <xdr:cNvPr id="307" name="フローチャート: 判断 306"/>
        <xdr:cNvSpPr/>
      </xdr:nvSpPr>
      <xdr:spPr>
        <a:xfrm>
          <a:off x="6921500" y="5436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42545</xdr:rowOff>
    </xdr:from>
    <xdr:ext cx="598170" cy="258445"/>
    <xdr:sp macro="" textlink="">
      <xdr:nvSpPr>
        <xdr:cNvPr id="308" name="テキスト ボックス 307"/>
        <xdr:cNvSpPr txBox="1"/>
      </xdr:nvSpPr>
      <xdr:spPr>
        <a:xfrm>
          <a:off x="6672580" y="55289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9" name="テキスト ボックス 308"/>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0" name="テキスト ボックス 309"/>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1" name="テキスト ボックス 310"/>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2" name="テキスト ボックス 311"/>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3" name="テキスト ボックス 312"/>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106045</xdr:rowOff>
    </xdr:from>
    <xdr:to xmlns:xdr="http://schemas.openxmlformats.org/drawingml/2006/spreadsheetDrawing">
      <xdr:col>55</xdr:col>
      <xdr:colOff>50800</xdr:colOff>
      <xdr:row>35</xdr:row>
      <xdr:rowOff>36195</xdr:rowOff>
    </xdr:to>
    <xdr:sp macro="" textlink="">
      <xdr:nvSpPr>
        <xdr:cNvPr id="314" name="楕円 313"/>
        <xdr:cNvSpPr/>
      </xdr:nvSpPr>
      <xdr:spPr>
        <a:xfrm>
          <a:off x="10426700" y="593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128905</xdr:rowOff>
    </xdr:from>
    <xdr:ext cx="598805" cy="259080"/>
    <xdr:sp macro="" textlink="">
      <xdr:nvSpPr>
        <xdr:cNvPr id="315" name="補助費等該当値テキスト"/>
        <xdr:cNvSpPr txBox="1"/>
      </xdr:nvSpPr>
      <xdr:spPr>
        <a:xfrm>
          <a:off x="10528300" y="5786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22860</xdr:rowOff>
    </xdr:from>
    <xdr:to xmlns:xdr="http://schemas.openxmlformats.org/drawingml/2006/spreadsheetDrawing">
      <xdr:col>50</xdr:col>
      <xdr:colOff>165100</xdr:colOff>
      <xdr:row>35</xdr:row>
      <xdr:rowOff>124460</xdr:rowOff>
    </xdr:to>
    <xdr:sp macro="" textlink="">
      <xdr:nvSpPr>
        <xdr:cNvPr id="316" name="楕円 315"/>
        <xdr:cNvSpPr/>
      </xdr:nvSpPr>
      <xdr:spPr>
        <a:xfrm>
          <a:off x="95885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140970</xdr:rowOff>
    </xdr:from>
    <xdr:ext cx="598170" cy="259080"/>
    <xdr:sp macro="" textlink="">
      <xdr:nvSpPr>
        <xdr:cNvPr id="317" name="テキスト ボックス 316"/>
        <xdr:cNvSpPr txBox="1"/>
      </xdr:nvSpPr>
      <xdr:spPr>
        <a:xfrm>
          <a:off x="9339580" y="57988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165100</xdr:rowOff>
    </xdr:from>
    <xdr:to xmlns:xdr="http://schemas.openxmlformats.org/drawingml/2006/spreadsheetDrawing">
      <xdr:col>46</xdr:col>
      <xdr:colOff>38100</xdr:colOff>
      <xdr:row>35</xdr:row>
      <xdr:rowOff>95250</xdr:rowOff>
    </xdr:to>
    <xdr:sp macro="" textlink="">
      <xdr:nvSpPr>
        <xdr:cNvPr id="318" name="楕円 317"/>
        <xdr:cNvSpPr/>
      </xdr:nvSpPr>
      <xdr:spPr>
        <a:xfrm>
          <a:off x="86995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33</xdr:row>
      <xdr:rowOff>111760</xdr:rowOff>
    </xdr:from>
    <xdr:ext cx="598170" cy="258445"/>
    <xdr:sp macro="" textlink="">
      <xdr:nvSpPr>
        <xdr:cNvPr id="319" name="テキスト ボックス 318"/>
        <xdr:cNvSpPr txBox="1"/>
      </xdr:nvSpPr>
      <xdr:spPr>
        <a:xfrm>
          <a:off x="8450580" y="57696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158115</xdr:rowOff>
    </xdr:from>
    <xdr:to xmlns:xdr="http://schemas.openxmlformats.org/drawingml/2006/spreadsheetDrawing">
      <xdr:col>41</xdr:col>
      <xdr:colOff>101600</xdr:colOff>
      <xdr:row>35</xdr:row>
      <xdr:rowOff>88265</xdr:rowOff>
    </xdr:to>
    <xdr:sp macro="" textlink="">
      <xdr:nvSpPr>
        <xdr:cNvPr id="320" name="楕円 319"/>
        <xdr:cNvSpPr/>
      </xdr:nvSpPr>
      <xdr:spPr>
        <a:xfrm>
          <a:off x="7810500" y="5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104775</xdr:rowOff>
    </xdr:from>
    <xdr:ext cx="598170" cy="259080"/>
    <xdr:sp macro="" textlink="">
      <xdr:nvSpPr>
        <xdr:cNvPr id="321" name="テキスト ボックス 320"/>
        <xdr:cNvSpPr txBox="1"/>
      </xdr:nvSpPr>
      <xdr:spPr>
        <a:xfrm>
          <a:off x="7561580" y="57626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156845</xdr:rowOff>
    </xdr:from>
    <xdr:to xmlns:xdr="http://schemas.openxmlformats.org/drawingml/2006/spreadsheetDrawing">
      <xdr:col>36</xdr:col>
      <xdr:colOff>165100</xdr:colOff>
      <xdr:row>31</xdr:row>
      <xdr:rowOff>86995</xdr:rowOff>
    </xdr:to>
    <xdr:sp macro="" textlink="">
      <xdr:nvSpPr>
        <xdr:cNvPr id="322" name="楕円 321"/>
        <xdr:cNvSpPr/>
      </xdr:nvSpPr>
      <xdr:spPr>
        <a:xfrm>
          <a:off x="6921500" y="530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103505</xdr:rowOff>
    </xdr:from>
    <xdr:ext cx="598170" cy="259080"/>
    <xdr:sp macro="" textlink="">
      <xdr:nvSpPr>
        <xdr:cNvPr id="323" name="テキスト ボックス 322"/>
        <xdr:cNvSpPr txBox="1"/>
      </xdr:nvSpPr>
      <xdr:spPr>
        <a:xfrm>
          <a:off x="6672580" y="50755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2" name="テキスト ボックス 331"/>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3" name="直線コネクタ 332"/>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4" name="直線コネクタ 333"/>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5" name="テキスト ボックス 334"/>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6" name="直線コネクタ 335"/>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7" name="テキスト ボックス 336"/>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8" name="直線コネクタ 337"/>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9" name="テキスト ボックス 338"/>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0" name="直線コネクタ 339"/>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4995" cy="259080"/>
    <xdr:sp macro="" textlink="">
      <xdr:nvSpPr>
        <xdr:cNvPr id="341" name="テキスト ボックス 340"/>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2" name="直線コネクタ 341"/>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43" name="テキスト ボックス 342"/>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5" name="テキスト ボックス 344"/>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159385</xdr:rowOff>
    </xdr:from>
    <xdr:to xmlns:xdr="http://schemas.openxmlformats.org/drawingml/2006/spreadsheetDrawing">
      <xdr:col>54</xdr:col>
      <xdr:colOff>189865</xdr:colOff>
      <xdr:row>58</xdr:row>
      <xdr:rowOff>70485</xdr:rowOff>
    </xdr:to>
    <xdr:cxnSp macro="">
      <xdr:nvCxnSpPr>
        <xdr:cNvPr id="347" name="直線コネクタ 346"/>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74930</xdr:rowOff>
    </xdr:from>
    <xdr:ext cx="534670" cy="258445"/>
    <xdr:sp macro="" textlink="">
      <xdr:nvSpPr>
        <xdr:cNvPr id="348" name="普通建設事業費最小値テキスト"/>
        <xdr:cNvSpPr txBox="1"/>
      </xdr:nvSpPr>
      <xdr:spPr>
        <a:xfrm>
          <a:off x="10528300" y="100190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70485</xdr:rowOff>
    </xdr:from>
    <xdr:to xmlns:xdr="http://schemas.openxmlformats.org/drawingml/2006/spreadsheetDrawing">
      <xdr:col>55</xdr:col>
      <xdr:colOff>88900</xdr:colOff>
      <xdr:row>58</xdr:row>
      <xdr:rowOff>70485</xdr:rowOff>
    </xdr:to>
    <xdr:cxnSp macro="">
      <xdr:nvCxnSpPr>
        <xdr:cNvPr id="349" name="直線コネクタ 348"/>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106045</xdr:rowOff>
    </xdr:from>
    <xdr:ext cx="598805" cy="259080"/>
    <xdr:sp macro="" textlink="">
      <xdr:nvSpPr>
        <xdr:cNvPr id="350" name="普通建設事業費最大値テキスト"/>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159385</xdr:rowOff>
    </xdr:from>
    <xdr:to xmlns:xdr="http://schemas.openxmlformats.org/drawingml/2006/spreadsheetDrawing">
      <xdr:col>55</xdr:col>
      <xdr:colOff>88900</xdr:colOff>
      <xdr:row>50</xdr:row>
      <xdr:rowOff>159385</xdr:rowOff>
    </xdr:to>
    <xdr:cxnSp macro="">
      <xdr:nvCxnSpPr>
        <xdr:cNvPr id="351" name="直線コネクタ 350"/>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90170</xdr:rowOff>
    </xdr:from>
    <xdr:to xmlns:xdr="http://schemas.openxmlformats.org/drawingml/2006/spreadsheetDrawing">
      <xdr:col>55</xdr:col>
      <xdr:colOff>0</xdr:colOff>
      <xdr:row>56</xdr:row>
      <xdr:rowOff>168275</xdr:rowOff>
    </xdr:to>
    <xdr:cxnSp macro="">
      <xdr:nvCxnSpPr>
        <xdr:cNvPr id="352" name="直線コネクタ 351"/>
        <xdr:cNvCxnSpPr/>
      </xdr:nvCxnSpPr>
      <xdr:spPr>
        <a:xfrm flipV="1">
          <a:off x="9639300" y="9691370"/>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118745</xdr:rowOff>
    </xdr:from>
    <xdr:ext cx="534670" cy="259080"/>
    <xdr:sp macro="" textlink="">
      <xdr:nvSpPr>
        <xdr:cNvPr id="353" name="普通建設事業費平均値テキスト"/>
        <xdr:cNvSpPr txBox="1"/>
      </xdr:nvSpPr>
      <xdr:spPr>
        <a:xfrm>
          <a:off x="10528300" y="9377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95885</xdr:rowOff>
    </xdr:from>
    <xdr:to xmlns:xdr="http://schemas.openxmlformats.org/drawingml/2006/spreadsheetDrawing">
      <xdr:col>55</xdr:col>
      <xdr:colOff>50800</xdr:colOff>
      <xdr:row>56</xdr:row>
      <xdr:rowOff>26035</xdr:rowOff>
    </xdr:to>
    <xdr:sp macro="" textlink="">
      <xdr:nvSpPr>
        <xdr:cNvPr id="354" name="フローチャート: 判断 353"/>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47625</xdr:rowOff>
    </xdr:from>
    <xdr:to xmlns:xdr="http://schemas.openxmlformats.org/drawingml/2006/spreadsheetDrawing">
      <xdr:col>50</xdr:col>
      <xdr:colOff>114300</xdr:colOff>
      <xdr:row>56</xdr:row>
      <xdr:rowOff>168275</xdr:rowOff>
    </xdr:to>
    <xdr:cxnSp macro="">
      <xdr:nvCxnSpPr>
        <xdr:cNvPr id="355" name="直線コネクタ 354"/>
        <xdr:cNvCxnSpPr/>
      </xdr:nvCxnSpPr>
      <xdr:spPr>
        <a:xfrm>
          <a:off x="8750300" y="964882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123190</xdr:rowOff>
    </xdr:from>
    <xdr:to xmlns:xdr="http://schemas.openxmlformats.org/drawingml/2006/spreadsheetDrawing">
      <xdr:col>50</xdr:col>
      <xdr:colOff>165100</xdr:colOff>
      <xdr:row>56</xdr:row>
      <xdr:rowOff>53340</xdr:rowOff>
    </xdr:to>
    <xdr:sp macro="" textlink="">
      <xdr:nvSpPr>
        <xdr:cNvPr id="356" name="フローチャート: 判断 355"/>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69850</xdr:rowOff>
    </xdr:from>
    <xdr:ext cx="534035" cy="259080"/>
    <xdr:sp macro="" textlink="">
      <xdr:nvSpPr>
        <xdr:cNvPr id="357" name="テキスト ボックス 356"/>
        <xdr:cNvSpPr txBox="1"/>
      </xdr:nvSpPr>
      <xdr:spPr>
        <a:xfrm>
          <a:off x="9371965" y="9328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8255</xdr:rowOff>
    </xdr:from>
    <xdr:to xmlns:xdr="http://schemas.openxmlformats.org/drawingml/2006/spreadsheetDrawing">
      <xdr:col>45</xdr:col>
      <xdr:colOff>177800</xdr:colOff>
      <xdr:row>56</xdr:row>
      <xdr:rowOff>47625</xdr:rowOff>
    </xdr:to>
    <xdr:cxnSp macro="">
      <xdr:nvCxnSpPr>
        <xdr:cNvPr id="358" name="直線コネクタ 357"/>
        <xdr:cNvCxnSpPr/>
      </xdr:nvCxnSpPr>
      <xdr:spPr>
        <a:xfrm>
          <a:off x="7861300" y="9438005"/>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158115</xdr:rowOff>
    </xdr:from>
    <xdr:to xmlns:xdr="http://schemas.openxmlformats.org/drawingml/2006/spreadsheetDrawing">
      <xdr:col>46</xdr:col>
      <xdr:colOff>38100</xdr:colOff>
      <xdr:row>56</xdr:row>
      <xdr:rowOff>88265</xdr:rowOff>
    </xdr:to>
    <xdr:sp macro="" textlink="">
      <xdr:nvSpPr>
        <xdr:cNvPr id="359" name="フローチャート: 判断 358"/>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104775</xdr:rowOff>
    </xdr:from>
    <xdr:ext cx="534035" cy="259080"/>
    <xdr:sp macro="" textlink="">
      <xdr:nvSpPr>
        <xdr:cNvPr id="360" name="テキスト ボックス 359"/>
        <xdr:cNvSpPr txBox="1"/>
      </xdr:nvSpPr>
      <xdr:spPr>
        <a:xfrm>
          <a:off x="8482965" y="9363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170180</xdr:rowOff>
    </xdr:from>
    <xdr:to xmlns:xdr="http://schemas.openxmlformats.org/drawingml/2006/spreadsheetDrawing">
      <xdr:col>41</xdr:col>
      <xdr:colOff>50800</xdr:colOff>
      <xdr:row>55</xdr:row>
      <xdr:rowOff>8255</xdr:rowOff>
    </xdr:to>
    <xdr:cxnSp macro="">
      <xdr:nvCxnSpPr>
        <xdr:cNvPr id="361" name="直線コネクタ 360"/>
        <xdr:cNvCxnSpPr/>
      </xdr:nvCxnSpPr>
      <xdr:spPr>
        <a:xfrm>
          <a:off x="6972300" y="8914130"/>
          <a:ext cx="889000" cy="523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149225</xdr:rowOff>
    </xdr:from>
    <xdr:to xmlns:xdr="http://schemas.openxmlformats.org/drawingml/2006/spreadsheetDrawing">
      <xdr:col>41</xdr:col>
      <xdr:colOff>101600</xdr:colOff>
      <xdr:row>56</xdr:row>
      <xdr:rowOff>79375</xdr:rowOff>
    </xdr:to>
    <xdr:sp macro="" textlink="">
      <xdr:nvSpPr>
        <xdr:cNvPr id="362" name="フローチャート: 判断 361"/>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70485</xdr:rowOff>
    </xdr:from>
    <xdr:ext cx="534035" cy="259080"/>
    <xdr:sp macro="" textlink="">
      <xdr:nvSpPr>
        <xdr:cNvPr id="363" name="テキスト ボックス 362"/>
        <xdr:cNvSpPr txBox="1"/>
      </xdr:nvSpPr>
      <xdr:spPr>
        <a:xfrm>
          <a:off x="7593965" y="9671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43180</xdr:rowOff>
    </xdr:from>
    <xdr:to xmlns:xdr="http://schemas.openxmlformats.org/drawingml/2006/spreadsheetDrawing">
      <xdr:col>36</xdr:col>
      <xdr:colOff>165100</xdr:colOff>
      <xdr:row>53</xdr:row>
      <xdr:rowOff>144780</xdr:rowOff>
    </xdr:to>
    <xdr:sp macro="" textlink="">
      <xdr:nvSpPr>
        <xdr:cNvPr id="364" name="フローチャート: 判断 363"/>
        <xdr:cNvSpPr/>
      </xdr:nvSpPr>
      <xdr:spPr>
        <a:xfrm>
          <a:off x="6921500" y="913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135890</xdr:rowOff>
    </xdr:from>
    <xdr:ext cx="598170" cy="259080"/>
    <xdr:sp macro="" textlink="">
      <xdr:nvSpPr>
        <xdr:cNvPr id="365" name="テキスト ボックス 364"/>
        <xdr:cNvSpPr txBox="1"/>
      </xdr:nvSpPr>
      <xdr:spPr>
        <a:xfrm>
          <a:off x="6672580" y="92227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39370</xdr:rowOff>
    </xdr:from>
    <xdr:to xmlns:xdr="http://schemas.openxmlformats.org/drawingml/2006/spreadsheetDrawing">
      <xdr:col>55</xdr:col>
      <xdr:colOff>50800</xdr:colOff>
      <xdr:row>56</xdr:row>
      <xdr:rowOff>140970</xdr:rowOff>
    </xdr:to>
    <xdr:sp macro="" textlink="">
      <xdr:nvSpPr>
        <xdr:cNvPr id="371" name="楕円 370"/>
        <xdr:cNvSpPr/>
      </xdr:nvSpPr>
      <xdr:spPr>
        <a:xfrm>
          <a:off x="10426700" y="964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17780</xdr:rowOff>
    </xdr:from>
    <xdr:ext cx="534670" cy="258445"/>
    <xdr:sp macro="" textlink="">
      <xdr:nvSpPr>
        <xdr:cNvPr id="372" name="普通建設事業費該当値テキスト"/>
        <xdr:cNvSpPr txBox="1"/>
      </xdr:nvSpPr>
      <xdr:spPr>
        <a:xfrm>
          <a:off x="10528300" y="9618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117475</xdr:rowOff>
    </xdr:from>
    <xdr:to xmlns:xdr="http://schemas.openxmlformats.org/drawingml/2006/spreadsheetDrawing">
      <xdr:col>50</xdr:col>
      <xdr:colOff>165100</xdr:colOff>
      <xdr:row>57</xdr:row>
      <xdr:rowOff>47625</xdr:rowOff>
    </xdr:to>
    <xdr:sp macro="" textlink="">
      <xdr:nvSpPr>
        <xdr:cNvPr id="373" name="楕円 372"/>
        <xdr:cNvSpPr/>
      </xdr:nvSpPr>
      <xdr:spPr>
        <a:xfrm>
          <a:off x="95885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38735</xdr:rowOff>
    </xdr:from>
    <xdr:ext cx="534035" cy="259080"/>
    <xdr:sp macro="" textlink="">
      <xdr:nvSpPr>
        <xdr:cNvPr id="374" name="テキスト ボックス 373"/>
        <xdr:cNvSpPr txBox="1"/>
      </xdr:nvSpPr>
      <xdr:spPr>
        <a:xfrm>
          <a:off x="9371965" y="9811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168275</xdr:rowOff>
    </xdr:from>
    <xdr:to xmlns:xdr="http://schemas.openxmlformats.org/drawingml/2006/spreadsheetDrawing">
      <xdr:col>46</xdr:col>
      <xdr:colOff>38100</xdr:colOff>
      <xdr:row>56</xdr:row>
      <xdr:rowOff>98425</xdr:rowOff>
    </xdr:to>
    <xdr:sp macro="" textlink="">
      <xdr:nvSpPr>
        <xdr:cNvPr id="375" name="楕円 374"/>
        <xdr:cNvSpPr/>
      </xdr:nvSpPr>
      <xdr:spPr>
        <a:xfrm>
          <a:off x="8699500" y="95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89535</xdr:rowOff>
    </xdr:from>
    <xdr:ext cx="534035" cy="258445"/>
    <xdr:sp macro="" textlink="">
      <xdr:nvSpPr>
        <xdr:cNvPr id="376" name="テキスト ボックス 375"/>
        <xdr:cNvSpPr txBox="1"/>
      </xdr:nvSpPr>
      <xdr:spPr>
        <a:xfrm>
          <a:off x="8482965" y="9690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128905</xdr:rowOff>
    </xdr:from>
    <xdr:to xmlns:xdr="http://schemas.openxmlformats.org/drawingml/2006/spreadsheetDrawing">
      <xdr:col>41</xdr:col>
      <xdr:colOff>101600</xdr:colOff>
      <xdr:row>55</xdr:row>
      <xdr:rowOff>59055</xdr:rowOff>
    </xdr:to>
    <xdr:sp macro="" textlink="">
      <xdr:nvSpPr>
        <xdr:cNvPr id="377" name="楕円 376"/>
        <xdr:cNvSpPr/>
      </xdr:nvSpPr>
      <xdr:spPr>
        <a:xfrm>
          <a:off x="7810500" y="938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75565</xdr:rowOff>
    </xdr:from>
    <xdr:ext cx="534035" cy="258445"/>
    <xdr:sp macro="" textlink="">
      <xdr:nvSpPr>
        <xdr:cNvPr id="378" name="テキスト ボックス 377"/>
        <xdr:cNvSpPr txBox="1"/>
      </xdr:nvSpPr>
      <xdr:spPr>
        <a:xfrm>
          <a:off x="7593965" y="91624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119380</xdr:rowOff>
    </xdr:from>
    <xdr:to xmlns:xdr="http://schemas.openxmlformats.org/drawingml/2006/spreadsheetDrawing">
      <xdr:col>36</xdr:col>
      <xdr:colOff>165100</xdr:colOff>
      <xdr:row>52</xdr:row>
      <xdr:rowOff>49530</xdr:rowOff>
    </xdr:to>
    <xdr:sp macro="" textlink="">
      <xdr:nvSpPr>
        <xdr:cNvPr id="379" name="楕円 378"/>
        <xdr:cNvSpPr/>
      </xdr:nvSpPr>
      <xdr:spPr>
        <a:xfrm>
          <a:off x="6921500" y="886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50</xdr:row>
      <xdr:rowOff>66040</xdr:rowOff>
    </xdr:from>
    <xdr:ext cx="598170" cy="258445"/>
    <xdr:sp macro="" textlink="">
      <xdr:nvSpPr>
        <xdr:cNvPr id="380" name="テキスト ボックス 379"/>
        <xdr:cNvSpPr txBox="1"/>
      </xdr:nvSpPr>
      <xdr:spPr>
        <a:xfrm>
          <a:off x="6672580" y="8638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9" name="テキスト ボックス 388"/>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91" name="直線コネクタ 390"/>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285" cy="259080"/>
    <xdr:sp macro="" textlink="">
      <xdr:nvSpPr>
        <xdr:cNvPr id="392" name="テキスト ボックス 391"/>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93" name="直線コネクタ 392"/>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8445"/>
    <xdr:sp macro="" textlink="">
      <xdr:nvSpPr>
        <xdr:cNvPr id="394" name="テキスト ボックス 393"/>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5" name="直線コネクタ 394"/>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6" name="テキスト ボックス 395"/>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7" name="直線コネクタ 396"/>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8445"/>
    <xdr:sp macro="" textlink="">
      <xdr:nvSpPr>
        <xdr:cNvPr id="398" name="テキスト ボックス 397"/>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9" name="直線コネクタ 398"/>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4995" cy="258445"/>
    <xdr:sp macro="" textlink="">
      <xdr:nvSpPr>
        <xdr:cNvPr id="400" name="テキスト ボックス 399"/>
        <xdr:cNvSpPr txBox="1"/>
      </xdr:nvSpPr>
      <xdr:spPr>
        <a:xfrm>
          <a:off x="6008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401" name="直線コネクタ 400"/>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4995" cy="259080"/>
    <xdr:sp macro="" textlink="">
      <xdr:nvSpPr>
        <xdr:cNvPr id="402" name="テキスト ボックス 401"/>
        <xdr:cNvSpPr txBox="1"/>
      </xdr:nvSpPr>
      <xdr:spPr>
        <a:xfrm>
          <a:off x="6008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3" name="直線コネクタ 402"/>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4" name="テキスト ボックス 403"/>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43815</xdr:rowOff>
    </xdr:from>
    <xdr:to xmlns:xdr="http://schemas.openxmlformats.org/drawingml/2006/spreadsheetDrawing">
      <xdr:col>54</xdr:col>
      <xdr:colOff>189865</xdr:colOff>
      <xdr:row>79</xdr:row>
      <xdr:rowOff>99060</xdr:rowOff>
    </xdr:to>
    <xdr:cxnSp macro="">
      <xdr:nvCxnSpPr>
        <xdr:cNvPr id="406" name="直線コネクタ 405"/>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102870</xdr:rowOff>
    </xdr:from>
    <xdr:ext cx="249555" cy="259080"/>
    <xdr:sp macro="" textlink="">
      <xdr:nvSpPr>
        <xdr:cNvPr id="407" name="普通建設事業費 （ うち新規整備　）最小値テキスト"/>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8" name="直線コネクタ 407"/>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161925</xdr:rowOff>
    </xdr:from>
    <xdr:ext cx="598805" cy="259080"/>
    <xdr:sp macro="" textlink="">
      <xdr:nvSpPr>
        <xdr:cNvPr id="409" name="普通建設事業費 （ うち新規整備　）最大値テキスト"/>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43815</xdr:rowOff>
    </xdr:from>
    <xdr:to xmlns:xdr="http://schemas.openxmlformats.org/drawingml/2006/spreadsheetDrawing">
      <xdr:col>55</xdr:col>
      <xdr:colOff>88900</xdr:colOff>
      <xdr:row>70</xdr:row>
      <xdr:rowOff>43815</xdr:rowOff>
    </xdr:to>
    <xdr:cxnSp macro="">
      <xdr:nvCxnSpPr>
        <xdr:cNvPr id="410" name="直線コネクタ 409"/>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99060</xdr:rowOff>
    </xdr:from>
    <xdr:to xmlns:xdr="http://schemas.openxmlformats.org/drawingml/2006/spreadsheetDrawing">
      <xdr:col>55</xdr:col>
      <xdr:colOff>0</xdr:colOff>
      <xdr:row>79</xdr:row>
      <xdr:rowOff>99060</xdr:rowOff>
    </xdr:to>
    <xdr:cxnSp macro="">
      <xdr:nvCxnSpPr>
        <xdr:cNvPr id="411" name="直線コネクタ 410"/>
        <xdr:cNvCxnSpPr/>
      </xdr:nvCxnSpPr>
      <xdr:spPr>
        <a:xfrm>
          <a:off x="9639300" y="1364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10795</xdr:rowOff>
    </xdr:from>
    <xdr:ext cx="534670" cy="258445"/>
    <xdr:sp macro="" textlink="">
      <xdr:nvSpPr>
        <xdr:cNvPr id="412" name="普通建設事業費 （ うち新規整備　）平均値テキスト"/>
        <xdr:cNvSpPr txBox="1"/>
      </xdr:nvSpPr>
      <xdr:spPr>
        <a:xfrm>
          <a:off x="10528300" y="13212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159385</xdr:rowOff>
    </xdr:from>
    <xdr:to xmlns:xdr="http://schemas.openxmlformats.org/drawingml/2006/spreadsheetDrawing">
      <xdr:col>55</xdr:col>
      <xdr:colOff>50800</xdr:colOff>
      <xdr:row>78</xdr:row>
      <xdr:rowOff>89535</xdr:rowOff>
    </xdr:to>
    <xdr:sp macro="" textlink="">
      <xdr:nvSpPr>
        <xdr:cNvPr id="413" name="フローチャート: 判断 412"/>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90805</xdr:rowOff>
    </xdr:from>
    <xdr:to xmlns:xdr="http://schemas.openxmlformats.org/drawingml/2006/spreadsheetDrawing">
      <xdr:col>50</xdr:col>
      <xdr:colOff>114300</xdr:colOff>
      <xdr:row>79</xdr:row>
      <xdr:rowOff>99060</xdr:rowOff>
    </xdr:to>
    <xdr:cxnSp macro="">
      <xdr:nvCxnSpPr>
        <xdr:cNvPr id="414" name="直線コネクタ 413"/>
        <xdr:cNvCxnSpPr/>
      </xdr:nvCxnSpPr>
      <xdr:spPr>
        <a:xfrm>
          <a:off x="8750300" y="136353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16510</xdr:rowOff>
    </xdr:from>
    <xdr:to xmlns:xdr="http://schemas.openxmlformats.org/drawingml/2006/spreadsheetDrawing">
      <xdr:col>50</xdr:col>
      <xdr:colOff>165100</xdr:colOff>
      <xdr:row>78</xdr:row>
      <xdr:rowOff>118110</xdr:rowOff>
    </xdr:to>
    <xdr:sp macro="" textlink="">
      <xdr:nvSpPr>
        <xdr:cNvPr id="415" name="フローチャート: 判断 414"/>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134620</xdr:rowOff>
    </xdr:from>
    <xdr:ext cx="534035" cy="258445"/>
    <xdr:sp macro="" textlink="">
      <xdr:nvSpPr>
        <xdr:cNvPr id="416" name="テキスト ボックス 415"/>
        <xdr:cNvSpPr txBox="1"/>
      </xdr:nvSpPr>
      <xdr:spPr>
        <a:xfrm>
          <a:off x="9371965" y="13164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90170</xdr:rowOff>
    </xdr:from>
    <xdr:to xmlns:xdr="http://schemas.openxmlformats.org/drawingml/2006/spreadsheetDrawing">
      <xdr:col>45</xdr:col>
      <xdr:colOff>177800</xdr:colOff>
      <xdr:row>79</xdr:row>
      <xdr:rowOff>90805</xdr:rowOff>
    </xdr:to>
    <xdr:cxnSp macro="">
      <xdr:nvCxnSpPr>
        <xdr:cNvPr id="417" name="直線コネクタ 416"/>
        <xdr:cNvCxnSpPr/>
      </xdr:nvCxnSpPr>
      <xdr:spPr>
        <a:xfrm>
          <a:off x="7861300" y="136347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29210</xdr:rowOff>
    </xdr:from>
    <xdr:to xmlns:xdr="http://schemas.openxmlformats.org/drawingml/2006/spreadsheetDrawing">
      <xdr:col>46</xdr:col>
      <xdr:colOff>38100</xdr:colOff>
      <xdr:row>78</xdr:row>
      <xdr:rowOff>130175</xdr:rowOff>
    </xdr:to>
    <xdr:sp macro="" textlink="">
      <xdr:nvSpPr>
        <xdr:cNvPr id="418" name="フローチャート: 判断 417"/>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146685</xdr:rowOff>
    </xdr:from>
    <xdr:ext cx="534035" cy="258445"/>
    <xdr:sp macro="" textlink="">
      <xdr:nvSpPr>
        <xdr:cNvPr id="419" name="テキスト ボックス 418"/>
        <xdr:cNvSpPr txBox="1"/>
      </xdr:nvSpPr>
      <xdr:spPr>
        <a:xfrm>
          <a:off x="8482965" y="13176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90170</xdr:rowOff>
    </xdr:from>
    <xdr:to xmlns:xdr="http://schemas.openxmlformats.org/drawingml/2006/spreadsheetDrawing">
      <xdr:col>41</xdr:col>
      <xdr:colOff>50800</xdr:colOff>
      <xdr:row>79</xdr:row>
      <xdr:rowOff>99060</xdr:rowOff>
    </xdr:to>
    <xdr:cxnSp macro="">
      <xdr:nvCxnSpPr>
        <xdr:cNvPr id="420" name="直線コネクタ 419"/>
        <xdr:cNvCxnSpPr/>
      </xdr:nvCxnSpPr>
      <xdr:spPr>
        <a:xfrm flipV="1">
          <a:off x="6972300" y="136347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8255</xdr:rowOff>
    </xdr:from>
    <xdr:to xmlns:xdr="http://schemas.openxmlformats.org/drawingml/2006/spreadsheetDrawing">
      <xdr:col>41</xdr:col>
      <xdr:colOff>101600</xdr:colOff>
      <xdr:row>78</xdr:row>
      <xdr:rowOff>109855</xdr:rowOff>
    </xdr:to>
    <xdr:sp macro="" textlink="">
      <xdr:nvSpPr>
        <xdr:cNvPr id="421" name="フローチャート: 判断 420"/>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126365</xdr:rowOff>
    </xdr:from>
    <xdr:ext cx="534035" cy="259080"/>
    <xdr:sp macro="" textlink="">
      <xdr:nvSpPr>
        <xdr:cNvPr id="422" name="テキスト ボックス 421"/>
        <xdr:cNvSpPr txBox="1"/>
      </xdr:nvSpPr>
      <xdr:spPr>
        <a:xfrm>
          <a:off x="7593965" y="13156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50800</xdr:rowOff>
    </xdr:from>
    <xdr:to xmlns:xdr="http://schemas.openxmlformats.org/drawingml/2006/spreadsheetDrawing">
      <xdr:col>36</xdr:col>
      <xdr:colOff>165100</xdr:colOff>
      <xdr:row>75</xdr:row>
      <xdr:rowOff>152400</xdr:rowOff>
    </xdr:to>
    <xdr:sp macro="" textlink="">
      <xdr:nvSpPr>
        <xdr:cNvPr id="423" name="フローチャート: 判断 422"/>
        <xdr:cNvSpPr/>
      </xdr:nvSpPr>
      <xdr:spPr>
        <a:xfrm>
          <a:off x="6921500" y="129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73</xdr:row>
      <xdr:rowOff>168910</xdr:rowOff>
    </xdr:from>
    <xdr:ext cx="534035" cy="258445"/>
    <xdr:sp macro="" textlink="">
      <xdr:nvSpPr>
        <xdr:cNvPr id="424" name="テキスト ボックス 423"/>
        <xdr:cNvSpPr txBox="1"/>
      </xdr:nvSpPr>
      <xdr:spPr>
        <a:xfrm>
          <a:off x="6704965" y="126847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5" name="テキスト ボックス 424"/>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6" name="テキスト ボックス 425"/>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7" name="テキスト ボックス 426"/>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8" name="テキスト ボックス 427"/>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9" name="テキスト ボックス 428"/>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48260</xdr:rowOff>
    </xdr:from>
    <xdr:to xmlns:xdr="http://schemas.openxmlformats.org/drawingml/2006/spreadsheetDrawing">
      <xdr:col>55</xdr:col>
      <xdr:colOff>50800</xdr:colOff>
      <xdr:row>79</xdr:row>
      <xdr:rowOff>149860</xdr:rowOff>
    </xdr:to>
    <xdr:sp macro="" textlink="">
      <xdr:nvSpPr>
        <xdr:cNvPr id="430" name="楕円 429"/>
        <xdr:cNvSpPr/>
      </xdr:nvSpPr>
      <xdr:spPr>
        <a:xfrm>
          <a:off x="10426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134620</xdr:rowOff>
    </xdr:from>
    <xdr:ext cx="249555" cy="258445"/>
    <xdr:sp macro="" textlink="">
      <xdr:nvSpPr>
        <xdr:cNvPr id="431" name="普通建設事業費 （ うち新規整備　）該当値テキスト"/>
        <xdr:cNvSpPr txBox="1"/>
      </xdr:nvSpPr>
      <xdr:spPr>
        <a:xfrm>
          <a:off x="10528300" y="135077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48260</xdr:rowOff>
    </xdr:from>
    <xdr:to xmlns:xdr="http://schemas.openxmlformats.org/drawingml/2006/spreadsheetDrawing">
      <xdr:col>50</xdr:col>
      <xdr:colOff>165100</xdr:colOff>
      <xdr:row>79</xdr:row>
      <xdr:rowOff>149860</xdr:rowOff>
    </xdr:to>
    <xdr:sp macro="" textlink="">
      <xdr:nvSpPr>
        <xdr:cNvPr id="432" name="楕円 431"/>
        <xdr:cNvSpPr/>
      </xdr:nvSpPr>
      <xdr:spPr>
        <a:xfrm>
          <a:off x="9588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79</xdr:row>
      <xdr:rowOff>140970</xdr:rowOff>
    </xdr:from>
    <xdr:ext cx="248920" cy="259080"/>
    <xdr:sp macro="" textlink="">
      <xdr:nvSpPr>
        <xdr:cNvPr id="433" name="テキスト ボックス 432"/>
        <xdr:cNvSpPr txBox="1"/>
      </xdr:nvSpPr>
      <xdr:spPr>
        <a:xfrm>
          <a:off x="9514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79</xdr:row>
      <xdr:rowOff>40640</xdr:rowOff>
    </xdr:from>
    <xdr:to xmlns:xdr="http://schemas.openxmlformats.org/drawingml/2006/spreadsheetDrawing">
      <xdr:col>46</xdr:col>
      <xdr:colOff>38100</xdr:colOff>
      <xdr:row>79</xdr:row>
      <xdr:rowOff>141605</xdr:rowOff>
    </xdr:to>
    <xdr:sp macro="" textlink="">
      <xdr:nvSpPr>
        <xdr:cNvPr id="434" name="楕円 433"/>
        <xdr:cNvSpPr/>
      </xdr:nvSpPr>
      <xdr:spPr>
        <a:xfrm>
          <a:off x="8699500" y="13585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79</xdr:row>
      <xdr:rowOff>132715</xdr:rowOff>
    </xdr:from>
    <xdr:ext cx="378460" cy="258445"/>
    <xdr:sp macro="" textlink="">
      <xdr:nvSpPr>
        <xdr:cNvPr id="435" name="テキスト ボックス 434"/>
        <xdr:cNvSpPr txBox="1"/>
      </xdr:nvSpPr>
      <xdr:spPr>
        <a:xfrm>
          <a:off x="8561070" y="136772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79</xdr:row>
      <xdr:rowOff>39370</xdr:rowOff>
    </xdr:from>
    <xdr:to xmlns:xdr="http://schemas.openxmlformats.org/drawingml/2006/spreadsheetDrawing">
      <xdr:col>41</xdr:col>
      <xdr:colOff>101600</xdr:colOff>
      <xdr:row>79</xdr:row>
      <xdr:rowOff>140970</xdr:rowOff>
    </xdr:to>
    <xdr:sp macro="" textlink="">
      <xdr:nvSpPr>
        <xdr:cNvPr id="436" name="楕円 435"/>
        <xdr:cNvSpPr/>
      </xdr:nvSpPr>
      <xdr:spPr>
        <a:xfrm>
          <a:off x="7810500" y="1358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79</xdr:row>
      <xdr:rowOff>132080</xdr:rowOff>
    </xdr:from>
    <xdr:ext cx="378460" cy="258445"/>
    <xdr:sp macro="" textlink="">
      <xdr:nvSpPr>
        <xdr:cNvPr id="437" name="テキスト ボックス 436"/>
        <xdr:cNvSpPr txBox="1"/>
      </xdr:nvSpPr>
      <xdr:spPr>
        <a:xfrm>
          <a:off x="7672070" y="1367663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79</xdr:row>
      <xdr:rowOff>48260</xdr:rowOff>
    </xdr:from>
    <xdr:to xmlns:xdr="http://schemas.openxmlformats.org/drawingml/2006/spreadsheetDrawing">
      <xdr:col>36</xdr:col>
      <xdr:colOff>165100</xdr:colOff>
      <xdr:row>79</xdr:row>
      <xdr:rowOff>149860</xdr:rowOff>
    </xdr:to>
    <xdr:sp macro="" textlink="">
      <xdr:nvSpPr>
        <xdr:cNvPr id="438" name="楕円 437"/>
        <xdr:cNvSpPr/>
      </xdr:nvSpPr>
      <xdr:spPr>
        <a:xfrm>
          <a:off x="692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79</xdr:row>
      <xdr:rowOff>140970</xdr:rowOff>
    </xdr:from>
    <xdr:ext cx="248920" cy="259080"/>
    <xdr:sp macro="" textlink="">
      <xdr:nvSpPr>
        <xdr:cNvPr id="439" name="テキスト ボックス 438"/>
        <xdr:cNvSpPr txBox="1"/>
      </xdr:nvSpPr>
      <xdr:spPr>
        <a:xfrm>
          <a:off x="6847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8" name="テキスト ボックス 447"/>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9" name="直線コネクタ 448"/>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0" name="直線コネクタ 449"/>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285" cy="259080"/>
    <xdr:sp macro="" textlink="">
      <xdr:nvSpPr>
        <xdr:cNvPr id="451" name="テキスト ボックス 450"/>
        <xdr:cNvSpPr txBox="1"/>
      </xdr:nvSpPr>
      <xdr:spPr>
        <a:xfrm>
          <a:off x="6355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2" name="直線コネクタ 451"/>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8445"/>
    <xdr:sp macro="" textlink="">
      <xdr:nvSpPr>
        <xdr:cNvPr id="453" name="テキスト ボックス 452"/>
        <xdr:cNvSpPr txBox="1"/>
      </xdr:nvSpPr>
      <xdr:spPr>
        <a:xfrm>
          <a:off x="6072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4" name="直線コネクタ 453"/>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5" name="テキスト ボックス 454"/>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6" name="直線コネクタ 455"/>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8445"/>
    <xdr:sp macro="" textlink="">
      <xdr:nvSpPr>
        <xdr:cNvPr id="457" name="テキスト ボックス 456"/>
        <xdr:cNvSpPr txBox="1"/>
      </xdr:nvSpPr>
      <xdr:spPr>
        <a:xfrm>
          <a:off x="6072505" y="15951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8" name="直線コネクタ 457"/>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4995" cy="258445"/>
    <xdr:sp macro="" textlink="">
      <xdr:nvSpPr>
        <xdr:cNvPr id="459" name="テキスト ボックス 458"/>
        <xdr:cNvSpPr txBox="1"/>
      </xdr:nvSpPr>
      <xdr:spPr>
        <a:xfrm>
          <a:off x="6008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60" name="直線コネクタ 459"/>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4995" cy="259080"/>
    <xdr:sp macro="" textlink="">
      <xdr:nvSpPr>
        <xdr:cNvPr id="461" name="テキスト ボックス 460"/>
        <xdr:cNvSpPr txBox="1"/>
      </xdr:nvSpPr>
      <xdr:spPr>
        <a:xfrm>
          <a:off x="6008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2" name="直線コネクタ 46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63" name="テキスト ボックス 462"/>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74930</xdr:rowOff>
    </xdr:from>
    <xdr:to xmlns:xdr="http://schemas.openxmlformats.org/drawingml/2006/spreadsheetDrawing">
      <xdr:col>54</xdr:col>
      <xdr:colOff>189865</xdr:colOff>
      <xdr:row>99</xdr:row>
      <xdr:rowOff>29210</xdr:rowOff>
    </xdr:to>
    <xdr:cxnSp macro="">
      <xdr:nvCxnSpPr>
        <xdr:cNvPr id="465" name="直線コネクタ 464"/>
        <xdr:cNvCxnSpPr/>
      </xdr:nvCxnSpPr>
      <xdr:spPr>
        <a:xfrm flipV="1">
          <a:off x="10475595" y="15676880"/>
          <a:ext cx="127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33020</xdr:rowOff>
    </xdr:from>
    <xdr:ext cx="469900" cy="259080"/>
    <xdr:sp macro="" textlink="">
      <xdr:nvSpPr>
        <xdr:cNvPr id="466" name="普通建設事業費 （ うち更新整備　）最小値テキスト"/>
        <xdr:cNvSpPr txBox="1"/>
      </xdr:nvSpPr>
      <xdr:spPr>
        <a:xfrm>
          <a:off x="10528300" y="17006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29210</xdr:rowOff>
    </xdr:from>
    <xdr:to xmlns:xdr="http://schemas.openxmlformats.org/drawingml/2006/spreadsheetDrawing">
      <xdr:col>55</xdr:col>
      <xdr:colOff>88900</xdr:colOff>
      <xdr:row>99</xdr:row>
      <xdr:rowOff>29210</xdr:rowOff>
    </xdr:to>
    <xdr:cxnSp macro="">
      <xdr:nvCxnSpPr>
        <xdr:cNvPr id="467" name="直線コネクタ 466"/>
        <xdr:cNvCxnSpPr/>
      </xdr:nvCxnSpPr>
      <xdr:spPr>
        <a:xfrm>
          <a:off x="10388600" y="17002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21590</xdr:rowOff>
    </xdr:from>
    <xdr:ext cx="598805" cy="259080"/>
    <xdr:sp macro="" textlink="">
      <xdr:nvSpPr>
        <xdr:cNvPr id="468" name="普通建設事業費 （ うち更新整備　）最大値テキスト"/>
        <xdr:cNvSpPr txBox="1"/>
      </xdr:nvSpPr>
      <xdr:spPr>
        <a:xfrm>
          <a:off x="10528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74930</xdr:rowOff>
    </xdr:from>
    <xdr:to xmlns:xdr="http://schemas.openxmlformats.org/drawingml/2006/spreadsheetDrawing">
      <xdr:col>55</xdr:col>
      <xdr:colOff>88900</xdr:colOff>
      <xdr:row>91</xdr:row>
      <xdr:rowOff>74930</xdr:rowOff>
    </xdr:to>
    <xdr:cxnSp macro="">
      <xdr:nvCxnSpPr>
        <xdr:cNvPr id="469" name="直線コネクタ 468"/>
        <xdr:cNvCxnSpPr/>
      </xdr:nvCxnSpPr>
      <xdr:spPr>
        <a:xfrm>
          <a:off x="10388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63500</xdr:rowOff>
    </xdr:from>
    <xdr:to xmlns:xdr="http://schemas.openxmlformats.org/drawingml/2006/spreadsheetDrawing">
      <xdr:col>55</xdr:col>
      <xdr:colOff>0</xdr:colOff>
      <xdr:row>97</xdr:row>
      <xdr:rowOff>77470</xdr:rowOff>
    </xdr:to>
    <xdr:cxnSp macro="">
      <xdr:nvCxnSpPr>
        <xdr:cNvPr id="470" name="直線コネクタ 469"/>
        <xdr:cNvCxnSpPr/>
      </xdr:nvCxnSpPr>
      <xdr:spPr>
        <a:xfrm flipV="1">
          <a:off x="9639300" y="166941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97790</xdr:rowOff>
    </xdr:from>
    <xdr:ext cx="534670" cy="258445"/>
    <xdr:sp macro="" textlink="">
      <xdr:nvSpPr>
        <xdr:cNvPr id="471" name="普通建設事業費 （ うち更新整備　）平均値テキスト"/>
        <xdr:cNvSpPr txBox="1"/>
      </xdr:nvSpPr>
      <xdr:spPr>
        <a:xfrm>
          <a:off x="10528300" y="163855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74930</xdr:rowOff>
    </xdr:from>
    <xdr:to xmlns:xdr="http://schemas.openxmlformats.org/drawingml/2006/spreadsheetDrawing">
      <xdr:col>55</xdr:col>
      <xdr:colOff>50800</xdr:colOff>
      <xdr:row>97</xdr:row>
      <xdr:rowOff>5080</xdr:rowOff>
    </xdr:to>
    <xdr:sp macro="" textlink="">
      <xdr:nvSpPr>
        <xdr:cNvPr id="472" name="フローチャート: 判断 471"/>
        <xdr:cNvSpPr/>
      </xdr:nvSpPr>
      <xdr:spPr>
        <a:xfrm>
          <a:off x="104267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167640</xdr:rowOff>
    </xdr:from>
    <xdr:to xmlns:xdr="http://schemas.openxmlformats.org/drawingml/2006/spreadsheetDrawing">
      <xdr:col>50</xdr:col>
      <xdr:colOff>114300</xdr:colOff>
      <xdr:row>97</xdr:row>
      <xdr:rowOff>77470</xdr:rowOff>
    </xdr:to>
    <xdr:cxnSp macro="">
      <xdr:nvCxnSpPr>
        <xdr:cNvPr id="473" name="直線コネクタ 472"/>
        <xdr:cNvCxnSpPr/>
      </xdr:nvCxnSpPr>
      <xdr:spPr>
        <a:xfrm>
          <a:off x="8750300" y="1662684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90805</xdr:rowOff>
    </xdr:from>
    <xdr:to xmlns:xdr="http://schemas.openxmlformats.org/drawingml/2006/spreadsheetDrawing">
      <xdr:col>50</xdr:col>
      <xdr:colOff>165100</xdr:colOff>
      <xdr:row>97</xdr:row>
      <xdr:rowOff>20955</xdr:rowOff>
    </xdr:to>
    <xdr:sp macro="" textlink="">
      <xdr:nvSpPr>
        <xdr:cNvPr id="474" name="フローチャート: 判断 473"/>
        <xdr:cNvSpPr/>
      </xdr:nvSpPr>
      <xdr:spPr>
        <a:xfrm>
          <a:off x="9588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37465</xdr:rowOff>
    </xdr:from>
    <xdr:ext cx="534035" cy="259080"/>
    <xdr:sp macro="" textlink="">
      <xdr:nvSpPr>
        <xdr:cNvPr id="475" name="テキスト ボックス 474"/>
        <xdr:cNvSpPr txBox="1"/>
      </xdr:nvSpPr>
      <xdr:spPr>
        <a:xfrm>
          <a:off x="9371965" y="16325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112395</xdr:rowOff>
    </xdr:from>
    <xdr:to xmlns:xdr="http://schemas.openxmlformats.org/drawingml/2006/spreadsheetDrawing">
      <xdr:col>45</xdr:col>
      <xdr:colOff>177800</xdr:colOff>
      <xdr:row>96</xdr:row>
      <xdr:rowOff>167640</xdr:rowOff>
    </xdr:to>
    <xdr:cxnSp macro="">
      <xdr:nvCxnSpPr>
        <xdr:cNvPr id="476" name="直線コネクタ 475"/>
        <xdr:cNvCxnSpPr/>
      </xdr:nvCxnSpPr>
      <xdr:spPr>
        <a:xfrm>
          <a:off x="7861300" y="16228695"/>
          <a:ext cx="889000" cy="398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120650</xdr:rowOff>
    </xdr:from>
    <xdr:to xmlns:xdr="http://schemas.openxmlformats.org/drawingml/2006/spreadsheetDrawing">
      <xdr:col>46</xdr:col>
      <xdr:colOff>38100</xdr:colOff>
      <xdr:row>97</xdr:row>
      <xdr:rowOff>50800</xdr:rowOff>
    </xdr:to>
    <xdr:sp macro="" textlink="">
      <xdr:nvSpPr>
        <xdr:cNvPr id="477" name="フローチャート: 判断 476"/>
        <xdr:cNvSpPr/>
      </xdr:nvSpPr>
      <xdr:spPr>
        <a:xfrm>
          <a:off x="8699500" y="165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41910</xdr:rowOff>
    </xdr:from>
    <xdr:ext cx="534035" cy="258445"/>
    <xdr:sp macro="" textlink="">
      <xdr:nvSpPr>
        <xdr:cNvPr id="478" name="テキスト ボックス 477"/>
        <xdr:cNvSpPr txBox="1"/>
      </xdr:nvSpPr>
      <xdr:spPr>
        <a:xfrm>
          <a:off x="8482965" y="16672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91</xdr:row>
      <xdr:rowOff>8890</xdr:rowOff>
    </xdr:from>
    <xdr:to xmlns:xdr="http://schemas.openxmlformats.org/drawingml/2006/spreadsheetDrawing">
      <xdr:col>41</xdr:col>
      <xdr:colOff>50800</xdr:colOff>
      <xdr:row>94</xdr:row>
      <xdr:rowOff>112395</xdr:rowOff>
    </xdr:to>
    <xdr:cxnSp macro="">
      <xdr:nvCxnSpPr>
        <xdr:cNvPr id="479" name="直線コネクタ 478"/>
        <xdr:cNvCxnSpPr/>
      </xdr:nvCxnSpPr>
      <xdr:spPr>
        <a:xfrm>
          <a:off x="6972300" y="15610840"/>
          <a:ext cx="889000" cy="617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141605</xdr:rowOff>
    </xdr:from>
    <xdr:to xmlns:xdr="http://schemas.openxmlformats.org/drawingml/2006/spreadsheetDrawing">
      <xdr:col>41</xdr:col>
      <xdr:colOff>101600</xdr:colOff>
      <xdr:row>97</xdr:row>
      <xdr:rowOff>71755</xdr:rowOff>
    </xdr:to>
    <xdr:sp macro="" textlink="">
      <xdr:nvSpPr>
        <xdr:cNvPr id="480" name="フローチャート: 判断 479"/>
        <xdr:cNvSpPr/>
      </xdr:nvSpPr>
      <xdr:spPr>
        <a:xfrm>
          <a:off x="78105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63500</xdr:rowOff>
    </xdr:from>
    <xdr:ext cx="534035" cy="258445"/>
    <xdr:sp macro="" textlink="">
      <xdr:nvSpPr>
        <xdr:cNvPr id="481" name="テキスト ボックス 480"/>
        <xdr:cNvSpPr txBox="1"/>
      </xdr:nvSpPr>
      <xdr:spPr>
        <a:xfrm>
          <a:off x="7593965" y="16694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57785</xdr:rowOff>
    </xdr:from>
    <xdr:to xmlns:xdr="http://schemas.openxmlformats.org/drawingml/2006/spreadsheetDrawing">
      <xdr:col>36</xdr:col>
      <xdr:colOff>165100</xdr:colOff>
      <xdr:row>96</xdr:row>
      <xdr:rowOff>159385</xdr:rowOff>
    </xdr:to>
    <xdr:sp macro="" textlink="">
      <xdr:nvSpPr>
        <xdr:cNvPr id="482" name="フローチャート: 判断 481"/>
        <xdr:cNvSpPr/>
      </xdr:nvSpPr>
      <xdr:spPr>
        <a:xfrm>
          <a:off x="6921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150495</xdr:rowOff>
    </xdr:from>
    <xdr:ext cx="534035" cy="259080"/>
    <xdr:sp macro="" textlink="">
      <xdr:nvSpPr>
        <xdr:cNvPr id="483" name="テキスト ボックス 482"/>
        <xdr:cNvSpPr txBox="1"/>
      </xdr:nvSpPr>
      <xdr:spPr>
        <a:xfrm>
          <a:off x="6704965" y="16609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4" name="テキスト ボックス 48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5" name="テキスト ボックス 48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6" name="テキスト ボックス 48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7" name="テキスト ボックス 48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8" name="テキスト ボックス 48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12065</xdr:rowOff>
    </xdr:from>
    <xdr:to xmlns:xdr="http://schemas.openxmlformats.org/drawingml/2006/spreadsheetDrawing">
      <xdr:col>55</xdr:col>
      <xdr:colOff>50800</xdr:colOff>
      <xdr:row>97</xdr:row>
      <xdr:rowOff>113665</xdr:rowOff>
    </xdr:to>
    <xdr:sp macro="" textlink="">
      <xdr:nvSpPr>
        <xdr:cNvPr id="489" name="楕円 488"/>
        <xdr:cNvSpPr/>
      </xdr:nvSpPr>
      <xdr:spPr>
        <a:xfrm>
          <a:off x="10426700" y="166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161925</xdr:rowOff>
    </xdr:from>
    <xdr:ext cx="534670" cy="259080"/>
    <xdr:sp macro="" textlink="">
      <xdr:nvSpPr>
        <xdr:cNvPr id="490" name="普通建設事業費 （ うち更新整備　）該当値テキスト"/>
        <xdr:cNvSpPr txBox="1"/>
      </xdr:nvSpPr>
      <xdr:spPr>
        <a:xfrm>
          <a:off x="10528300" y="16621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26670</xdr:rowOff>
    </xdr:from>
    <xdr:to xmlns:xdr="http://schemas.openxmlformats.org/drawingml/2006/spreadsheetDrawing">
      <xdr:col>50</xdr:col>
      <xdr:colOff>165100</xdr:colOff>
      <xdr:row>97</xdr:row>
      <xdr:rowOff>128270</xdr:rowOff>
    </xdr:to>
    <xdr:sp macro="" textlink="">
      <xdr:nvSpPr>
        <xdr:cNvPr id="491" name="楕円 490"/>
        <xdr:cNvSpPr/>
      </xdr:nvSpPr>
      <xdr:spPr>
        <a:xfrm>
          <a:off x="9588500" y="166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120650</xdr:rowOff>
    </xdr:from>
    <xdr:ext cx="534035" cy="258445"/>
    <xdr:sp macro="" textlink="">
      <xdr:nvSpPr>
        <xdr:cNvPr id="492" name="テキスト ボックス 491"/>
        <xdr:cNvSpPr txBox="1"/>
      </xdr:nvSpPr>
      <xdr:spPr>
        <a:xfrm>
          <a:off x="9371965" y="16751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116840</xdr:rowOff>
    </xdr:from>
    <xdr:to xmlns:xdr="http://schemas.openxmlformats.org/drawingml/2006/spreadsheetDrawing">
      <xdr:col>46</xdr:col>
      <xdr:colOff>38100</xdr:colOff>
      <xdr:row>97</xdr:row>
      <xdr:rowOff>46990</xdr:rowOff>
    </xdr:to>
    <xdr:sp macro="" textlink="">
      <xdr:nvSpPr>
        <xdr:cNvPr id="493" name="楕円 492"/>
        <xdr:cNvSpPr/>
      </xdr:nvSpPr>
      <xdr:spPr>
        <a:xfrm>
          <a:off x="8699500" y="1657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63500</xdr:rowOff>
    </xdr:from>
    <xdr:ext cx="534035" cy="258445"/>
    <xdr:sp macro="" textlink="">
      <xdr:nvSpPr>
        <xdr:cNvPr id="494" name="テキスト ボックス 493"/>
        <xdr:cNvSpPr txBox="1"/>
      </xdr:nvSpPr>
      <xdr:spPr>
        <a:xfrm>
          <a:off x="8482965" y="16351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61595</xdr:rowOff>
    </xdr:from>
    <xdr:to xmlns:xdr="http://schemas.openxmlformats.org/drawingml/2006/spreadsheetDrawing">
      <xdr:col>41</xdr:col>
      <xdr:colOff>101600</xdr:colOff>
      <xdr:row>94</xdr:row>
      <xdr:rowOff>163195</xdr:rowOff>
    </xdr:to>
    <xdr:sp macro="" textlink="">
      <xdr:nvSpPr>
        <xdr:cNvPr id="495" name="楕円 494"/>
        <xdr:cNvSpPr/>
      </xdr:nvSpPr>
      <xdr:spPr>
        <a:xfrm>
          <a:off x="7810500" y="1617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8255</xdr:rowOff>
    </xdr:from>
    <xdr:ext cx="534035" cy="258445"/>
    <xdr:sp macro="" textlink="">
      <xdr:nvSpPr>
        <xdr:cNvPr id="496" name="テキスト ボックス 495"/>
        <xdr:cNvSpPr txBox="1"/>
      </xdr:nvSpPr>
      <xdr:spPr>
        <a:xfrm>
          <a:off x="7593965" y="159531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90</xdr:row>
      <xdr:rowOff>129540</xdr:rowOff>
    </xdr:from>
    <xdr:to xmlns:xdr="http://schemas.openxmlformats.org/drawingml/2006/spreadsheetDrawing">
      <xdr:col>36</xdr:col>
      <xdr:colOff>165100</xdr:colOff>
      <xdr:row>91</xdr:row>
      <xdr:rowOff>59690</xdr:rowOff>
    </xdr:to>
    <xdr:sp macro="" textlink="">
      <xdr:nvSpPr>
        <xdr:cNvPr id="497" name="楕円 496"/>
        <xdr:cNvSpPr/>
      </xdr:nvSpPr>
      <xdr:spPr>
        <a:xfrm>
          <a:off x="6921500" y="155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89</xdr:row>
      <xdr:rowOff>76200</xdr:rowOff>
    </xdr:from>
    <xdr:ext cx="598170" cy="258445"/>
    <xdr:sp macro="" textlink="">
      <xdr:nvSpPr>
        <xdr:cNvPr id="498" name="テキスト ボックス 497"/>
        <xdr:cNvSpPr txBox="1"/>
      </xdr:nvSpPr>
      <xdr:spPr>
        <a:xfrm>
          <a:off x="6672580" y="153352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7" name="テキスト ボックス 506"/>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8" name="直線コネクタ 50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9" name="直線コネクタ 50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510" name="テキスト ボックス 509"/>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11" name="直線コネクタ 51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12" name="テキスト ボックス 51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3" name="直線コネクタ 51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14" name="テキスト ボックス 513"/>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5" name="直線コネクタ 51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6" name="テキスト ボックス 515"/>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7" name="直線コネクタ 51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8" name="テキスト ボックス 517"/>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9" name="直線コネクタ 51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20" name="テキスト ボックス 519"/>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1"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52705</xdr:rowOff>
    </xdr:from>
    <xdr:to xmlns:xdr="http://schemas.openxmlformats.org/drawingml/2006/spreadsheetDrawing">
      <xdr:col>85</xdr:col>
      <xdr:colOff>126365</xdr:colOff>
      <xdr:row>39</xdr:row>
      <xdr:rowOff>44450</xdr:rowOff>
    </xdr:to>
    <xdr:cxnSp macro="">
      <xdr:nvCxnSpPr>
        <xdr:cNvPr id="522" name="直線コネクタ 521"/>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48260</xdr:rowOff>
    </xdr:from>
    <xdr:ext cx="249555" cy="259080"/>
    <xdr:sp macro="" textlink="">
      <xdr:nvSpPr>
        <xdr:cNvPr id="523"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24" name="直線コネクタ 523"/>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170815</xdr:rowOff>
    </xdr:from>
    <xdr:ext cx="534670" cy="258445"/>
    <xdr:sp macro="" textlink="">
      <xdr:nvSpPr>
        <xdr:cNvPr id="525" name="災害復旧事業費最大値テキスト"/>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52705</xdr:rowOff>
    </xdr:from>
    <xdr:to xmlns:xdr="http://schemas.openxmlformats.org/drawingml/2006/spreadsheetDrawing">
      <xdr:col>86</xdr:col>
      <xdr:colOff>25400</xdr:colOff>
      <xdr:row>30</xdr:row>
      <xdr:rowOff>52705</xdr:rowOff>
    </xdr:to>
    <xdr:cxnSp macro="">
      <xdr:nvCxnSpPr>
        <xdr:cNvPr id="526" name="直線コネクタ 525"/>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112395</xdr:rowOff>
    </xdr:from>
    <xdr:to xmlns:xdr="http://schemas.openxmlformats.org/drawingml/2006/spreadsheetDrawing">
      <xdr:col>85</xdr:col>
      <xdr:colOff>127000</xdr:colOff>
      <xdr:row>39</xdr:row>
      <xdr:rowOff>13970</xdr:rowOff>
    </xdr:to>
    <xdr:cxnSp macro="">
      <xdr:nvCxnSpPr>
        <xdr:cNvPr id="527" name="直線コネクタ 526"/>
        <xdr:cNvCxnSpPr/>
      </xdr:nvCxnSpPr>
      <xdr:spPr>
        <a:xfrm flipV="1">
          <a:off x="15481300" y="6627495"/>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22860</xdr:rowOff>
    </xdr:from>
    <xdr:ext cx="469900" cy="259080"/>
    <xdr:sp macro="" textlink="">
      <xdr:nvSpPr>
        <xdr:cNvPr id="528" name="災害復旧事業費平均値テキスト"/>
        <xdr:cNvSpPr txBox="1"/>
      </xdr:nvSpPr>
      <xdr:spPr>
        <a:xfrm>
          <a:off x="16370300" y="6366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0</xdr:rowOff>
    </xdr:from>
    <xdr:to xmlns:xdr="http://schemas.openxmlformats.org/drawingml/2006/spreadsheetDrawing">
      <xdr:col>85</xdr:col>
      <xdr:colOff>177800</xdr:colOff>
      <xdr:row>38</xdr:row>
      <xdr:rowOff>101600</xdr:rowOff>
    </xdr:to>
    <xdr:sp macro="" textlink="">
      <xdr:nvSpPr>
        <xdr:cNvPr id="529" name="フローチャート: 判断 528"/>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141605</xdr:rowOff>
    </xdr:from>
    <xdr:to xmlns:xdr="http://schemas.openxmlformats.org/drawingml/2006/spreadsheetDrawing">
      <xdr:col>81</xdr:col>
      <xdr:colOff>50800</xdr:colOff>
      <xdr:row>39</xdr:row>
      <xdr:rowOff>13970</xdr:rowOff>
    </xdr:to>
    <xdr:cxnSp macro="">
      <xdr:nvCxnSpPr>
        <xdr:cNvPr id="530" name="直線コネクタ 529"/>
        <xdr:cNvCxnSpPr/>
      </xdr:nvCxnSpPr>
      <xdr:spPr>
        <a:xfrm>
          <a:off x="14592300" y="66567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12700</xdr:rowOff>
    </xdr:from>
    <xdr:to xmlns:xdr="http://schemas.openxmlformats.org/drawingml/2006/spreadsheetDrawing">
      <xdr:col>81</xdr:col>
      <xdr:colOff>101600</xdr:colOff>
      <xdr:row>38</xdr:row>
      <xdr:rowOff>114300</xdr:rowOff>
    </xdr:to>
    <xdr:sp macro="" textlink="">
      <xdr:nvSpPr>
        <xdr:cNvPr id="531" name="フローチャート: 判断 530"/>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130810</xdr:rowOff>
    </xdr:from>
    <xdr:ext cx="469265" cy="259080"/>
    <xdr:sp macro="" textlink="">
      <xdr:nvSpPr>
        <xdr:cNvPr id="532" name="テキスト ボックス 531"/>
        <xdr:cNvSpPr txBox="1"/>
      </xdr:nvSpPr>
      <xdr:spPr>
        <a:xfrm>
          <a:off x="15246350" y="6303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141605</xdr:rowOff>
    </xdr:from>
    <xdr:to xmlns:xdr="http://schemas.openxmlformats.org/drawingml/2006/spreadsheetDrawing">
      <xdr:col>76</xdr:col>
      <xdr:colOff>114300</xdr:colOff>
      <xdr:row>39</xdr:row>
      <xdr:rowOff>44450</xdr:rowOff>
    </xdr:to>
    <xdr:cxnSp macro="">
      <xdr:nvCxnSpPr>
        <xdr:cNvPr id="533" name="直線コネクタ 532"/>
        <xdr:cNvCxnSpPr/>
      </xdr:nvCxnSpPr>
      <xdr:spPr>
        <a:xfrm flipV="1">
          <a:off x="13703300" y="665670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33020</xdr:rowOff>
    </xdr:from>
    <xdr:to xmlns:xdr="http://schemas.openxmlformats.org/drawingml/2006/spreadsheetDrawing">
      <xdr:col>76</xdr:col>
      <xdr:colOff>165100</xdr:colOff>
      <xdr:row>38</xdr:row>
      <xdr:rowOff>134620</xdr:rowOff>
    </xdr:to>
    <xdr:sp macro="" textlink="">
      <xdr:nvSpPr>
        <xdr:cNvPr id="534" name="フローチャート: 判断 533"/>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151130</xdr:rowOff>
    </xdr:from>
    <xdr:ext cx="469265" cy="259080"/>
    <xdr:sp macro="" textlink="">
      <xdr:nvSpPr>
        <xdr:cNvPr id="535" name="テキスト ボックス 534"/>
        <xdr:cNvSpPr txBox="1"/>
      </xdr:nvSpPr>
      <xdr:spPr>
        <a:xfrm>
          <a:off x="14357350" y="6323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36830</xdr:rowOff>
    </xdr:from>
    <xdr:to xmlns:xdr="http://schemas.openxmlformats.org/drawingml/2006/spreadsheetDrawing">
      <xdr:col>71</xdr:col>
      <xdr:colOff>177800</xdr:colOff>
      <xdr:row>39</xdr:row>
      <xdr:rowOff>44450</xdr:rowOff>
    </xdr:to>
    <xdr:cxnSp macro="">
      <xdr:nvCxnSpPr>
        <xdr:cNvPr id="536" name="直線コネクタ 535"/>
        <xdr:cNvCxnSpPr/>
      </xdr:nvCxnSpPr>
      <xdr:spPr>
        <a:xfrm>
          <a:off x="12814300" y="67233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10160</xdr:rowOff>
    </xdr:from>
    <xdr:to xmlns:xdr="http://schemas.openxmlformats.org/drawingml/2006/spreadsheetDrawing">
      <xdr:col>72</xdr:col>
      <xdr:colOff>38100</xdr:colOff>
      <xdr:row>38</xdr:row>
      <xdr:rowOff>111760</xdr:rowOff>
    </xdr:to>
    <xdr:sp macro="" textlink="">
      <xdr:nvSpPr>
        <xdr:cNvPr id="537" name="フローチャート: 判断 536"/>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128270</xdr:rowOff>
    </xdr:from>
    <xdr:ext cx="469265" cy="259080"/>
    <xdr:sp macro="" textlink="">
      <xdr:nvSpPr>
        <xdr:cNvPr id="538" name="テキスト ボックス 537"/>
        <xdr:cNvSpPr txBox="1"/>
      </xdr:nvSpPr>
      <xdr:spPr>
        <a:xfrm>
          <a:off x="13468350" y="6300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106045</xdr:rowOff>
    </xdr:from>
    <xdr:to xmlns:xdr="http://schemas.openxmlformats.org/drawingml/2006/spreadsheetDrawing">
      <xdr:col>67</xdr:col>
      <xdr:colOff>101600</xdr:colOff>
      <xdr:row>35</xdr:row>
      <xdr:rowOff>36195</xdr:rowOff>
    </xdr:to>
    <xdr:sp macro="" textlink="">
      <xdr:nvSpPr>
        <xdr:cNvPr id="539" name="フローチャート: 判断 538"/>
        <xdr:cNvSpPr/>
      </xdr:nvSpPr>
      <xdr:spPr>
        <a:xfrm>
          <a:off x="12763500" y="593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52705</xdr:rowOff>
    </xdr:from>
    <xdr:ext cx="534035" cy="258445"/>
    <xdr:sp macro="" textlink="">
      <xdr:nvSpPr>
        <xdr:cNvPr id="540" name="テキスト ボックス 539"/>
        <xdr:cNvSpPr txBox="1"/>
      </xdr:nvSpPr>
      <xdr:spPr>
        <a:xfrm>
          <a:off x="12546965" y="5710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1" name="テキスト ボックス 54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2" name="テキスト ボックス 54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3" name="テキスト ボックス 54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4" name="テキスト ボックス 54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5" name="テキスト ボックス 54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61595</xdr:rowOff>
    </xdr:from>
    <xdr:to xmlns:xdr="http://schemas.openxmlformats.org/drawingml/2006/spreadsheetDrawing">
      <xdr:col>85</xdr:col>
      <xdr:colOff>177800</xdr:colOff>
      <xdr:row>38</xdr:row>
      <xdr:rowOff>163195</xdr:rowOff>
    </xdr:to>
    <xdr:sp macro="" textlink="">
      <xdr:nvSpPr>
        <xdr:cNvPr id="546" name="楕円 545"/>
        <xdr:cNvSpPr/>
      </xdr:nvSpPr>
      <xdr:spPr>
        <a:xfrm>
          <a:off x="16268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149860</xdr:rowOff>
    </xdr:from>
    <xdr:ext cx="469900" cy="259080"/>
    <xdr:sp macro="" textlink="">
      <xdr:nvSpPr>
        <xdr:cNvPr id="547" name="災害復旧事業費該当値テキスト"/>
        <xdr:cNvSpPr txBox="1"/>
      </xdr:nvSpPr>
      <xdr:spPr>
        <a:xfrm>
          <a:off x="16370300" y="6493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134620</xdr:rowOff>
    </xdr:from>
    <xdr:to xmlns:xdr="http://schemas.openxmlformats.org/drawingml/2006/spreadsheetDrawing">
      <xdr:col>81</xdr:col>
      <xdr:colOff>101600</xdr:colOff>
      <xdr:row>39</xdr:row>
      <xdr:rowOff>64770</xdr:rowOff>
    </xdr:to>
    <xdr:sp macro="" textlink="">
      <xdr:nvSpPr>
        <xdr:cNvPr id="548" name="楕円 547"/>
        <xdr:cNvSpPr/>
      </xdr:nvSpPr>
      <xdr:spPr>
        <a:xfrm>
          <a:off x="15430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55880</xdr:rowOff>
    </xdr:from>
    <xdr:ext cx="378460" cy="259080"/>
    <xdr:sp macro="" textlink="">
      <xdr:nvSpPr>
        <xdr:cNvPr id="549" name="テキスト ボックス 548"/>
        <xdr:cNvSpPr txBox="1"/>
      </xdr:nvSpPr>
      <xdr:spPr>
        <a:xfrm>
          <a:off x="15292070" y="6742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90805</xdr:rowOff>
    </xdr:from>
    <xdr:to xmlns:xdr="http://schemas.openxmlformats.org/drawingml/2006/spreadsheetDrawing">
      <xdr:col>76</xdr:col>
      <xdr:colOff>165100</xdr:colOff>
      <xdr:row>39</xdr:row>
      <xdr:rowOff>20955</xdr:rowOff>
    </xdr:to>
    <xdr:sp macro="" textlink="">
      <xdr:nvSpPr>
        <xdr:cNvPr id="550" name="楕円 549"/>
        <xdr:cNvSpPr/>
      </xdr:nvSpPr>
      <xdr:spPr>
        <a:xfrm>
          <a:off x="145415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12700</xdr:rowOff>
    </xdr:from>
    <xdr:ext cx="469265" cy="259080"/>
    <xdr:sp macro="" textlink="">
      <xdr:nvSpPr>
        <xdr:cNvPr id="551" name="テキスト ボックス 550"/>
        <xdr:cNvSpPr txBox="1"/>
      </xdr:nvSpPr>
      <xdr:spPr>
        <a:xfrm>
          <a:off x="14357350" y="6699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165100</xdr:rowOff>
    </xdr:from>
    <xdr:to xmlns:xdr="http://schemas.openxmlformats.org/drawingml/2006/spreadsheetDrawing">
      <xdr:col>72</xdr:col>
      <xdr:colOff>38100</xdr:colOff>
      <xdr:row>39</xdr:row>
      <xdr:rowOff>95250</xdr:rowOff>
    </xdr:to>
    <xdr:sp macro="" textlink="">
      <xdr:nvSpPr>
        <xdr:cNvPr id="552" name="楕円 551"/>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86360</xdr:rowOff>
    </xdr:from>
    <xdr:ext cx="248920" cy="258445"/>
    <xdr:sp macro="" textlink="">
      <xdr:nvSpPr>
        <xdr:cNvPr id="553" name="テキスト ボックス 552"/>
        <xdr:cNvSpPr txBox="1"/>
      </xdr:nvSpPr>
      <xdr:spPr>
        <a:xfrm>
          <a:off x="1357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157480</xdr:rowOff>
    </xdr:from>
    <xdr:to xmlns:xdr="http://schemas.openxmlformats.org/drawingml/2006/spreadsheetDrawing">
      <xdr:col>67</xdr:col>
      <xdr:colOff>101600</xdr:colOff>
      <xdr:row>39</xdr:row>
      <xdr:rowOff>87630</xdr:rowOff>
    </xdr:to>
    <xdr:sp macro="" textlink="">
      <xdr:nvSpPr>
        <xdr:cNvPr id="554" name="楕円 553"/>
        <xdr:cNvSpPr/>
      </xdr:nvSpPr>
      <xdr:spPr>
        <a:xfrm>
          <a:off x="12763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78740</xdr:rowOff>
    </xdr:from>
    <xdr:ext cx="378460" cy="259080"/>
    <xdr:sp macro="" textlink="">
      <xdr:nvSpPr>
        <xdr:cNvPr id="555" name="テキスト ボックス 554"/>
        <xdr:cNvSpPr txBox="1"/>
      </xdr:nvSpPr>
      <xdr:spPr>
        <a:xfrm>
          <a:off x="12625070" y="67652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4" name="テキスト ボックス 563"/>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5" name="直線コネクタ 56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67" name="テキスト ボックス 566"/>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8" name="直線コネクタ 56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9" name="テキスト ボックス 568"/>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0"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1" name="直線コネクタ 570"/>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2"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3" name="直線コネクタ 57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4"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5" name="直線コネクタ 57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6" name="直線コネクタ 575"/>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7"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8" name="フローチャート: 判断 57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9" name="直線コネクタ 578"/>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0" name="フローチャート: 判断 57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81" name="テキスト ボックス 580"/>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2" name="直線コネクタ 581"/>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3" name="フローチャート: 判断 58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4" name="テキスト ボックス 583"/>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5" name="直線コネクタ 584"/>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6" name="フローチャート: 判断 58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7" name="テキスト ボックス 586"/>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8" name="フローチャート: 判断 58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9" name="テキスト ボックス 588"/>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0" name="テキスト ボックス 58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1" name="テキスト ボックス 59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2" name="テキスト ボックス 59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3" name="テキスト ボックス 59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4" name="テキスト ボックス 59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5" name="楕円 59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6"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7" name="楕円 59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8" name="テキスト ボックス 597"/>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9" name="楕円 59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600" name="テキスト ボックス 599"/>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1" name="楕円 60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602" name="テキスト ボックス 601"/>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3" name="楕円 60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4" name="テキスト ボックス 603"/>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3" name="テキスト ボックス 612"/>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4" name="直線コネクタ 61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5" name="直線コネクタ 614"/>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16" name="テキスト ボックス 615"/>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7" name="直線コネクタ 616"/>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8" name="テキスト ボックス 617"/>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9" name="直線コネクタ 618"/>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20" name="テキスト ボックス 619"/>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1" name="直線コネクタ 620"/>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22" name="テキスト ボックス 621"/>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3" name="直線コネクタ 622"/>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995" cy="259080"/>
    <xdr:sp macro="" textlink="">
      <xdr:nvSpPr>
        <xdr:cNvPr id="624" name="テキスト ボックス 623"/>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5" name="直線コネクタ 62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6" name="テキスト ボックス 625"/>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129540</xdr:rowOff>
    </xdr:from>
    <xdr:to xmlns:xdr="http://schemas.openxmlformats.org/drawingml/2006/spreadsheetDrawing">
      <xdr:col>85</xdr:col>
      <xdr:colOff>126365</xdr:colOff>
      <xdr:row>77</xdr:row>
      <xdr:rowOff>136525</xdr:rowOff>
    </xdr:to>
    <xdr:cxnSp macro="">
      <xdr:nvCxnSpPr>
        <xdr:cNvPr id="628" name="直線コネクタ 627"/>
        <xdr:cNvCxnSpPr/>
      </xdr:nvCxnSpPr>
      <xdr:spPr>
        <a:xfrm flipV="1">
          <a:off x="16317595" y="12131040"/>
          <a:ext cx="127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140335</xdr:rowOff>
    </xdr:from>
    <xdr:ext cx="534670" cy="259080"/>
    <xdr:sp macro="" textlink="">
      <xdr:nvSpPr>
        <xdr:cNvPr id="629" name="公債費最小値テキスト"/>
        <xdr:cNvSpPr txBox="1"/>
      </xdr:nvSpPr>
      <xdr:spPr>
        <a:xfrm>
          <a:off x="16370300" y="13341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136525</xdr:rowOff>
    </xdr:from>
    <xdr:to xmlns:xdr="http://schemas.openxmlformats.org/drawingml/2006/spreadsheetDrawing">
      <xdr:col>86</xdr:col>
      <xdr:colOff>25400</xdr:colOff>
      <xdr:row>77</xdr:row>
      <xdr:rowOff>136525</xdr:rowOff>
    </xdr:to>
    <xdr:cxnSp macro="">
      <xdr:nvCxnSpPr>
        <xdr:cNvPr id="630" name="直線コネクタ 629"/>
        <xdr:cNvCxnSpPr/>
      </xdr:nvCxnSpPr>
      <xdr:spPr>
        <a:xfrm>
          <a:off x="16230600" y="1333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76200</xdr:rowOff>
    </xdr:from>
    <xdr:ext cx="598805" cy="258445"/>
    <xdr:sp macro="" textlink="">
      <xdr:nvSpPr>
        <xdr:cNvPr id="631" name="公債費最大値テキスト"/>
        <xdr:cNvSpPr txBox="1"/>
      </xdr:nvSpPr>
      <xdr:spPr>
        <a:xfrm>
          <a:off x="16370300" y="119062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129540</xdr:rowOff>
    </xdr:from>
    <xdr:to xmlns:xdr="http://schemas.openxmlformats.org/drawingml/2006/spreadsheetDrawing">
      <xdr:col>86</xdr:col>
      <xdr:colOff>25400</xdr:colOff>
      <xdr:row>70</xdr:row>
      <xdr:rowOff>129540</xdr:rowOff>
    </xdr:to>
    <xdr:cxnSp macro="">
      <xdr:nvCxnSpPr>
        <xdr:cNvPr id="632" name="直線コネクタ 631"/>
        <xdr:cNvCxnSpPr/>
      </xdr:nvCxnSpPr>
      <xdr:spPr>
        <a:xfrm>
          <a:off x="16230600" y="1213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110490</xdr:rowOff>
    </xdr:from>
    <xdr:to xmlns:xdr="http://schemas.openxmlformats.org/drawingml/2006/spreadsheetDrawing">
      <xdr:col>85</xdr:col>
      <xdr:colOff>127000</xdr:colOff>
      <xdr:row>78</xdr:row>
      <xdr:rowOff>5080</xdr:rowOff>
    </xdr:to>
    <xdr:cxnSp macro="">
      <xdr:nvCxnSpPr>
        <xdr:cNvPr id="633" name="直線コネクタ 632"/>
        <xdr:cNvCxnSpPr/>
      </xdr:nvCxnSpPr>
      <xdr:spPr>
        <a:xfrm flipV="1">
          <a:off x="15481300" y="1331214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73</xdr:row>
      <xdr:rowOff>147320</xdr:rowOff>
    </xdr:from>
    <xdr:ext cx="534670" cy="259080"/>
    <xdr:sp macro="" textlink="">
      <xdr:nvSpPr>
        <xdr:cNvPr id="634" name="公債費平均値テキスト"/>
        <xdr:cNvSpPr txBox="1"/>
      </xdr:nvSpPr>
      <xdr:spPr>
        <a:xfrm>
          <a:off x="16370300" y="126631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124460</xdr:rowOff>
    </xdr:from>
    <xdr:to xmlns:xdr="http://schemas.openxmlformats.org/drawingml/2006/spreadsheetDrawing">
      <xdr:col>85</xdr:col>
      <xdr:colOff>177800</xdr:colOff>
      <xdr:row>75</xdr:row>
      <xdr:rowOff>54610</xdr:rowOff>
    </xdr:to>
    <xdr:sp macro="" textlink="">
      <xdr:nvSpPr>
        <xdr:cNvPr id="635" name="フローチャート: 判断 634"/>
        <xdr:cNvSpPr/>
      </xdr:nvSpPr>
      <xdr:spPr>
        <a:xfrm>
          <a:off x="16268700" y="1281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5080</xdr:rowOff>
    </xdr:from>
    <xdr:to xmlns:xdr="http://schemas.openxmlformats.org/drawingml/2006/spreadsheetDrawing">
      <xdr:col>81</xdr:col>
      <xdr:colOff>50800</xdr:colOff>
      <xdr:row>78</xdr:row>
      <xdr:rowOff>61595</xdr:rowOff>
    </xdr:to>
    <xdr:cxnSp macro="">
      <xdr:nvCxnSpPr>
        <xdr:cNvPr id="636" name="直線コネクタ 635"/>
        <xdr:cNvCxnSpPr/>
      </xdr:nvCxnSpPr>
      <xdr:spPr>
        <a:xfrm flipV="1">
          <a:off x="14592300" y="1337818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74</xdr:row>
      <xdr:rowOff>123190</xdr:rowOff>
    </xdr:from>
    <xdr:to xmlns:xdr="http://schemas.openxmlformats.org/drawingml/2006/spreadsheetDrawing">
      <xdr:col>81</xdr:col>
      <xdr:colOff>101600</xdr:colOff>
      <xdr:row>75</xdr:row>
      <xdr:rowOff>53340</xdr:rowOff>
    </xdr:to>
    <xdr:sp macro="" textlink="">
      <xdr:nvSpPr>
        <xdr:cNvPr id="637" name="フローチャート: 判断 636"/>
        <xdr:cNvSpPr/>
      </xdr:nvSpPr>
      <xdr:spPr>
        <a:xfrm>
          <a:off x="15430500" y="1281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69850</xdr:rowOff>
    </xdr:from>
    <xdr:ext cx="534035" cy="259080"/>
    <xdr:sp macro="" textlink="">
      <xdr:nvSpPr>
        <xdr:cNvPr id="638" name="テキスト ボックス 637"/>
        <xdr:cNvSpPr txBox="1"/>
      </xdr:nvSpPr>
      <xdr:spPr>
        <a:xfrm>
          <a:off x="15213965" y="12585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61595</xdr:rowOff>
    </xdr:from>
    <xdr:to xmlns:xdr="http://schemas.openxmlformats.org/drawingml/2006/spreadsheetDrawing">
      <xdr:col>76</xdr:col>
      <xdr:colOff>114300</xdr:colOff>
      <xdr:row>78</xdr:row>
      <xdr:rowOff>80645</xdr:rowOff>
    </xdr:to>
    <xdr:cxnSp macro="">
      <xdr:nvCxnSpPr>
        <xdr:cNvPr id="639" name="直線コネクタ 638"/>
        <xdr:cNvCxnSpPr/>
      </xdr:nvCxnSpPr>
      <xdr:spPr>
        <a:xfrm flipV="1">
          <a:off x="13703300" y="1343469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137160</xdr:rowOff>
    </xdr:from>
    <xdr:to xmlns:xdr="http://schemas.openxmlformats.org/drawingml/2006/spreadsheetDrawing">
      <xdr:col>76</xdr:col>
      <xdr:colOff>165100</xdr:colOff>
      <xdr:row>75</xdr:row>
      <xdr:rowOff>67310</xdr:rowOff>
    </xdr:to>
    <xdr:sp macro="" textlink="">
      <xdr:nvSpPr>
        <xdr:cNvPr id="640" name="フローチャート: 判断 639"/>
        <xdr:cNvSpPr/>
      </xdr:nvSpPr>
      <xdr:spPr>
        <a:xfrm>
          <a:off x="145415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83820</xdr:rowOff>
    </xdr:from>
    <xdr:ext cx="534035" cy="259080"/>
    <xdr:sp macro="" textlink="">
      <xdr:nvSpPr>
        <xdr:cNvPr id="641" name="テキスト ボックス 640"/>
        <xdr:cNvSpPr txBox="1"/>
      </xdr:nvSpPr>
      <xdr:spPr>
        <a:xfrm>
          <a:off x="14324965" y="12599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80645</xdr:rowOff>
    </xdr:from>
    <xdr:to xmlns:xdr="http://schemas.openxmlformats.org/drawingml/2006/spreadsheetDrawing">
      <xdr:col>71</xdr:col>
      <xdr:colOff>177800</xdr:colOff>
      <xdr:row>78</xdr:row>
      <xdr:rowOff>113665</xdr:rowOff>
    </xdr:to>
    <xdr:cxnSp macro="">
      <xdr:nvCxnSpPr>
        <xdr:cNvPr id="642" name="直線コネクタ 641"/>
        <xdr:cNvCxnSpPr/>
      </xdr:nvCxnSpPr>
      <xdr:spPr>
        <a:xfrm flipV="1">
          <a:off x="12814300" y="1345374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74</xdr:row>
      <xdr:rowOff>143510</xdr:rowOff>
    </xdr:from>
    <xdr:to xmlns:xdr="http://schemas.openxmlformats.org/drawingml/2006/spreadsheetDrawing">
      <xdr:col>72</xdr:col>
      <xdr:colOff>38100</xdr:colOff>
      <xdr:row>75</xdr:row>
      <xdr:rowOff>73025</xdr:rowOff>
    </xdr:to>
    <xdr:sp macro="" textlink="">
      <xdr:nvSpPr>
        <xdr:cNvPr id="643" name="フローチャート: 判断 642"/>
        <xdr:cNvSpPr/>
      </xdr:nvSpPr>
      <xdr:spPr>
        <a:xfrm>
          <a:off x="13652500" y="12830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89535</xdr:rowOff>
    </xdr:from>
    <xdr:ext cx="534035" cy="258445"/>
    <xdr:sp macro="" textlink="">
      <xdr:nvSpPr>
        <xdr:cNvPr id="644" name="テキスト ボックス 643"/>
        <xdr:cNvSpPr txBox="1"/>
      </xdr:nvSpPr>
      <xdr:spPr>
        <a:xfrm>
          <a:off x="13435965" y="12605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100330</xdr:rowOff>
    </xdr:from>
    <xdr:to xmlns:xdr="http://schemas.openxmlformats.org/drawingml/2006/spreadsheetDrawing">
      <xdr:col>67</xdr:col>
      <xdr:colOff>101600</xdr:colOff>
      <xdr:row>74</xdr:row>
      <xdr:rowOff>30480</xdr:rowOff>
    </xdr:to>
    <xdr:sp macro="" textlink="">
      <xdr:nvSpPr>
        <xdr:cNvPr id="645" name="フローチャート: 判断 644"/>
        <xdr:cNvSpPr/>
      </xdr:nvSpPr>
      <xdr:spPr>
        <a:xfrm>
          <a:off x="12763500" y="1261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46990</xdr:rowOff>
    </xdr:from>
    <xdr:ext cx="534035" cy="259080"/>
    <xdr:sp macro="" textlink="">
      <xdr:nvSpPr>
        <xdr:cNvPr id="646" name="テキスト ボックス 645"/>
        <xdr:cNvSpPr txBox="1"/>
      </xdr:nvSpPr>
      <xdr:spPr>
        <a:xfrm>
          <a:off x="12546965" y="12391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7" name="テキスト ボックス 64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8" name="テキスト ボックス 64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9" name="テキスト ボックス 64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0" name="テキスト ボックス 64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1" name="テキスト ボックス 65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59690</xdr:rowOff>
    </xdr:from>
    <xdr:to xmlns:xdr="http://schemas.openxmlformats.org/drawingml/2006/spreadsheetDrawing">
      <xdr:col>85</xdr:col>
      <xdr:colOff>177800</xdr:colOff>
      <xdr:row>77</xdr:row>
      <xdr:rowOff>161290</xdr:rowOff>
    </xdr:to>
    <xdr:sp macro="" textlink="">
      <xdr:nvSpPr>
        <xdr:cNvPr id="652" name="楕円 651"/>
        <xdr:cNvSpPr/>
      </xdr:nvSpPr>
      <xdr:spPr>
        <a:xfrm>
          <a:off x="16268700" y="132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146050</xdr:rowOff>
    </xdr:from>
    <xdr:ext cx="534670" cy="258445"/>
    <xdr:sp macro="" textlink="">
      <xdr:nvSpPr>
        <xdr:cNvPr id="653" name="公債費該当値テキスト"/>
        <xdr:cNvSpPr txBox="1"/>
      </xdr:nvSpPr>
      <xdr:spPr>
        <a:xfrm>
          <a:off x="16370300" y="13176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125730</xdr:rowOff>
    </xdr:from>
    <xdr:to xmlns:xdr="http://schemas.openxmlformats.org/drawingml/2006/spreadsheetDrawing">
      <xdr:col>81</xdr:col>
      <xdr:colOff>101600</xdr:colOff>
      <xdr:row>78</xdr:row>
      <xdr:rowOff>55880</xdr:rowOff>
    </xdr:to>
    <xdr:sp macro="" textlink="">
      <xdr:nvSpPr>
        <xdr:cNvPr id="654" name="楕円 653"/>
        <xdr:cNvSpPr/>
      </xdr:nvSpPr>
      <xdr:spPr>
        <a:xfrm>
          <a:off x="154305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46990</xdr:rowOff>
    </xdr:from>
    <xdr:ext cx="534035" cy="259080"/>
    <xdr:sp macro="" textlink="">
      <xdr:nvSpPr>
        <xdr:cNvPr id="655" name="テキスト ボックス 654"/>
        <xdr:cNvSpPr txBox="1"/>
      </xdr:nvSpPr>
      <xdr:spPr>
        <a:xfrm>
          <a:off x="15213965" y="13420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10795</xdr:rowOff>
    </xdr:from>
    <xdr:to xmlns:xdr="http://schemas.openxmlformats.org/drawingml/2006/spreadsheetDrawing">
      <xdr:col>76</xdr:col>
      <xdr:colOff>165100</xdr:colOff>
      <xdr:row>78</xdr:row>
      <xdr:rowOff>112395</xdr:rowOff>
    </xdr:to>
    <xdr:sp macro="" textlink="">
      <xdr:nvSpPr>
        <xdr:cNvPr id="656" name="楕円 655"/>
        <xdr:cNvSpPr/>
      </xdr:nvSpPr>
      <xdr:spPr>
        <a:xfrm>
          <a:off x="14541500" y="133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103505</xdr:rowOff>
    </xdr:from>
    <xdr:ext cx="534035" cy="259080"/>
    <xdr:sp macro="" textlink="">
      <xdr:nvSpPr>
        <xdr:cNvPr id="657" name="テキスト ボックス 656"/>
        <xdr:cNvSpPr txBox="1"/>
      </xdr:nvSpPr>
      <xdr:spPr>
        <a:xfrm>
          <a:off x="14324965" y="13476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29845</xdr:rowOff>
    </xdr:from>
    <xdr:to xmlns:xdr="http://schemas.openxmlformats.org/drawingml/2006/spreadsheetDrawing">
      <xdr:col>72</xdr:col>
      <xdr:colOff>38100</xdr:colOff>
      <xdr:row>78</xdr:row>
      <xdr:rowOff>132080</xdr:rowOff>
    </xdr:to>
    <xdr:sp macro="" textlink="">
      <xdr:nvSpPr>
        <xdr:cNvPr id="658" name="楕円 657"/>
        <xdr:cNvSpPr/>
      </xdr:nvSpPr>
      <xdr:spPr>
        <a:xfrm>
          <a:off x="13652500" y="13402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122555</xdr:rowOff>
    </xdr:from>
    <xdr:ext cx="534035" cy="258445"/>
    <xdr:sp macro="" textlink="">
      <xdr:nvSpPr>
        <xdr:cNvPr id="659" name="テキスト ボックス 658"/>
        <xdr:cNvSpPr txBox="1"/>
      </xdr:nvSpPr>
      <xdr:spPr>
        <a:xfrm>
          <a:off x="13435965" y="13495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63500</xdr:rowOff>
    </xdr:from>
    <xdr:to xmlns:xdr="http://schemas.openxmlformats.org/drawingml/2006/spreadsheetDrawing">
      <xdr:col>67</xdr:col>
      <xdr:colOff>101600</xdr:colOff>
      <xdr:row>78</xdr:row>
      <xdr:rowOff>164465</xdr:rowOff>
    </xdr:to>
    <xdr:sp macro="" textlink="">
      <xdr:nvSpPr>
        <xdr:cNvPr id="660" name="楕円 659"/>
        <xdr:cNvSpPr/>
      </xdr:nvSpPr>
      <xdr:spPr>
        <a:xfrm>
          <a:off x="127635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155575</xdr:rowOff>
    </xdr:from>
    <xdr:ext cx="469265" cy="258445"/>
    <xdr:sp macro="" textlink="">
      <xdr:nvSpPr>
        <xdr:cNvPr id="661" name="テキスト ボックス 660"/>
        <xdr:cNvSpPr txBox="1"/>
      </xdr:nvSpPr>
      <xdr:spPr>
        <a:xfrm>
          <a:off x="12579350" y="135286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0" name="テキスト ボックス 669"/>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1" name="直線コネクタ 67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2" name="直線コネクタ 671"/>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73" name="テキスト ボックス 672"/>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4" name="直線コネクタ 673"/>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8445"/>
    <xdr:sp macro="" textlink="">
      <xdr:nvSpPr>
        <xdr:cNvPr id="675" name="テキスト ボックス 674"/>
        <xdr:cNvSpPr txBox="1"/>
      </xdr:nvSpPr>
      <xdr:spPr>
        <a:xfrm>
          <a:off x="11914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6" name="直線コネクタ 675"/>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7" name="テキスト ボックス 676"/>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8" name="直線コネクタ 677"/>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79" name="テキスト ボックス 678"/>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0" name="直線コネクタ 67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1" name="テキスト ボックス 680"/>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95885</xdr:rowOff>
    </xdr:from>
    <xdr:to xmlns:xdr="http://schemas.openxmlformats.org/drawingml/2006/spreadsheetDrawing">
      <xdr:col>85</xdr:col>
      <xdr:colOff>126365</xdr:colOff>
      <xdr:row>98</xdr:row>
      <xdr:rowOff>113665</xdr:rowOff>
    </xdr:to>
    <xdr:cxnSp macro="">
      <xdr:nvCxnSpPr>
        <xdr:cNvPr id="683" name="直線コネクタ 682"/>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118110</xdr:rowOff>
    </xdr:from>
    <xdr:ext cx="469900" cy="259080"/>
    <xdr:sp macro="" textlink="">
      <xdr:nvSpPr>
        <xdr:cNvPr id="684" name="積立金最小値テキスト"/>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113665</xdr:rowOff>
    </xdr:from>
    <xdr:to xmlns:xdr="http://schemas.openxmlformats.org/drawingml/2006/spreadsheetDrawing">
      <xdr:col>86</xdr:col>
      <xdr:colOff>25400</xdr:colOff>
      <xdr:row>98</xdr:row>
      <xdr:rowOff>113665</xdr:rowOff>
    </xdr:to>
    <xdr:cxnSp macro="">
      <xdr:nvCxnSpPr>
        <xdr:cNvPr id="685" name="直線コネクタ 684"/>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42545</xdr:rowOff>
    </xdr:from>
    <xdr:ext cx="598805" cy="258445"/>
    <xdr:sp macro="" textlink="">
      <xdr:nvSpPr>
        <xdr:cNvPr id="686" name="積立金最大値テキスト"/>
        <xdr:cNvSpPr txBox="1"/>
      </xdr:nvSpPr>
      <xdr:spPr>
        <a:xfrm>
          <a:off x="16370300" y="153015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95885</xdr:rowOff>
    </xdr:from>
    <xdr:to xmlns:xdr="http://schemas.openxmlformats.org/drawingml/2006/spreadsheetDrawing">
      <xdr:col>86</xdr:col>
      <xdr:colOff>25400</xdr:colOff>
      <xdr:row>90</xdr:row>
      <xdr:rowOff>95885</xdr:rowOff>
    </xdr:to>
    <xdr:cxnSp macro="">
      <xdr:nvCxnSpPr>
        <xdr:cNvPr id="687" name="直線コネクタ 686"/>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104775</xdr:rowOff>
    </xdr:from>
    <xdr:to xmlns:xdr="http://schemas.openxmlformats.org/drawingml/2006/spreadsheetDrawing">
      <xdr:col>85</xdr:col>
      <xdr:colOff>127000</xdr:colOff>
      <xdr:row>98</xdr:row>
      <xdr:rowOff>27305</xdr:rowOff>
    </xdr:to>
    <xdr:cxnSp macro="">
      <xdr:nvCxnSpPr>
        <xdr:cNvPr id="688" name="直線コネクタ 687"/>
        <xdr:cNvCxnSpPr/>
      </xdr:nvCxnSpPr>
      <xdr:spPr>
        <a:xfrm flipV="1">
          <a:off x="15481300" y="16735425"/>
          <a:ext cx="8382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31115</xdr:rowOff>
    </xdr:from>
    <xdr:ext cx="534670" cy="258445"/>
    <xdr:sp macro="" textlink="">
      <xdr:nvSpPr>
        <xdr:cNvPr id="689" name="積立金平均値テキスト"/>
        <xdr:cNvSpPr txBox="1"/>
      </xdr:nvSpPr>
      <xdr:spPr>
        <a:xfrm>
          <a:off x="16370300" y="164903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8255</xdr:rowOff>
    </xdr:from>
    <xdr:to xmlns:xdr="http://schemas.openxmlformats.org/drawingml/2006/spreadsheetDrawing">
      <xdr:col>85</xdr:col>
      <xdr:colOff>177800</xdr:colOff>
      <xdr:row>97</xdr:row>
      <xdr:rowOff>109855</xdr:rowOff>
    </xdr:to>
    <xdr:sp macro="" textlink="">
      <xdr:nvSpPr>
        <xdr:cNvPr id="690" name="フローチャート: 判断 689"/>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27305</xdr:rowOff>
    </xdr:from>
    <xdr:to xmlns:xdr="http://schemas.openxmlformats.org/drawingml/2006/spreadsheetDrawing">
      <xdr:col>81</xdr:col>
      <xdr:colOff>50800</xdr:colOff>
      <xdr:row>98</xdr:row>
      <xdr:rowOff>68580</xdr:rowOff>
    </xdr:to>
    <xdr:cxnSp macro="">
      <xdr:nvCxnSpPr>
        <xdr:cNvPr id="691" name="直線コネクタ 690"/>
        <xdr:cNvCxnSpPr/>
      </xdr:nvCxnSpPr>
      <xdr:spPr>
        <a:xfrm flipV="1">
          <a:off x="14592300" y="1682940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24130</xdr:rowOff>
    </xdr:from>
    <xdr:to xmlns:xdr="http://schemas.openxmlformats.org/drawingml/2006/spreadsheetDrawing">
      <xdr:col>81</xdr:col>
      <xdr:colOff>101600</xdr:colOff>
      <xdr:row>97</xdr:row>
      <xdr:rowOff>125730</xdr:rowOff>
    </xdr:to>
    <xdr:sp macro="" textlink="">
      <xdr:nvSpPr>
        <xdr:cNvPr id="692" name="フローチャート: 判断 691"/>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142240</xdr:rowOff>
    </xdr:from>
    <xdr:ext cx="534035" cy="259080"/>
    <xdr:sp macro="" textlink="">
      <xdr:nvSpPr>
        <xdr:cNvPr id="693" name="テキスト ボックス 692"/>
        <xdr:cNvSpPr txBox="1"/>
      </xdr:nvSpPr>
      <xdr:spPr>
        <a:xfrm>
          <a:off x="15213965" y="16429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62230</xdr:rowOff>
    </xdr:from>
    <xdr:to xmlns:xdr="http://schemas.openxmlformats.org/drawingml/2006/spreadsheetDrawing">
      <xdr:col>76</xdr:col>
      <xdr:colOff>114300</xdr:colOff>
      <xdr:row>98</xdr:row>
      <xdr:rowOff>68580</xdr:rowOff>
    </xdr:to>
    <xdr:cxnSp macro="">
      <xdr:nvCxnSpPr>
        <xdr:cNvPr id="694" name="直線コネクタ 693"/>
        <xdr:cNvCxnSpPr/>
      </xdr:nvCxnSpPr>
      <xdr:spPr>
        <a:xfrm>
          <a:off x="13703300" y="1669288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21590</xdr:rowOff>
    </xdr:from>
    <xdr:to xmlns:xdr="http://schemas.openxmlformats.org/drawingml/2006/spreadsheetDrawing">
      <xdr:col>76</xdr:col>
      <xdr:colOff>165100</xdr:colOff>
      <xdr:row>97</xdr:row>
      <xdr:rowOff>123190</xdr:rowOff>
    </xdr:to>
    <xdr:sp macro="" textlink="">
      <xdr:nvSpPr>
        <xdr:cNvPr id="695" name="フローチャート: 判断 694"/>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139700</xdr:rowOff>
    </xdr:from>
    <xdr:ext cx="534035" cy="259080"/>
    <xdr:sp macro="" textlink="">
      <xdr:nvSpPr>
        <xdr:cNvPr id="696" name="テキスト ボックス 695"/>
        <xdr:cNvSpPr txBox="1"/>
      </xdr:nvSpPr>
      <xdr:spPr>
        <a:xfrm>
          <a:off x="14324965" y="16427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62230</xdr:rowOff>
    </xdr:from>
    <xdr:to xmlns:xdr="http://schemas.openxmlformats.org/drawingml/2006/spreadsheetDrawing">
      <xdr:col>71</xdr:col>
      <xdr:colOff>177800</xdr:colOff>
      <xdr:row>98</xdr:row>
      <xdr:rowOff>111125</xdr:rowOff>
    </xdr:to>
    <xdr:cxnSp macro="">
      <xdr:nvCxnSpPr>
        <xdr:cNvPr id="697" name="直線コネクタ 696"/>
        <xdr:cNvCxnSpPr/>
      </xdr:nvCxnSpPr>
      <xdr:spPr>
        <a:xfrm flipV="1">
          <a:off x="12814300" y="16692880"/>
          <a:ext cx="8890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166370</xdr:rowOff>
    </xdr:from>
    <xdr:to xmlns:xdr="http://schemas.openxmlformats.org/drawingml/2006/spreadsheetDrawing">
      <xdr:col>72</xdr:col>
      <xdr:colOff>38100</xdr:colOff>
      <xdr:row>97</xdr:row>
      <xdr:rowOff>95885</xdr:rowOff>
    </xdr:to>
    <xdr:sp macro="" textlink="">
      <xdr:nvSpPr>
        <xdr:cNvPr id="698" name="フローチャート: 判断 697"/>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112395</xdr:rowOff>
    </xdr:from>
    <xdr:ext cx="534035" cy="258445"/>
    <xdr:sp macro="" textlink="">
      <xdr:nvSpPr>
        <xdr:cNvPr id="699" name="テキスト ボックス 698"/>
        <xdr:cNvSpPr txBox="1"/>
      </xdr:nvSpPr>
      <xdr:spPr>
        <a:xfrm>
          <a:off x="13435965" y="16400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115570</xdr:rowOff>
    </xdr:from>
    <xdr:to xmlns:xdr="http://schemas.openxmlformats.org/drawingml/2006/spreadsheetDrawing">
      <xdr:col>67</xdr:col>
      <xdr:colOff>101600</xdr:colOff>
      <xdr:row>97</xdr:row>
      <xdr:rowOff>45720</xdr:rowOff>
    </xdr:to>
    <xdr:sp macro="" textlink="">
      <xdr:nvSpPr>
        <xdr:cNvPr id="700" name="フローチャート: 判断 699"/>
        <xdr:cNvSpPr/>
      </xdr:nvSpPr>
      <xdr:spPr>
        <a:xfrm>
          <a:off x="12763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62230</xdr:rowOff>
    </xdr:from>
    <xdr:ext cx="534035" cy="259080"/>
    <xdr:sp macro="" textlink="">
      <xdr:nvSpPr>
        <xdr:cNvPr id="701" name="テキスト ボックス 700"/>
        <xdr:cNvSpPr txBox="1"/>
      </xdr:nvSpPr>
      <xdr:spPr>
        <a:xfrm>
          <a:off x="12546965" y="16349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2" name="テキスト ボックス 70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3" name="テキスト ボックス 70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4" name="テキスト ボックス 70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5" name="テキスト ボックス 70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6" name="テキスト ボックス 70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53975</xdr:rowOff>
    </xdr:from>
    <xdr:to xmlns:xdr="http://schemas.openxmlformats.org/drawingml/2006/spreadsheetDrawing">
      <xdr:col>85</xdr:col>
      <xdr:colOff>177800</xdr:colOff>
      <xdr:row>97</xdr:row>
      <xdr:rowOff>155575</xdr:rowOff>
    </xdr:to>
    <xdr:sp macro="" textlink="">
      <xdr:nvSpPr>
        <xdr:cNvPr id="707" name="楕円 706"/>
        <xdr:cNvSpPr/>
      </xdr:nvSpPr>
      <xdr:spPr>
        <a:xfrm>
          <a:off x="16268700" y="166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32385</xdr:rowOff>
    </xdr:from>
    <xdr:ext cx="534670" cy="258445"/>
    <xdr:sp macro="" textlink="">
      <xdr:nvSpPr>
        <xdr:cNvPr id="708" name="積立金該当値テキスト"/>
        <xdr:cNvSpPr txBox="1"/>
      </xdr:nvSpPr>
      <xdr:spPr>
        <a:xfrm>
          <a:off x="16370300" y="16663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147955</xdr:rowOff>
    </xdr:from>
    <xdr:to xmlns:xdr="http://schemas.openxmlformats.org/drawingml/2006/spreadsheetDrawing">
      <xdr:col>81</xdr:col>
      <xdr:colOff>101600</xdr:colOff>
      <xdr:row>98</xdr:row>
      <xdr:rowOff>78105</xdr:rowOff>
    </xdr:to>
    <xdr:sp macro="" textlink="">
      <xdr:nvSpPr>
        <xdr:cNvPr id="709" name="楕円 708"/>
        <xdr:cNvSpPr/>
      </xdr:nvSpPr>
      <xdr:spPr>
        <a:xfrm>
          <a:off x="15430500" y="167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69215</xdr:rowOff>
    </xdr:from>
    <xdr:ext cx="534035" cy="259080"/>
    <xdr:sp macro="" textlink="">
      <xdr:nvSpPr>
        <xdr:cNvPr id="710" name="テキスト ボックス 709"/>
        <xdr:cNvSpPr txBox="1"/>
      </xdr:nvSpPr>
      <xdr:spPr>
        <a:xfrm>
          <a:off x="15213965" y="16871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17780</xdr:rowOff>
    </xdr:from>
    <xdr:to xmlns:xdr="http://schemas.openxmlformats.org/drawingml/2006/spreadsheetDrawing">
      <xdr:col>76</xdr:col>
      <xdr:colOff>165100</xdr:colOff>
      <xdr:row>98</xdr:row>
      <xdr:rowOff>119380</xdr:rowOff>
    </xdr:to>
    <xdr:sp macro="" textlink="">
      <xdr:nvSpPr>
        <xdr:cNvPr id="711" name="楕円 710"/>
        <xdr:cNvSpPr/>
      </xdr:nvSpPr>
      <xdr:spPr>
        <a:xfrm>
          <a:off x="14541500" y="168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110490</xdr:rowOff>
    </xdr:from>
    <xdr:ext cx="469265" cy="258445"/>
    <xdr:sp macro="" textlink="">
      <xdr:nvSpPr>
        <xdr:cNvPr id="712" name="テキスト ボックス 711"/>
        <xdr:cNvSpPr txBox="1"/>
      </xdr:nvSpPr>
      <xdr:spPr>
        <a:xfrm>
          <a:off x="14357350" y="16912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11430</xdr:rowOff>
    </xdr:from>
    <xdr:to xmlns:xdr="http://schemas.openxmlformats.org/drawingml/2006/spreadsheetDrawing">
      <xdr:col>72</xdr:col>
      <xdr:colOff>38100</xdr:colOff>
      <xdr:row>97</xdr:row>
      <xdr:rowOff>113030</xdr:rowOff>
    </xdr:to>
    <xdr:sp macro="" textlink="">
      <xdr:nvSpPr>
        <xdr:cNvPr id="713" name="楕円 712"/>
        <xdr:cNvSpPr/>
      </xdr:nvSpPr>
      <xdr:spPr>
        <a:xfrm>
          <a:off x="13652500" y="1664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104140</xdr:rowOff>
    </xdr:from>
    <xdr:ext cx="534035" cy="259080"/>
    <xdr:sp macro="" textlink="">
      <xdr:nvSpPr>
        <xdr:cNvPr id="714" name="テキスト ボックス 713"/>
        <xdr:cNvSpPr txBox="1"/>
      </xdr:nvSpPr>
      <xdr:spPr>
        <a:xfrm>
          <a:off x="13435965" y="16734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60325</xdr:rowOff>
    </xdr:from>
    <xdr:to xmlns:xdr="http://schemas.openxmlformats.org/drawingml/2006/spreadsheetDrawing">
      <xdr:col>67</xdr:col>
      <xdr:colOff>101600</xdr:colOff>
      <xdr:row>98</xdr:row>
      <xdr:rowOff>161925</xdr:rowOff>
    </xdr:to>
    <xdr:sp macro="" textlink="">
      <xdr:nvSpPr>
        <xdr:cNvPr id="715" name="楕円 714"/>
        <xdr:cNvSpPr/>
      </xdr:nvSpPr>
      <xdr:spPr>
        <a:xfrm>
          <a:off x="12763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153035</xdr:rowOff>
    </xdr:from>
    <xdr:ext cx="469265" cy="259080"/>
    <xdr:sp macro="" textlink="">
      <xdr:nvSpPr>
        <xdr:cNvPr id="716" name="テキスト ボックス 715"/>
        <xdr:cNvSpPr txBox="1"/>
      </xdr:nvSpPr>
      <xdr:spPr>
        <a:xfrm>
          <a:off x="12579350" y="16955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5" name="テキスト ボックス 724"/>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6" name="直線コネクタ 72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7" name="直線コネクタ 726"/>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28" name="テキスト ボックス 727"/>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9" name="直線コネクタ 728"/>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30" name="テキスト ボックス 729"/>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1" name="直線コネクタ 730"/>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8445"/>
    <xdr:sp macro="" textlink="">
      <xdr:nvSpPr>
        <xdr:cNvPr id="732" name="テキスト ボックス 731"/>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3" name="直線コネクタ 732"/>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8445"/>
    <xdr:sp macro="" textlink="">
      <xdr:nvSpPr>
        <xdr:cNvPr id="734" name="テキスト ボックス 733"/>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5" name="直線コネクタ 73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6" name="テキスト ボックス 735"/>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6350</xdr:rowOff>
    </xdr:from>
    <xdr:to xmlns:xdr="http://schemas.openxmlformats.org/drawingml/2006/spreadsheetDrawing">
      <xdr:col>116</xdr:col>
      <xdr:colOff>62865</xdr:colOff>
      <xdr:row>38</xdr:row>
      <xdr:rowOff>139700</xdr:rowOff>
    </xdr:to>
    <xdr:cxnSp macro="">
      <xdr:nvCxnSpPr>
        <xdr:cNvPr id="738" name="直線コネクタ 737"/>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39" name="投資及び出資金最小値テキスト"/>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0" name="直線コネクタ 739"/>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123825</xdr:rowOff>
    </xdr:from>
    <xdr:ext cx="534670" cy="258445"/>
    <xdr:sp macro="" textlink="">
      <xdr:nvSpPr>
        <xdr:cNvPr id="741" name="投資及び出資金最大値テキスト"/>
        <xdr:cNvSpPr txBox="1"/>
      </xdr:nvSpPr>
      <xdr:spPr>
        <a:xfrm>
          <a:off x="22212300" y="49244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6350</xdr:rowOff>
    </xdr:from>
    <xdr:to xmlns:xdr="http://schemas.openxmlformats.org/drawingml/2006/spreadsheetDrawing">
      <xdr:col>116</xdr:col>
      <xdr:colOff>152400</xdr:colOff>
      <xdr:row>30</xdr:row>
      <xdr:rowOff>6350</xdr:rowOff>
    </xdr:to>
    <xdr:cxnSp macro="">
      <xdr:nvCxnSpPr>
        <xdr:cNvPr id="742" name="直線コネクタ 741"/>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43815</xdr:rowOff>
    </xdr:from>
    <xdr:to xmlns:xdr="http://schemas.openxmlformats.org/drawingml/2006/spreadsheetDrawing">
      <xdr:col>116</xdr:col>
      <xdr:colOff>63500</xdr:colOff>
      <xdr:row>38</xdr:row>
      <xdr:rowOff>60325</xdr:rowOff>
    </xdr:to>
    <xdr:cxnSp macro="">
      <xdr:nvCxnSpPr>
        <xdr:cNvPr id="743" name="直線コネクタ 742"/>
        <xdr:cNvCxnSpPr/>
      </xdr:nvCxnSpPr>
      <xdr:spPr>
        <a:xfrm flipV="1">
          <a:off x="21323300" y="655891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50165</xdr:rowOff>
    </xdr:from>
    <xdr:ext cx="469900" cy="259080"/>
    <xdr:sp macro="" textlink="">
      <xdr:nvSpPr>
        <xdr:cNvPr id="744" name="投資及び出資金平均値テキスト"/>
        <xdr:cNvSpPr txBox="1"/>
      </xdr:nvSpPr>
      <xdr:spPr>
        <a:xfrm>
          <a:off x="22212300" y="6222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27305</xdr:rowOff>
    </xdr:from>
    <xdr:to xmlns:xdr="http://schemas.openxmlformats.org/drawingml/2006/spreadsheetDrawing">
      <xdr:col>116</xdr:col>
      <xdr:colOff>114300</xdr:colOff>
      <xdr:row>37</xdr:row>
      <xdr:rowOff>128905</xdr:rowOff>
    </xdr:to>
    <xdr:sp macro="" textlink="">
      <xdr:nvSpPr>
        <xdr:cNvPr id="745" name="フローチャート: 判断 744"/>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60325</xdr:rowOff>
    </xdr:from>
    <xdr:to xmlns:xdr="http://schemas.openxmlformats.org/drawingml/2006/spreadsheetDrawing">
      <xdr:col>111</xdr:col>
      <xdr:colOff>177800</xdr:colOff>
      <xdr:row>38</xdr:row>
      <xdr:rowOff>62230</xdr:rowOff>
    </xdr:to>
    <xdr:cxnSp macro="">
      <xdr:nvCxnSpPr>
        <xdr:cNvPr id="746" name="直線コネクタ 745"/>
        <xdr:cNvCxnSpPr/>
      </xdr:nvCxnSpPr>
      <xdr:spPr>
        <a:xfrm flipV="1">
          <a:off x="20434300" y="65754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1905</xdr:rowOff>
    </xdr:from>
    <xdr:to xmlns:xdr="http://schemas.openxmlformats.org/drawingml/2006/spreadsheetDrawing">
      <xdr:col>112</xdr:col>
      <xdr:colOff>38100</xdr:colOff>
      <xdr:row>37</xdr:row>
      <xdr:rowOff>103505</xdr:rowOff>
    </xdr:to>
    <xdr:sp macro="" textlink="">
      <xdr:nvSpPr>
        <xdr:cNvPr id="747" name="フローチャート: 判断 746"/>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120650</xdr:rowOff>
    </xdr:from>
    <xdr:ext cx="469265" cy="258445"/>
    <xdr:sp macro="" textlink="">
      <xdr:nvSpPr>
        <xdr:cNvPr id="748" name="テキスト ボックス 747"/>
        <xdr:cNvSpPr txBox="1"/>
      </xdr:nvSpPr>
      <xdr:spPr>
        <a:xfrm>
          <a:off x="21088350" y="6121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62230</xdr:rowOff>
    </xdr:from>
    <xdr:to xmlns:xdr="http://schemas.openxmlformats.org/drawingml/2006/spreadsheetDrawing">
      <xdr:col>107</xdr:col>
      <xdr:colOff>50800</xdr:colOff>
      <xdr:row>38</xdr:row>
      <xdr:rowOff>63500</xdr:rowOff>
    </xdr:to>
    <xdr:cxnSp macro="">
      <xdr:nvCxnSpPr>
        <xdr:cNvPr id="749" name="直線コネクタ 748"/>
        <xdr:cNvCxnSpPr/>
      </xdr:nvCxnSpPr>
      <xdr:spPr>
        <a:xfrm flipV="1">
          <a:off x="19545300" y="65773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4445</xdr:rowOff>
    </xdr:from>
    <xdr:to xmlns:xdr="http://schemas.openxmlformats.org/drawingml/2006/spreadsheetDrawing">
      <xdr:col>107</xdr:col>
      <xdr:colOff>101600</xdr:colOff>
      <xdr:row>37</xdr:row>
      <xdr:rowOff>106045</xdr:rowOff>
    </xdr:to>
    <xdr:sp macro="" textlink="">
      <xdr:nvSpPr>
        <xdr:cNvPr id="750" name="フローチャート: 判断 749"/>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122555</xdr:rowOff>
    </xdr:from>
    <xdr:ext cx="469265" cy="258445"/>
    <xdr:sp macro="" textlink="">
      <xdr:nvSpPr>
        <xdr:cNvPr id="751" name="テキスト ボックス 750"/>
        <xdr:cNvSpPr txBox="1"/>
      </xdr:nvSpPr>
      <xdr:spPr>
        <a:xfrm>
          <a:off x="20199350" y="61233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63500</xdr:rowOff>
    </xdr:from>
    <xdr:to xmlns:xdr="http://schemas.openxmlformats.org/drawingml/2006/spreadsheetDrawing">
      <xdr:col>102</xdr:col>
      <xdr:colOff>114300</xdr:colOff>
      <xdr:row>38</xdr:row>
      <xdr:rowOff>65405</xdr:rowOff>
    </xdr:to>
    <xdr:cxnSp macro="">
      <xdr:nvCxnSpPr>
        <xdr:cNvPr id="752" name="直線コネクタ 751"/>
        <xdr:cNvCxnSpPr/>
      </xdr:nvCxnSpPr>
      <xdr:spPr>
        <a:xfrm flipV="1">
          <a:off x="18656300" y="65786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27305</xdr:rowOff>
    </xdr:from>
    <xdr:to xmlns:xdr="http://schemas.openxmlformats.org/drawingml/2006/spreadsheetDrawing">
      <xdr:col>102</xdr:col>
      <xdr:colOff>165100</xdr:colOff>
      <xdr:row>37</xdr:row>
      <xdr:rowOff>128905</xdr:rowOff>
    </xdr:to>
    <xdr:sp macro="" textlink="">
      <xdr:nvSpPr>
        <xdr:cNvPr id="753" name="フローチャート: 判断 752"/>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145415</xdr:rowOff>
    </xdr:from>
    <xdr:ext cx="469265" cy="258445"/>
    <xdr:sp macro="" textlink="">
      <xdr:nvSpPr>
        <xdr:cNvPr id="754" name="テキスト ボックス 753"/>
        <xdr:cNvSpPr txBox="1"/>
      </xdr:nvSpPr>
      <xdr:spPr>
        <a:xfrm>
          <a:off x="19310350" y="6146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14605</xdr:rowOff>
    </xdr:from>
    <xdr:to xmlns:xdr="http://schemas.openxmlformats.org/drawingml/2006/spreadsheetDrawing">
      <xdr:col>98</xdr:col>
      <xdr:colOff>38100</xdr:colOff>
      <xdr:row>37</xdr:row>
      <xdr:rowOff>116205</xdr:rowOff>
    </xdr:to>
    <xdr:sp macro="" textlink="">
      <xdr:nvSpPr>
        <xdr:cNvPr id="755" name="フローチャート: 判断 754"/>
        <xdr:cNvSpPr/>
      </xdr:nvSpPr>
      <xdr:spPr>
        <a:xfrm>
          <a:off x="186055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132715</xdr:rowOff>
    </xdr:from>
    <xdr:ext cx="469265" cy="258445"/>
    <xdr:sp macro="" textlink="">
      <xdr:nvSpPr>
        <xdr:cNvPr id="756" name="テキスト ボックス 755"/>
        <xdr:cNvSpPr txBox="1"/>
      </xdr:nvSpPr>
      <xdr:spPr>
        <a:xfrm>
          <a:off x="18421350" y="61334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7" name="テキスト ボックス 75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8" name="テキスト ボックス 75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9" name="テキスト ボックス 75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0" name="テキスト ボックス 75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1" name="テキスト ボックス 76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164465</xdr:rowOff>
    </xdr:from>
    <xdr:to xmlns:xdr="http://schemas.openxmlformats.org/drawingml/2006/spreadsheetDrawing">
      <xdr:col>116</xdr:col>
      <xdr:colOff>114300</xdr:colOff>
      <xdr:row>38</xdr:row>
      <xdr:rowOff>94615</xdr:rowOff>
    </xdr:to>
    <xdr:sp macro="" textlink="">
      <xdr:nvSpPr>
        <xdr:cNvPr id="762" name="楕円 761"/>
        <xdr:cNvSpPr/>
      </xdr:nvSpPr>
      <xdr:spPr>
        <a:xfrm>
          <a:off x="221107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79375</xdr:rowOff>
    </xdr:from>
    <xdr:ext cx="469900" cy="258445"/>
    <xdr:sp macro="" textlink="">
      <xdr:nvSpPr>
        <xdr:cNvPr id="763" name="投資及び出資金該当値テキスト"/>
        <xdr:cNvSpPr txBox="1"/>
      </xdr:nvSpPr>
      <xdr:spPr>
        <a:xfrm>
          <a:off x="22212300" y="64230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9525</xdr:rowOff>
    </xdr:from>
    <xdr:to xmlns:xdr="http://schemas.openxmlformats.org/drawingml/2006/spreadsheetDrawing">
      <xdr:col>112</xdr:col>
      <xdr:colOff>38100</xdr:colOff>
      <xdr:row>38</xdr:row>
      <xdr:rowOff>111125</xdr:rowOff>
    </xdr:to>
    <xdr:sp macro="" textlink="">
      <xdr:nvSpPr>
        <xdr:cNvPr id="764" name="楕円 763"/>
        <xdr:cNvSpPr/>
      </xdr:nvSpPr>
      <xdr:spPr>
        <a:xfrm>
          <a:off x="21272500" y="652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102235</xdr:rowOff>
    </xdr:from>
    <xdr:ext cx="469265" cy="258445"/>
    <xdr:sp macro="" textlink="">
      <xdr:nvSpPr>
        <xdr:cNvPr id="765" name="テキスト ボックス 764"/>
        <xdr:cNvSpPr txBox="1"/>
      </xdr:nvSpPr>
      <xdr:spPr>
        <a:xfrm>
          <a:off x="21088350" y="66173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11430</xdr:rowOff>
    </xdr:from>
    <xdr:to xmlns:xdr="http://schemas.openxmlformats.org/drawingml/2006/spreadsheetDrawing">
      <xdr:col>107</xdr:col>
      <xdr:colOff>101600</xdr:colOff>
      <xdr:row>38</xdr:row>
      <xdr:rowOff>113030</xdr:rowOff>
    </xdr:to>
    <xdr:sp macro="" textlink="">
      <xdr:nvSpPr>
        <xdr:cNvPr id="766" name="楕円 765"/>
        <xdr:cNvSpPr/>
      </xdr:nvSpPr>
      <xdr:spPr>
        <a:xfrm>
          <a:off x="20383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104140</xdr:rowOff>
    </xdr:from>
    <xdr:ext cx="469265" cy="259080"/>
    <xdr:sp macro="" textlink="">
      <xdr:nvSpPr>
        <xdr:cNvPr id="767" name="テキスト ボックス 766"/>
        <xdr:cNvSpPr txBox="1"/>
      </xdr:nvSpPr>
      <xdr:spPr>
        <a:xfrm>
          <a:off x="20199350" y="6619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12065</xdr:rowOff>
    </xdr:from>
    <xdr:to xmlns:xdr="http://schemas.openxmlformats.org/drawingml/2006/spreadsheetDrawing">
      <xdr:col>102</xdr:col>
      <xdr:colOff>165100</xdr:colOff>
      <xdr:row>38</xdr:row>
      <xdr:rowOff>113665</xdr:rowOff>
    </xdr:to>
    <xdr:sp macro="" textlink="">
      <xdr:nvSpPr>
        <xdr:cNvPr id="768" name="楕円 767"/>
        <xdr:cNvSpPr/>
      </xdr:nvSpPr>
      <xdr:spPr>
        <a:xfrm>
          <a:off x="19494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104775</xdr:rowOff>
    </xdr:from>
    <xdr:ext cx="469265" cy="259080"/>
    <xdr:sp macro="" textlink="">
      <xdr:nvSpPr>
        <xdr:cNvPr id="769" name="テキスト ボックス 768"/>
        <xdr:cNvSpPr txBox="1"/>
      </xdr:nvSpPr>
      <xdr:spPr>
        <a:xfrm>
          <a:off x="19310350" y="66198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14605</xdr:rowOff>
    </xdr:from>
    <xdr:to xmlns:xdr="http://schemas.openxmlformats.org/drawingml/2006/spreadsheetDrawing">
      <xdr:col>98</xdr:col>
      <xdr:colOff>38100</xdr:colOff>
      <xdr:row>38</xdr:row>
      <xdr:rowOff>116205</xdr:rowOff>
    </xdr:to>
    <xdr:sp macro="" textlink="">
      <xdr:nvSpPr>
        <xdr:cNvPr id="770" name="楕円 769"/>
        <xdr:cNvSpPr/>
      </xdr:nvSpPr>
      <xdr:spPr>
        <a:xfrm>
          <a:off x="18605500" y="65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107315</xdr:rowOff>
    </xdr:from>
    <xdr:ext cx="469265" cy="259080"/>
    <xdr:sp macro="" textlink="">
      <xdr:nvSpPr>
        <xdr:cNvPr id="771" name="テキスト ボックス 770"/>
        <xdr:cNvSpPr txBox="1"/>
      </xdr:nvSpPr>
      <xdr:spPr>
        <a:xfrm>
          <a:off x="18421350" y="6622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0" name="テキスト ボックス 779"/>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1" name="直線コネクタ 78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2" name="直線コネクタ 781"/>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83" name="テキスト ボックス 782"/>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4" name="直線コネクタ 783"/>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5" name="テキスト ボックス 784"/>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6" name="直線コネクタ 785"/>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8445"/>
    <xdr:sp macro="" textlink="">
      <xdr:nvSpPr>
        <xdr:cNvPr id="787" name="テキスト ボックス 786"/>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8" name="直線コネクタ 787"/>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9" name="テキスト ボックス 788"/>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0" name="直線コネクタ 789"/>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1" name="テキスト ボックス 790"/>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3" name="テキスト ボックス 792"/>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153670</xdr:rowOff>
    </xdr:from>
    <xdr:to xmlns:xdr="http://schemas.openxmlformats.org/drawingml/2006/spreadsheetDrawing">
      <xdr:col>116</xdr:col>
      <xdr:colOff>62865</xdr:colOff>
      <xdr:row>59</xdr:row>
      <xdr:rowOff>44450</xdr:rowOff>
    </xdr:to>
    <xdr:cxnSp macro="">
      <xdr:nvCxnSpPr>
        <xdr:cNvPr id="795" name="直線コネクタ 794"/>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6"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7" name="直線コネクタ 796"/>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100330</xdr:rowOff>
    </xdr:from>
    <xdr:ext cx="534670" cy="258445"/>
    <xdr:sp macro="" textlink="">
      <xdr:nvSpPr>
        <xdr:cNvPr id="798" name="貸付金最大値テキスト"/>
        <xdr:cNvSpPr txBox="1"/>
      </xdr:nvSpPr>
      <xdr:spPr>
        <a:xfrm>
          <a:off x="22212300" y="86728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153670</xdr:rowOff>
    </xdr:from>
    <xdr:to xmlns:xdr="http://schemas.openxmlformats.org/drawingml/2006/spreadsheetDrawing">
      <xdr:col>116</xdr:col>
      <xdr:colOff>152400</xdr:colOff>
      <xdr:row>51</xdr:row>
      <xdr:rowOff>153670</xdr:rowOff>
    </xdr:to>
    <xdr:cxnSp macro="">
      <xdr:nvCxnSpPr>
        <xdr:cNvPr id="799" name="直線コネクタ 798"/>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6350</xdr:rowOff>
    </xdr:from>
    <xdr:to xmlns:xdr="http://schemas.openxmlformats.org/drawingml/2006/spreadsheetDrawing">
      <xdr:col>116</xdr:col>
      <xdr:colOff>63500</xdr:colOff>
      <xdr:row>59</xdr:row>
      <xdr:rowOff>6985</xdr:rowOff>
    </xdr:to>
    <xdr:cxnSp macro="">
      <xdr:nvCxnSpPr>
        <xdr:cNvPr id="800" name="直線コネクタ 799"/>
        <xdr:cNvCxnSpPr/>
      </xdr:nvCxnSpPr>
      <xdr:spPr>
        <a:xfrm>
          <a:off x="21323300" y="1012190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166370</xdr:rowOff>
    </xdr:from>
    <xdr:ext cx="469900" cy="258445"/>
    <xdr:sp macro="" textlink="">
      <xdr:nvSpPr>
        <xdr:cNvPr id="801" name="貸付金平均値テキスト"/>
        <xdr:cNvSpPr txBox="1"/>
      </xdr:nvSpPr>
      <xdr:spPr>
        <a:xfrm>
          <a:off x="22212300" y="97675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143510</xdr:rowOff>
    </xdr:from>
    <xdr:to xmlns:xdr="http://schemas.openxmlformats.org/drawingml/2006/spreadsheetDrawing">
      <xdr:col>116</xdr:col>
      <xdr:colOff>114300</xdr:colOff>
      <xdr:row>58</xdr:row>
      <xdr:rowOff>73025</xdr:rowOff>
    </xdr:to>
    <xdr:sp macro="" textlink="">
      <xdr:nvSpPr>
        <xdr:cNvPr id="802" name="フローチャート: 判断 801"/>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6350</xdr:rowOff>
    </xdr:from>
    <xdr:to xmlns:xdr="http://schemas.openxmlformats.org/drawingml/2006/spreadsheetDrawing">
      <xdr:col>111</xdr:col>
      <xdr:colOff>177800</xdr:colOff>
      <xdr:row>59</xdr:row>
      <xdr:rowOff>7620</xdr:rowOff>
    </xdr:to>
    <xdr:cxnSp macro="">
      <xdr:nvCxnSpPr>
        <xdr:cNvPr id="803" name="直線コネクタ 802"/>
        <xdr:cNvCxnSpPr/>
      </xdr:nvCxnSpPr>
      <xdr:spPr>
        <a:xfrm flipV="1">
          <a:off x="20434300" y="101219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123825</xdr:rowOff>
    </xdr:from>
    <xdr:to xmlns:xdr="http://schemas.openxmlformats.org/drawingml/2006/spreadsheetDrawing">
      <xdr:col>112</xdr:col>
      <xdr:colOff>38100</xdr:colOff>
      <xdr:row>58</xdr:row>
      <xdr:rowOff>53975</xdr:rowOff>
    </xdr:to>
    <xdr:sp macro="" textlink="">
      <xdr:nvSpPr>
        <xdr:cNvPr id="804" name="フローチャート: 判断 803"/>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70485</xdr:rowOff>
    </xdr:from>
    <xdr:ext cx="469265" cy="259080"/>
    <xdr:sp macro="" textlink="">
      <xdr:nvSpPr>
        <xdr:cNvPr id="805" name="テキスト ボックス 804"/>
        <xdr:cNvSpPr txBox="1"/>
      </xdr:nvSpPr>
      <xdr:spPr>
        <a:xfrm>
          <a:off x="21088350" y="96716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6350</xdr:rowOff>
    </xdr:from>
    <xdr:to xmlns:xdr="http://schemas.openxmlformats.org/drawingml/2006/spreadsheetDrawing">
      <xdr:col>107</xdr:col>
      <xdr:colOff>50800</xdr:colOff>
      <xdr:row>59</xdr:row>
      <xdr:rowOff>7620</xdr:rowOff>
    </xdr:to>
    <xdr:cxnSp macro="">
      <xdr:nvCxnSpPr>
        <xdr:cNvPr id="806" name="直線コネクタ 805"/>
        <xdr:cNvCxnSpPr/>
      </xdr:nvCxnSpPr>
      <xdr:spPr>
        <a:xfrm>
          <a:off x="19545300" y="101219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07" name="フローチャート: 判断 806"/>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85090</xdr:rowOff>
    </xdr:from>
    <xdr:ext cx="469265" cy="259080"/>
    <xdr:sp macro="" textlink="">
      <xdr:nvSpPr>
        <xdr:cNvPr id="808" name="テキスト ボックス 807"/>
        <xdr:cNvSpPr txBox="1"/>
      </xdr:nvSpPr>
      <xdr:spPr>
        <a:xfrm>
          <a:off x="20199350" y="9686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1270</xdr:rowOff>
    </xdr:from>
    <xdr:to xmlns:xdr="http://schemas.openxmlformats.org/drawingml/2006/spreadsheetDrawing">
      <xdr:col>102</xdr:col>
      <xdr:colOff>114300</xdr:colOff>
      <xdr:row>59</xdr:row>
      <xdr:rowOff>6350</xdr:rowOff>
    </xdr:to>
    <xdr:cxnSp macro="">
      <xdr:nvCxnSpPr>
        <xdr:cNvPr id="809" name="直線コネクタ 808"/>
        <xdr:cNvCxnSpPr/>
      </xdr:nvCxnSpPr>
      <xdr:spPr>
        <a:xfrm>
          <a:off x="18656300" y="101168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106045</xdr:rowOff>
    </xdr:from>
    <xdr:to xmlns:xdr="http://schemas.openxmlformats.org/drawingml/2006/spreadsheetDrawing">
      <xdr:col>102</xdr:col>
      <xdr:colOff>165100</xdr:colOff>
      <xdr:row>58</xdr:row>
      <xdr:rowOff>36195</xdr:rowOff>
    </xdr:to>
    <xdr:sp macro="" textlink="">
      <xdr:nvSpPr>
        <xdr:cNvPr id="810" name="フローチャート: 判断 809"/>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52705</xdr:rowOff>
    </xdr:from>
    <xdr:ext cx="469265" cy="258445"/>
    <xdr:sp macro="" textlink="">
      <xdr:nvSpPr>
        <xdr:cNvPr id="811" name="テキスト ボックス 810"/>
        <xdr:cNvSpPr txBox="1"/>
      </xdr:nvSpPr>
      <xdr:spPr>
        <a:xfrm>
          <a:off x="19310350" y="9653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155575</xdr:rowOff>
    </xdr:from>
    <xdr:to xmlns:xdr="http://schemas.openxmlformats.org/drawingml/2006/spreadsheetDrawing">
      <xdr:col>98</xdr:col>
      <xdr:colOff>38100</xdr:colOff>
      <xdr:row>58</xdr:row>
      <xdr:rowOff>86360</xdr:rowOff>
    </xdr:to>
    <xdr:sp macro="" textlink="">
      <xdr:nvSpPr>
        <xdr:cNvPr id="812" name="フローチャート: 判断 811"/>
        <xdr:cNvSpPr/>
      </xdr:nvSpPr>
      <xdr:spPr>
        <a:xfrm>
          <a:off x="18605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102235</xdr:rowOff>
    </xdr:from>
    <xdr:ext cx="469265" cy="258445"/>
    <xdr:sp macro="" textlink="">
      <xdr:nvSpPr>
        <xdr:cNvPr id="813" name="テキスト ボックス 812"/>
        <xdr:cNvSpPr txBox="1"/>
      </xdr:nvSpPr>
      <xdr:spPr>
        <a:xfrm>
          <a:off x="18421350" y="97034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127635</xdr:rowOff>
    </xdr:from>
    <xdr:to xmlns:xdr="http://schemas.openxmlformats.org/drawingml/2006/spreadsheetDrawing">
      <xdr:col>116</xdr:col>
      <xdr:colOff>114300</xdr:colOff>
      <xdr:row>59</xdr:row>
      <xdr:rowOff>57785</xdr:rowOff>
    </xdr:to>
    <xdr:sp macro="" textlink="">
      <xdr:nvSpPr>
        <xdr:cNvPr id="819" name="楕円 818"/>
        <xdr:cNvSpPr/>
      </xdr:nvSpPr>
      <xdr:spPr>
        <a:xfrm>
          <a:off x="22110700" y="100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42545</xdr:rowOff>
    </xdr:from>
    <xdr:ext cx="378460" cy="258445"/>
    <xdr:sp macro="" textlink="">
      <xdr:nvSpPr>
        <xdr:cNvPr id="820" name="貸付金該当値テキスト"/>
        <xdr:cNvSpPr txBox="1"/>
      </xdr:nvSpPr>
      <xdr:spPr>
        <a:xfrm>
          <a:off x="22212300" y="99866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127000</xdr:rowOff>
    </xdr:from>
    <xdr:to xmlns:xdr="http://schemas.openxmlformats.org/drawingml/2006/spreadsheetDrawing">
      <xdr:col>112</xdr:col>
      <xdr:colOff>38100</xdr:colOff>
      <xdr:row>59</xdr:row>
      <xdr:rowOff>57150</xdr:rowOff>
    </xdr:to>
    <xdr:sp macro="" textlink="">
      <xdr:nvSpPr>
        <xdr:cNvPr id="821" name="楕円 820"/>
        <xdr:cNvSpPr/>
      </xdr:nvSpPr>
      <xdr:spPr>
        <a:xfrm>
          <a:off x="212725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48260</xdr:rowOff>
    </xdr:from>
    <xdr:ext cx="469265" cy="259080"/>
    <xdr:sp macro="" textlink="">
      <xdr:nvSpPr>
        <xdr:cNvPr id="822" name="テキスト ボックス 821"/>
        <xdr:cNvSpPr txBox="1"/>
      </xdr:nvSpPr>
      <xdr:spPr>
        <a:xfrm>
          <a:off x="21088350" y="10163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128270</xdr:rowOff>
    </xdr:from>
    <xdr:to xmlns:xdr="http://schemas.openxmlformats.org/drawingml/2006/spreadsheetDrawing">
      <xdr:col>107</xdr:col>
      <xdr:colOff>101600</xdr:colOff>
      <xdr:row>59</xdr:row>
      <xdr:rowOff>58420</xdr:rowOff>
    </xdr:to>
    <xdr:sp macro="" textlink="">
      <xdr:nvSpPr>
        <xdr:cNvPr id="823" name="楕円 822"/>
        <xdr:cNvSpPr/>
      </xdr:nvSpPr>
      <xdr:spPr>
        <a:xfrm>
          <a:off x="20383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49530</xdr:rowOff>
    </xdr:from>
    <xdr:ext cx="378460" cy="259080"/>
    <xdr:sp macro="" textlink="">
      <xdr:nvSpPr>
        <xdr:cNvPr id="824" name="テキスト ボックス 823"/>
        <xdr:cNvSpPr txBox="1"/>
      </xdr:nvSpPr>
      <xdr:spPr>
        <a:xfrm>
          <a:off x="20245070" y="101650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126365</xdr:rowOff>
    </xdr:from>
    <xdr:to xmlns:xdr="http://schemas.openxmlformats.org/drawingml/2006/spreadsheetDrawing">
      <xdr:col>102</xdr:col>
      <xdr:colOff>165100</xdr:colOff>
      <xdr:row>59</xdr:row>
      <xdr:rowOff>56515</xdr:rowOff>
    </xdr:to>
    <xdr:sp macro="" textlink="">
      <xdr:nvSpPr>
        <xdr:cNvPr id="825" name="楕円 824"/>
        <xdr:cNvSpPr/>
      </xdr:nvSpPr>
      <xdr:spPr>
        <a:xfrm>
          <a:off x="194945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47625</xdr:rowOff>
    </xdr:from>
    <xdr:ext cx="469265" cy="259080"/>
    <xdr:sp macro="" textlink="">
      <xdr:nvSpPr>
        <xdr:cNvPr id="826" name="テキスト ボックス 825"/>
        <xdr:cNvSpPr txBox="1"/>
      </xdr:nvSpPr>
      <xdr:spPr>
        <a:xfrm>
          <a:off x="19310350" y="101631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121920</xdr:rowOff>
    </xdr:from>
    <xdr:to xmlns:xdr="http://schemas.openxmlformats.org/drawingml/2006/spreadsheetDrawing">
      <xdr:col>98</xdr:col>
      <xdr:colOff>38100</xdr:colOff>
      <xdr:row>59</xdr:row>
      <xdr:rowOff>52070</xdr:rowOff>
    </xdr:to>
    <xdr:sp macro="" textlink="">
      <xdr:nvSpPr>
        <xdr:cNvPr id="827" name="楕円 826"/>
        <xdr:cNvSpPr/>
      </xdr:nvSpPr>
      <xdr:spPr>
        <a:xfrm>
          <a:off x="186055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43180</xdr:rowOff>
    </xdr:from>
    <xdr:ext cx="469265" cy="258445"/>
    <xdr:sp macro="" textlink="">
      <xdr:nvSpPr>
        <xdr:cNvPr id="828" name="テキスト ボックス 827"/>
        <xdr:cNvSpPr txBox="1"/>
      </xdr:nvSpPr>
      <xdr:spPr>
        <a:xfrm>
          <a:off x="18421350" y="10158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7" name="テキスト ボックス 836"/>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8" name="直線コネクタ 837"/>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285" cy="258445"/>
    <xdr:sp macro="" textlink="">
      <xdr:nvSpPr>
        <xdr:cNvPr id="839" name="テキスト ボックス 838"/>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0" name="直線コネクタ 839"/>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8445"/>
    <xdr:sp macro="" textlink="">
      <xdr:nvSpPr>
        <xdr:cNvPr id="841" name="テキスト ボックス 840"/>
        <xdr:cNvSpPr txBox="1"/>
      </xdr:nvSpPr>
      <xdr:spPr>
        <a:xfrm>
          <a:off x="17756505" y="13370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2" name="直線コネクタ 841"/>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8445"/>
    <xdr:sp macro="" textlink="">
      <xdr:nvSpPr>
        <xdr:cNvPr id="843" name="テキスト ボックス 842"/>
        <xdr:cNvSpPr txBox="1"/>
      </xdr:nvSpPr>
      <xdr:spPr>
        <a:xfrm>
          <a:off x="17756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4" name="直線コネクタ 843"/>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8445"/>
    <xdr:sp macro="" textlink="">
      <xdr:nvSpPr>
        <xdr:cNvPr id="845" name="テキスト ボックス 844"/>
        <xdr:cNvSpPr txBox="1"/>
      </xdr:nvSpPr>
      <xdr:spPr>
        <a:xfrm>
          <a:off x="17756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6" name="直線コネクタ 845"/>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8445"/>
    <xdr:sp macro="" textlink="">
      <xdr:nvSpPr>
        <xdr:cNvPr id="847" name="テキスト ボックス 846"/>
        <xdr:cNvSpPr txBox="1"/>
      </xdr:nvSpPr>
      <xdr:spPr>
        <a:xfrm>
          <a:off x="17756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8" name="直線コネクタ 847"/>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49" name="テキスト ボックス 848"/>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17780</xdr:rowOff>
    </xdr:from>
    <xdr:to xmlns:xdr="http://schemas.openxmlformats.org/drawingml/2006/spreadsheetDrawing">
      <xdr:col>116</xdr:col>
      <xdr:colOff>62865</xdr:colOff>
      <xdr:row>78</xdr:row>
      <xdr:rowOff>79375</xdr:rowOff>
    </xdr:to>
    <xdr:cxnSp macro="">
      <xdr:nvCxnSpPr>
        <xdr:cNvPr id="851" name="直線コネクタ 850"/>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83185</xdr:rowOff>
    </xdr:from>
    <xdr:ext cx="534670" cy="259080"/>
    <xdr:sp macro="" textlink="">
      <xdr:nvSpPr>
        <xdr:cNvPr id="852" name="繰出金最小値テキスト"/>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79375</xdr:rowOff>
    </xdr:from>
    <xdr:to xmlns:xdr="http://schemas.openxmlformats.org/drawingml/2006/spreadsheetDrawing">
      <xdr:col>116</xdr:col>
      <xdr:colOff>152400</xdr:colOff>
      <xdr:row>78</xdr:row>
      <xdr:rowOff>79375</xdr:rowOff>
    </xdr:to>
    <xdr:cxnSp macro="">
      <xdr:nvCxnSpPr>
        <xdr:cNvPr id="853" name="直線コネクタ 852"/>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135890</xdr:rowOff>
    </xdr:from>
    <xdr:ext cx="534670" cy="259080"/>
    <xdr:sp macro="" textlink="">
      <xdr:nvSpPr>
        <xdr:cNvPr id="854" name="繰出金最大値テキスト"/>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17780</xdr:rowOff>
    </xdr:from>
    <xdr:to xmlns:xdr="http://schemas.openxmlformats.org/drawingml/2006/spreadsheetDrawing">
      <xdr:col>116</xdr:col>
      <xdr:colOff>152400</xdr:colOff>
      <xdr:row>71</xdr:row>
      <xdr:rowOff>17780</xdr:rowOff>
    </xdr:to>
    <xdr:cxnSp macro="">
      <xdr:nvCxnSpPr>
        <xdr:cNvPr id="855" name="直線コネクタ 854"/>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151130</xdr:rowOff>
    </xdr:from>
    <xdr:to xmlns:xdr="http://schemas.openxmlformats.org/drawingml/2006/spreadsheetDrawing">
      <xdr:col>116</xdr:col>
      <xdr:colOff>63500</xdr:colOff>
      <xdr:row>77</xdr:row>
      <xdr:rowOff>15240</xdr:rowOff>
    </xdr:to>
    <xdr:cxnSp macro="">
      <xdr:nvCxnSpPr>
        <xdr:cNvPr id="856" name="直線コネクタ 855"/>
        <xdr:cNvCxnSpPr/>
      </xdr:nvCxnSpPr>
      <xdr:spPr>
        <a:xfrm flipV="1">
          <a:off x="21323300" y="1318133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43180</xdr:rowOff>
    </xdr:from>
    <xdr:ext cx="534670" cy="258445"/>
    <xdr:sp macro="" textlink="">
      <xdr:nvSpPr>
        <xdr:cNvPr id="857" name="繰出金平均値テキスト"/>
        <xdr:cNvSpPr txBox="1"/>
      </xdr:nvSpPr>
      <xdr:spPr>
        <a:xfrm>
          <a:off x="22212300" y="1273048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20320</xdr:rowOff>
    </xdr:from>
    <xdr:to xmlns:xdr="http://schemas.openxmlformats.org/drawingml/2006/spreadsheetDrawing">
      <xdr:col>116</xdr:col>
      <xdr:colOff>114300</xdr:colOff>
      <xdr:row>75</xdr:row>
      <xdr:rowOff>121920</xdr:rowOff>
    </xdr:to>
    <xdr:sp macro="" textlink="">
      <xdr:nvSpPr>
        <xdr:cNvPr id="858" name="フローチャート: 判断 857"/>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15240</xdr:rowOff>
    </xdr:from>
    <xdr:to xmlns:xdr="http://schemas.openxmlformats.org/drawingml/2006/spreadsheetDrawing">
      <xdr:col>111</xdr:col>
      <xdr:colOff>177800</xdr:colOff>
      <xdr:row>77</xdr:row>
      <xdr:rowOff>42545</xdr:rowOff>
    </xdr:to>
    <xdr:cxnSp macro="">
      <xdr:nvCxnSpPr>
        <xdr:cNvPr id="859" name="直線コネクタ 858"/>
        <xdr:cNvCxnSpPr/>
      </xdr:nvCxnSpPr>
      <xdr:spPr>
        <a:xfrm flipV="1">
          <a:off x="20434300" y="132168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27305</xdr:rowOff>
    </xdr:from>
    <xdr:to xmlns:xdr="http://schemas.openxmlformats.org/drawingml/2006/spreadsheetDrawing">
      <xdr:col>112</xdr:col>
      <xdr:colOff>38100</xdr:colOff>
      <xdr:row>75</xdr:row>
      <xdr:rowOff>128905</xdr:rowOff>
    </xdr:to>
    <xdr:sp macro="" textlink="">
      <xdr:nvSpPr>
        <xdr:cNvPr id="860" name="フローチャート: 判断 859"/>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145415</xdr:rowOff>
    </xdr:from>
    <xdr:ext cx="534035" cy="258445"/>
    <xdr:sp macro="" textlink="">
      <xdr:nvSpPr>
        <xdr:cNvPr id="861" name="テキスト ボックス 860"/>
        <xdr:cNvSpPr txBox="1"/>
      </xdr:nvSpPr>
      <xdr:spPr>
        <a:xfrm>
          <a:off x="21055965" y="12661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42545</xdr:rowOff>
    </xdr:from>
    <xdr:to xmlns:xdr="http://schemas.openxmlformats.org/drawingml/2006/spreadsheetDrawing">
      <xdr:col>107</xdr:col>
      <xdr:colOff>50800</xdr:colOff>
      <xdr:row>77</xdr:row>
      <xdr:rowOff>44450</xdr:rowOff>
    </xdr:to>
    <xdr:cxnSp macro="">
      <xdr:nvCxnSpPr>
        <xdr:cNvPr id="862" name="直線コネクタ 861"/>
        <xdr:cNvCxnSpPr/>
      </xdr:nvCxnSpPr>
      <xdr:spPr>
        <a:xfrm flipV="1">
          <a:off x="19545300" y="132441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34925</xdr:rowOff>
    </xdr:from>
    <xdr:to xmlns:xdr="http://schemas.openxmlformats.org/drawingml/2006/spreadsheetDrawing">
      <xdr:col>107</xdr:col>
      <xdr:colOff>101600</xdr:colOff>
      <xdr:row>75</xdr:row>
      <xdr:rowOff>136525</xdr:rowOff>
    </xdr:to>
    <xdr:sp macro="" textlink="">
      <xdr:nvSpPr>
        <xdr:cNvPr id="863" name="フローチャート: 判断 862"/>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153035</xdr:rowOff>
    </xdr:from>
    <xdr:ext cx="534035" cy="259080"/>
    <xdr:sp macro="" textlink="">
      <xdr:nvSpPr>
        <xdr:cNvPr id="864" name="テキスト ボックス 863"/>
        <xdr:cNvSpPr txBox="1"/>
      </xdr:nvSpPr>
      <xdr:spPr>
        <a:xfrm>
          <a:off x="20166965" y="126688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44450</xdr:rowOff>
    </xdr:from>
    <xdr:to xmlns:xdr="http://schemas.openxmlformats.org/drawingml/2006/spreadsheetDrawing">
      <xdr:col>102</xdr:col>
      <xdr:colOff>114300</xdr:colOff>
      <xdr:row>77</xdr:row>
      <xdr:rowOff>96520</xdr:rowOff>
    </xdr:to>
    <xdr:cxnSp macro="">
      <xdr:nvCxnSpPr>
        <xdr:cNvPr id="865" name="直線コネクタ 864"/>
        <xdr:cNvCxnSpPr/>
      </xdr:nvCxnSpPr>
      <xdr:spPr>
        <a:xfrm flipV="1">
          <a:off x="18656300" y="1324610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46990</xdr:rowOff>
    </xdr:from>
    <xdr:to xmlns:xdr="http://schemas.openxmlformats.org/drawingml/2006/spreadsheetDrawing">
      <xdr:col>102</xdr:col>
      <xdr:colOff>165100</xdr:colOff>
      <xdr:row>75</xdr:row>
      <xdr:rowOff>148590</xdr:rowOff>
    </xdr:to>
    <xdr:sp macro="" textlink="">
      <xdr:nvSpPr>
        <xdr:cNvPr id="866" name="フローチャート: 判断 865"/>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165100</xdr:rowOff>
    </xdr:from>
    <xdr:ext cx="534035" cy="259080"/>
    <xdr:sp macro="" textlink="">
      <xdr:nvSpPr>
        <xdr:cNvPr id="867" name="テキスト ボックス 866"/>
        <xdr:cNvSpPr txBox="1"/>
      </xdr:nvSpPr>
      <xdr:spPr>
        <a:xfrm>
          <a:off x="19277965" y="12680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110490</xdr:rowOff>
    </xdr:from>
    <xdr:to xmlns:xdr="http://schemas.openxmlformats.org/drawingml/2006/spreadsheetDrawing">
      <xdr:col>98</xdr:col>
      <xdr:colOff>38100</xdr:colOff>
      <xdr:row>75</xdr:row>
      <xdr:rowOff>40640</xdr:rowOff>
    </xdr:to>
    <xdr:sp macro="" textlink="">
      <xdr:nvSpPr>
        <xdr:cNvPr id="868" name="フローチャート: 判断 867"/>
        <xdr:cNvSpPr/>
      </xdr:nvSpPr>
      <xdr:spPr>
        <a:xfrm>
          <a:off x="18605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57150</xdr:rowOff>
    </xdr:from>
    <xdr:ext cx="534035" cy="259080"/>
    <xdr:sp macro="" textlink="">
      <xdr:nvSpPr>
        <xdr:cNvPr id="869" name="テキスト ボックス 868"/>
        <xdr:cNvSpPr txBox="1"/>
      </xdr:nvSpPr>
      <xdr:spPr>
        <a:xfrm>
          <a:off x="18388965" y="12573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0" name="テキスト ボックス 869"/>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1" name="テキスト ボックス 870"/>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2" name="テキスト ボックス 871"/>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3" name="テキスト ボックス 872"/>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4" name="テキスト ボックス 873"/>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100330</xdr:rowOff>
    </xdr:from>
    <xdr:to xmlns:xdr="http://schemas.openxmlformats.org/drawingml/2006/spreadsheetDrawing">
      <xdr:col>116</xdr:col>
      <xdr:colOff>114300</xdr:colOff>
      <xdr:row>77</xdr:row>
      <xdr:rowOff>30480</xdr:rowOff>
    </xdr:to>
    <xdr:sp macro="" textlink="">
      <xdr:nvSpPr>
        <xdr:cNvPr id="875" name="楕円 874"/>
        <xdr:cNvSpPr/>
      </xdr:nvSpPr>
      <xdr:spPr>
        <a:xfrm>
          <a:off x="22110700" y="1313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78740</xdr:rowOff>
    </xdr:from>
    <xdr:ext cx="534670" cy="259080"/>
    <xdr:sp macro="" textlink="">
      <xdr:nvSpPr>
        <xdr:cNvPr id="876" name="繰出金該当値テキスト"/>
        <xdr:cNvSpPr txBox="1"/>
      </xdr:nvSpPr>
      <xdr:spPr>
        <a:xfrm>
          <a:off x="22212300" y="13108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135890</xdr:rowOff>
    </xdr:from>
    <xdr:to xmlns:xdr="http://schemas.openxmlformats.org/drawingml/2006/spreadsheetDrawing">
      <xdr:col>112</xdr:col>
      <xdr:colOff>38100</xdr:colOff>
      <xdr:row>77</xdr:row>
      <xdr:rowOff>66040</xdr:rowOff>
    </xdr:to>
    <xdr:sp macro="" textlink="">
      <xdr:nvSpPr>
        <xdr:cNvPr id="877" name="楕円 876"/>
        <xdr:cNvSpPr/>
      </xdr:nvSpPr>
      <xdr:spPr>
        <a:xfrm>
          <a:off x="21272500" y="1316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57150</xdr:rowOff>
    </xdr:from>
    <xdr:ext cx="534035" cy="259080"/>
    <xdr:sp macro="" textlink="">
      <xdr:nvSpPr>
        <xdr:cNvPr id="878" name="テキスト ボックス 877"/>
        <xdr:cNvSpPr txBox="1"/>
      </xdr:nvSpPr>
      <xdr:spPr>
        <a:xfrm>
          <a:off x="21055965" y="13258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163195</xdr:rowOff>
    </xdr:from>
    <xdr:to xmlns:xdr="http://schemas.openxmlformats.org/drawingml/2006/spreadsheetDrawing">
      <xdr:col>107</xdr:col>
      <xdr:colOff>101600</xdr:colOff>
      <xdr:row>77</xdr:row>
      <xdr:rowOff>93345</xdr:rowOff>
    </xdr:to>
    <xdr:sp macro="" textlink="">
      <xdr:nvSpPr>
        <xdr:cNvPr id="879" name="楕円 878"/>
        <xdr:cNvSpPr/>
      </xdr:nvSpPr>
      <xdr:spPr>
        <a:xfrm>
          <a:off x="203835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84455</xdr:rowOff>
    </xdr:from>
    <xdr:ext cx="534035" cy="259080"/>
    <xdr:sp macro="" textlink="">
      <xdr:nvSpPr>
        <xdr:cNvPr id="880" name="テキスト ボックス 879"/>
        <xdr:cNvSpPr txBox="1"/>
      </xdr:nvSpPr>
      <xdr:spPr>
        <a:xfrm>
          <a:off x="20166965" y="132861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165100</xdr:rowOff>
    </xdr:from>
    <xdr:to xmlns:xdr="http://schemas.openxmlformats.org/drawingml/2006/spreadsheetDrawing">
      <xdr:col>102</xdr:col>
      <xdr:colOff>165100</xdr:colOff>
      <xdr:row>77</xdr:row>
      <xdr:rowOff>95250</xdr:rowOff>
    </xdr:to>
    <xdr:sp macro="" textlink="">
      <xdr:nvSpPr>
        <xdr:cNvPr id="881" name="楕円 880"/>
        <xdr:cNvSpPr/>
      </xdr:nvSpPr>
      <xdr:spPr>
        <a:xfrm>
          <a:off x="19494500" y="131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86360</xdr:rowOff>
    </xdr:from>
    <xdr:ext cx="534035" cy="258445"/>
    <xdr:sp macro="" textlink="">
      <xdr:nvSpPr>
        <xdr:cNvPr id="882" name="テキスト ボックス 881"/>
        <xdr:cNvSpPr txBox="1"/>
      </xdr:nvSpPr>
      <xdr:spPr>
        <a:xfrm>
          <a:off x="19277965" y="13288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45720</xdr:rowOff>
    </xdr:from>
    <xdr:to xmlns:xdr="http://schemas.openxmlformats.org/drawingml/2006/spreadsheetDrawing">
      <xdr:col>98</xdr:col>
      <xdr:colOff>38100</xdr:colOff>
      <xdr:row>77</xdr:row>
      <xdr:rowOff>147320</xdr:rowOff>
    </xdr:to>
    <xdr:sp macro="" textlink="">
      <xdr:nvSpPr>
        <xdr:cNvPr id="883" name="楕円 882"/>
        <xdr:cNvSpPr/>
      </xdr:nvSpPr>
      <xdr:spPr>
        <a:xfrm>
          <a:off x="186055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138430</xdr:rowOff>
    </xdr:from>
    <xdr:ext cx="534035" cy="259080"/>
    <xdr:sp macro="" textlink="">
      <xdr:nvSpPr>
        <xdr:cNvPr id="884" name="テキスト ボックス 883"/>
        <xdr:cNvSpPr txBox="1"/>
      </xdr:nvSpPr>
      <xdr:spPr>
        <a:xfrm>
          <a:off x="18388965" y="13340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3" name="テキスト ボックス 892"/>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4" name="直線コネクタ 893"/>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5" name="直線コネクタ 894"/>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96" name="テキスト ボックス 895"/>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7" name="直線コネクタ 896"/>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98" name="テキスト ボックス 897"/>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0" name="直線コネクタ 899"/>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1"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2" name="直線コネクタ 90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3"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4" name="直線コネクタ 90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5" name="直線コネクタ 904"/>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6"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8" name="直線コネクタ 907"/>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0" name="テキスト ボックス 909"/>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1" name="直線コネクタ 910"/>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3" name="テキスト ボックス 912"/>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4" name="直線コネクタ 913"/>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6" name="テキスト ボックス 915"/>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18" name="テキスト ボックス 917"/>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9" name="テキスト ボックス 918"/>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0" name="テキスト ボックス 919"/>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1" name="テキスト ボックス 920"/>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2" name="テキスト ボックス 921"/>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3" name="テキスト ボックス 922"/>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5"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27" name="テキスト ボックス 926"/>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29" name="テキスト ボックス 928"/>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1" name="テキスト ボックス 930"/>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3" name="テキスト ボックス 932"/>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類似団体内順位は、「人件費」、「物件費」及び「補助費等」が高い。</a:t>
          </a:r>
          <a:endParaRPr kumimoji="1" lang="en-US" altLang="ja-JP" sz="1300">
            <a:latin typeface="ＭＳ Ｐゴシック"/>
            <a:ea typeface="ＭＳ Ｐゴシック"/>
          </a:endParaRPr>
        </a:p>
        <a:p>
          <a:r>
            <a:rPr kumimoji="1" lang="ja-JP" altLang="en-US" sz="1300">
              <a:latin typeface="ＭＳ Ｐゴシック"/>
              <a:ea typeface="ＭＳ Ｐゴシック"/>
            </a:rPr>
            <a:t>　「人件費」は人事院勧告よる職員給与のベースアップや人口減少により、前年度に比べて増加した。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物件費」は新型コロナウィルスワクチン接種事業に係る委託料の減少や地区センターの解体工事完了に伴う除却費の減少等により、前年度よりも減少した。また、ふるさと納税等の増加に伴う特定財源の増加も影響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補助費等」は、下水道事業などの公営企業への繰出金の減少や、一部事務組合への負担金の減少はあったものの、人口減少により前年度に比べて増加した。一般会計から病院事業への繰出金は前年度と同額の</a:t>
          </a:r>
          <a:r>
            <a:rPr kumimoji="1" lang="en-US" altLang="ja-JP" sz="1300">
              <a:latin typeface="ＭＳ Ｐゴシック"/>
              <a:ea typeface="ＭＳ Ｐゴシック"/>
            </a:rPr>
            <a:t>9.5</a:t>
          </a:r>
          <a:r>
            <a:rPr kumimoji="1" lang="ja-JP" altLang="en-US" sz="1300">
              <a:latin typeface="ＭＳ Ｐゴシック"/>
              <a:ea typeface="ＭＳ Ｐゴシック"/>
            </a:rPr>
            <a:t>億円となり、一般会計の負担となっている。</a:t>
          </a:r>
          <a:endParaRPr kumimoji="1" lang="en-US" altLang="ja-JP"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8285" cy="258445"/>
    <xdr:sp macro="" textlink="">
      <xdr:nvSpPr>
        <xdr:cNvPr id="42" name="テキスト ボックス 41"/>
        <xdr:cNvSpPr txBox="1"/>
      </xdr:nvSpPr>
      <xdr:spPr>
        <a:xfrm>
          <a:off x="513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6725" cy="258445"/>
    <xdr:sp macro="" textlink="">
      <xdr:nvSpPr>
        <xdr:cNvPr id="48" name="テキスト ボックス 47"/>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6725" cy="259080"/>
    <xdr:sp macro="" textlink="">
      <xdr:nvSpPr>
        <xdr:cNvPr id="50" name="テキスト ボックス 49"/>
        <xdr:cNvSpPr txBox="1"/>
      </xdr:nvSpPr>
      <xdr:spPr>
        <a:xfrm>
          <a:off x="294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4" name="テキスト ボックス 53"/>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70485</xdr:rowOff>
    </xdr:from>
    <xdr:to xmlns:xdr="http://schemas.openxmlformats.org/drawingml/2006/spreadsheetDrawing">
      <xdr:col>24</xdr:col>
      <xdr:colOff>62865</xdr:colOff>
      <xdr:row>38</xdr:row>
      <xdr:rowOff>3810</xdr:rowOff>
    </xdr:to>
    <xdr:cxnSp macro="">
      <xdr:nvCxnSpPr>
        <xdr:cNvPr id="56" name="直線コネクタ 55"/>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7620</xdr:rowOff>
    </xdr:from>
    <xdr:ext cx="469900" cy="258445"/>
    <xdr:sp macro="" textlink="">
      <xdr:nvSpPr>
        <xdr:cNvPr id="57" name="議会費最小値テキスト"/>
        <xdr:cNvSpPr txBox="1"/>
      </xdr:nvSpPr>
      <xdr:spPr>
        <a:xfrm>
          <a:off x="4686300" y="65227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3810</xdr:rowOff>
    </xdr:from>
    <xdr:to xmlns:xdr="http://schemas.openxmlformats.org/drawingml/2006/spreadsheetDrawing">
      <xdr:col>24</xdr:col>
      <xdr:colOff>152400</xdr:colOff>
      <xdr:row>38</xdr:row>
      <xdr:rowOff>3810</xdr:rowOff>
    </xdr:to>
    <xdr:cxnSp macro="">
      <xdr:nvCxnSpPr>
        <xdr:cNvPr id="58" name="直線コネクタ 57"/>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17780</xdr:rowOff>
    </xdr:from>
    <xdr:ext cx="469900" cy="258445"/>
    <xdr:sp macro="" textlink="">
      <xdr:nvSpPr>
        <xdr:cNvPr id="59" name="議会費最大値テキスト"/>
        <xdr:cNvSpPr txBox="1"/>
      </xdr:nvSpPr>
      <xdr:spPr>
        <a:xfrm>
          <a:off x="4686300" y="51612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70485</xdr:rowOff>
    </xdr:from>
    <xdr:to xmlns:xdr="http://schemas.openxmlformats.org/drawingml/2006/spreadsheetDrawing">
      <xdr:col>24</xdr:col>
      <xdr:colOff>152400</xdr:colOff>
      <xdr:row>31</xdr:row>
      <xdr:rowOff>70485</xdr:rowOff>
    </xdr:to>
    <xdr:cxnSp macro="">
      <xdr:nvCxnSpPr>
        <xdr:cNvPr id="60" name="直線コネクタ 59"/>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66675</xdr:rowOff>
    </xdr:from>
    <xdr:to xmlns:xdr="http://schemas.openxmlformats.org/drawingml/2006/spreadsheetDrawing">
      <xdr:col>24</xdr:col>
      <xdr:colOff>63500</xdr:colOff>
      <xdr:row>37</xdr:row>
      <xdr:rowOff>103505</xdr:rowOff>
    </xdr:to>
    <xdr:cxnSp macro="">
      <xdr:nvCxnSpPr>
        <xdr:cNvPr id="61" name="直線コネクタ 60"/>
        <xdr:cNvCxnSpPr/>
      </xdr:nvCxnSpPr>
      <xdr:spPr>
        <a:xfrm>
          <a:off x="3797300" y="641032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2540</xdr:rowOff>
    </xdr:from>
    <xdr:ext cx="469900" cy="259080"/>
    <xdr:sp macro="" textlink="">
      <xdr:nvSpPr>
        <xdr:cNvPr id="62" name="議会費平均値テキスト"/>
        <xdr:cNvSpPr txBox="1"/>
      </xdr:nvSpPr>
      <xdr:spPr>
        <a:xfrm>
          <a:off x="4686300" y="600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151130</xdr:rowOff>
    </xdr:from>
    <xdr:to xmlns:xdr="http://schemas.openxmlformats.org/drawingml/2006/spreadsheetDrawing">
      <xdr:col>24</xdr:col>
      <xdr:colOff>114300</xdr:colOff>
      <xdr:row>36</xdr:row>
      <xdr:rowOff>81280</xdr:rowOff>
    </xdr:to>
    <xdr:sp macro="" textlink="">
      <xdr:nvSpPr>
        <xdr:cNvPr id="63" name="フローチャート: 判断 62"/>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147955</xdr:rowOff>
    </xdr:from>
    <xdr:to xmlns:xdr="http://schemas.openxmlformats.org/drawingml/2006/spreadsheetDrawing">
      <xdr:col>19</xdr:col>
      <xdr:colOff>177800</xdr:colOff>
      <xdr:row>37</xdr:row>
      <xdr:rowOff>66675</xdr:rowOff>
    </xdr:to>
    <xdr:cxnSp macro="">
      <xdr:nvCxnSpPr>
        <xdr:cNvPr id="64" name="直線コネクタ 63"/>
        <xdr:cNvCxnSpPr/>
      </xdr:nvCxnSpPr>
      <xdr:spPr>
        <a:xfrm>
          <a:off x="2908300" y="6320155"/>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4445</xdr:rowOff>
    </xdr:from>
    <xdr:to xmlns:xdr="http://schemas.openxmlformats.org/drawingml/2006/spreadsheetDrawing">
      <xdr:col>20</xdr:col>
      <xdr:colOff>38100</xdr:colOff>
      <xdr:row>36</xdr:row>
      <xdr:rowOff>106045</xdr:rowOff>
    </xdr:to>
    <xdr:sp macro="" textlink="">
      <xdr:nvSpPr>
        <xdr:cNvPr id="65" name="フローチャート: 判断 64"/>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122555</xdr:rowOff>
    </xdr:from>
    <xdr:ext cx="469265" cy="258445"/>
    <xdr:sp macro="" textlink="">
      <xdr:nvSpPr>
        <xdr:cNvPr id="66" name="テキスト ボックス 65"/>
        <xdr:cNvSpPr txBox="1"/>
      </xdr:nvSpPr>
      <xdr:spPr>
        <a:xfrm>
          <a:off x="3562350" y="59518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147955</xdr:rowOff>
    </xdr:from>
    <xdr:to xmlns:xdr="http://schemas.openxmlformats.org/drawingml/2006/spreadsheetDrawing">
      <xdr:col>15</xdr:col>
      <xdr:colOff>50800</xdr:colOff>
      <xdr:row>37</xdr:row>
      <xdr:rowOff>9525</xdr:rowOff>
    </xdr:to>
    <xdr:cxnSp macro="">
      <xdr:nvCxnSpPr>
        <xdr:cNvPr id="67" name="直線コネクタ 66"/>
        <xdr:cNvCxnSpPr/>
      </xdr:nvCxnSpPr>
      <xdr:spPr>
        <a:xfrm flipV="1">
          <a:off x="2019300" y="63201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15240</xdr:rowOff>
    </xdr:from>
    <xdr:to xmlns:xdr="http://schemas.openxmlformats.org/drawingml/2006/spreadsheetDrawing">
      <xdr:col>15</xdr:col>
      <xdr:colOff>101600</xdr:colOff>
      <xdr:row>36</xdr:row>
      <xdr:rowOff>116840</xdr:rowOff>
    </xdr:to>
    <xdr:sp macro="" textlink="">
      <xdr:nvSpPr>
        <xdr:cNvPr id="68" name="フローチャート: 判断 67"/>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133350</xdr:rowOff>
    </xdr:from>
    <xdr:ext cx="469265" cy="258445"/>
    <xdr:sp macro="" textlink="">
      <xdr:nvSpPr>
        <xdr:cNvPr id="69" name="テキスト ボックス 68"/>
        <xdr:cNvSpPr txBox="1"/>
      </xdr:nvSpPr>
      <xdr:spPr>
        <a:xfrm>
          <a:off x="2673350" y="5962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9525</xdr:rowOff>
    </xdr:from>
    <xdr:to xmlns:xdr="http://schemas.openxmlformats.org/drawingml/2006/spreadsheetDrawing">
      <xdr:col>10</xdr:col>
      <xdr:colOff>114300</xdr:colOff>
      <xdr:row>37</xdr:row>
      <xdr:rowOff>57785</xdr:rowOff>
    </xdr:to>
    <xdr:cxnSp macro="">
      <xdr:nvCxnSpPr>
        <xdr:cNvPr id="70" name="直線コネクタ 69"/>
        <xdr:cNvCxnSpPr/>
      </xdr:nvCxnSpPr>
      <xdr:spPr>
        <a:xfrm flipV="1">
          <a:off x="1130300" y="635317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8890</xdr:rowOff>
    </xdr:from>
    <xdr:to xmlns:xdr="http://schemas.openxmlformats.org/drawingml/2006/spreadsheetDrawing">
      <xdr:col>10</xdr:col>
      <xdr:colOff>165100</xdr:colOff>
      <xdr:row>36</xdr:row>
      <xdr:rowOff>110490</xdr:rowOff>
    </xdr:to>
    <xdr:sp macro="" textlink="">
      <xdr:nvSpPr>
        <xdr:cNvPr id="71" name="フローチャート: 判断 70"/>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127000</xdr:rowOff>
    </xdr:from>
    <xdr:ext cx="469265" cy="259080"/>
    <xdr:sp macro="" textlink="">
      <xdr:nvSpPr>
        <xdr:cNvPr id="72" name="テキスト ボックス 71"/>
        <xdr:cNvSpPr txBox="1"/>
      </xdr:nvSpPr>
      <xdr:spPr>
        <a:xfrm>
          <a:off x="1784350" y="59563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118110</xdr:rowOff>
    </xdr:from>
    <xdr:to xmlns:xdr="http://schemas.openxmlformats.org/drawingml/2006/spreadsheetDrawing">
      <xdr:col>6</xdr:col>
      <xdr:colOff>38100</xdr:colOff>
      <xdr:row>36</xdr:row>
      <xdr:rowOff>48260</xdr:rowOff>
    </xdr:to>
    <xdr:sp macro="" textlink="">
      <xdr:nvSpPr>
        <xdr:cNvPr id="73" name="フローチャート: 判断 72"/>
        <xdr:cNvSpPr/>
      </xdr:nvSpPr>
      <xdr:spPr>
        <a:xfrm>
          <a:off x="10795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64770</xdr:rowOff>
    </xdr:from>
    <xdr:ext cx="469265" cy="258445"/>
    <xdr:sp macro="" textlink="">
      <xdr:nvSpPr>
        <xdr:cNvPr id="74" name="テキスト ボックス 73"/>
        <xdr:cNvSpPr txBox="1"/>
      </xdr:nvSpPr>
      <xdr:spPr>
        <a:xfrm>
          <a:off x="895350" y="5894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52705</xdr:rowOff>
    </xdr:from>
    <xdr:to xmlns:xdr="http://schemas.openxmlformats.org/drawingml/2006/spreadsheetDrawing">
      <xdr:col>24</xdr:col>
      <xdr:colOff>114300</xdr:colOff>
      <xdr:row>37</xdr:row>
      <xdr:rowOff>154940</xdr:rowOff>
    </xdr:to>
    <xdr:sp macro="" textlink="">
      <xdr:nvSpPr>
        <xdr:cNvPr id="80" name="楕円 79"/>
        <xdr:cNvSpPr/>
      </xdr:nvSpPr>
      <xdr:spPr>
        <a:xfrm>
          <a:off x="4584700" y="6396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139065</xdr:rowOff>
    </xdr:from>
    <xdr:ext cx="469900" cy="259080"/>
    <xdr:sp macro="" textlink="">
      <xdr:nvSpPr>
        <xdr:cNvPr id="81" name="議会費該当値テキスト"/>
        <xdr:cNvSpPr txBox="1"/>
      </xdr:nvSpPr>
      <xdr:spPr>
        <a:xfrm>
          <a:off x="4686300" y="6311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15875</xdr:rowOff>
    </xdr:from>
    <xdr:to xmlns:xdr="http://schemas.openxmlformats.org/drawingml/2006/spreadsheetDrawing">
      <xdr:col>20</xdr:col>
      <xdr:colOff>38100</xdr:colOff>
      <xdr:row>37</xdr:row>
      <xdr:rowOff>117475</xdr:rowOff>
    </xdr:to>
    <xdr:sp macro="" textlink="">
      <xdr:nvSpPr>
        <xdr:cNvPr id="82" name="楕円 81"/>
        <xdr:cNvSpPr/>
      </xdr:nvSpPr>
      <xdr:spPr>
        <a:xfrm>
          <a:off x="3746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109220</xdr:rowOff>
    </xdr:from>
    <xdr:ext cx="469265" cy="258445"/>
    <xdr:sp macro="" textlink="">
      <xdr:nvSpPr>
        <xdr:cNvPr id="83" name="テキスト ボックス 82"/>
        <xdr:cNvSpPr txBox="1"/>
      </xdr:nvSpPr>
      <xdr:spPr>
        <a:xfrm>
          <a:off x="3562350" y="64528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97790</xdr:rowOff>
    </xdr:from>
    <xdr:to xmlns:xdr="http://schemas.openxmlformats.org/drawingml/2006/spreadsheetDrawing">
      <xdr:col>15</xdr:col>
      <xdr:colOff>101600</xdr:colOff>
      <xdr:row>37</xdr:row>
      <xdr:rowOff>27305</xdr:rowOff>
    </xdr:to>
    <xdr:sp macro="" textlink="">
      <xdr:nvSpPr>
        <xdr:cNvPr id="84" name="楕円 83"/>
        <xdr:cNvSpPr/>
      </xdr:nvSpPr>
      <xdr:spPr>
        <a:xfrm>
          <a:off x="2857500" y="6269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18415</xdr:rowOff>
    </xdr:from>
    <xdr:ext cx="469265" cy="258445"/>
    <xdr:sp macro="" textlink="">
      <xdr:nvSpPr>
        <xdr:cNvPr id="85" name="テキスト ボックス 84"/>
        <xdr:cNvSpPr txBox="1"/>
      </xdr:nvSpPr>
      <xdr:spPr>
        <a:xfrm>
          <a:off x="2673350" y="63620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130175</xdr:rowOff>
    </xdr:from>
    <xdr:to xmlns:xdr="http://schemas.openxmlformats.org/drawingml/2006/spreadsheetDrawing">
      <xdr:col>10</xdr:col>
      <xdr:colOff>165100</xdr:colOff>
      <xdr:row>37</xdr:row>
      <xdr:rowOff>60325</xdr:rowOff>
    </xdr:to>
    <xdr:sp macro="" textlink="">
      <xdr:nvSpPr>
        <xdr:cNvPr id="86" name="楕円 85"/>
        <xdr:cNvSpPr/>
      </xdr:nvSpPr>
      <xdr:spPr>
        <a:xfrm>
          <a:off x="1968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52070</xdr:rowOff>
    </xdr:from>
    <xdr:ext cx="469265" cy="258445"/>
    <xdr:sp macro="" textlink="">
      <xdr:nvSpPr>
        <xdr:cNvPr id="87" name="テキスト ボックス 86"/>
        <xdr:cNvSpPr txBox="1"/>
      </xdr:nvSpPr>
      <xdr:spPr>
        <a:xfrm>
          <a:off x="1784350" y="6395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6985</xdr:rowOff>
    </xdr:from>
    <xdr:to xmlns:xdr="http://schemas.openxmlformats.org/drawingml/2006/spreadsheetDrawing">
      <xdr:col>6</xdr:col>
      <xdr:colOff>38100</xdr:colOff>
      <xdr:row>37</xdr:row>
      <xdr:rowOff>109220</xdr:rowOff>
    </xdr:to>
    <xdr:sp macro="" textlink="">
      <xdr:nvSpPr>
        <xdr:cNvPr id="88" name="楕円 87"/>
        <xdr:cNvSpPr/>
      </xdr:nvSpPr>
      <xdr:spPr>
        <a:xfrm>
          <a:off x="1079500" y="635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99695</xdr:rowOff>
    </xdr:from>
    <xdr:ext cx="469265" cy="258445"/>
    <xdr:sp macro="" textlink="">
      <xdr:nvSpPr>
        <xdr:cNvPr id="89" name="テキスト ボックス 88"/>
        <xdr:cNvSpPr txBox="1"/>
      </xdr:nvSpPr>
      <xdr:spPr>
        <a:xfrm>
          <a:off x="895350" y="6443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1" name="テキスト ボックス 100"/>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3" name="テキスト ボックス 102"/>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5" name="テキスト ボックス 104"/>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09" name="テキスト ボックス 108"/>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1" name="テキスト ボックス 110"/>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69215</xdr:rowOff>
    </xdr:from>
    <xdr:to xmlns:xdr="http://schemas.openxmlformats.org/drawingml/2006/spreadsheetDrawing">
      <xdr:col>24</xdr:col>
      <xdr:colOff>62865</xdr:colOff>
      <xdr:row>58</xdr:row>
      <xdr:rowOff>35560</xdr:rowOff>
    </xdr:to>
    <xdr:cxnSp macro="">
      <xdr:nvCxnSpPr>
        <xdr:cNvPr id="113" name="直線コネクタ 112"/>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39370</xdr:rowOff>
    </xdr:from>
    <xdr:ext cx="534670" cy="259080"/>
    <xdr:sp macro="" textlink="">
      <xdr:nvSpPr>
        <xdr:cNvPr id="114" name="総務費最小値テキスト"/>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35560</xdr:rowOff>
    </xdr:from>
    <xdr:to xmlns:xdr="http://schemas.openxmlformats.org/drawingml/2006/spreadsheetDrawing">
      <xdr:col>24</xdr:col>
      <xdr:colOff>152400</xdr:colOff>
      <xdr:row>58</xdr:row>
      <xdr:rowOff>35560</xdr:rowOff>
    </xdr:to>
    <xdr:cxnSp macro="">
      <xdr:nvCxnSpPr>
        <xdr:cNvPr id="115" name="直線コネクタ 114"/>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15875</xdr:rowOff>
    </xdr:from>
    <xdr:ext cx="598805" cy="259080"/>
    <xdr:sp macro="" textlink="">
      <xdr:nvSpPr>
        <xdr:cNvPr id="116" name="総務費最大値テキスト"/>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69215</xdr:rowOff>
    </xdr:from>
    <xdr:to xmlns:xdr="http://schemas.openxmlformats.org/drawingml/2006/spreadsheetDrawing">
      <xdr:col>24</xdr:col>
      <xdr:colOff>152400</xdr:colOff>
      <xdr:row>51</xdr:row>
      <xdr:rowOff>69215</xdr:rowOff>
    </xdr:to>
    <xdr:cxnSp macro="">
      <xdr:nvCxnSpPr>
        <xdr:cNvPr id="117" name="直線コネクタ 116"/>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127635</xdr:rowOff>
    </xdr:from>
    <xdr:to xmlns:xdr="http://schemas.openxmlformats.org/drawingml/2006/spreadsheetDrawing">
      <xdr:col>24</xdr:col>
      <xdr:colOff>63500</xdr:colOff>
      <xdr:row>57</xdr:row>
      <xdr:rowOff>59690</xdr:rowOff>
    </xdr:to>
    <xdr:cxnSp macro="">
      <xdr:nvCxnSpPr>
        <xdr:cNvPr id="118" name="直線コネクタ 117"/>
        <xdr:cNvCxnSpPr/>
      </xdr:nvCxnSpPr>
      <xdr:spPr>
        <a:xfrm flipV="1">
          <a:off x="3797300" y="9728835"/>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97790</xdr:rowOff>
    </xdr:from>
    <xdr:ext cx="598805" cy="258445"/>
    <xdr:sp macro="" textlink="">
      <xdr:nvSpPr>
        <xdr:cNvPr id="119" name="総務費平均値テキスト"/>
        <xdr:cNvSpPr txBox="1"/>
      </xdr:nvSpPr>
      <xdr:spPr>
        <a:xfrm>
          <a:off x="4686300" y="969899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118745</xdr:rowOff>
    </xdr:from>
    <xdr:to xmlns:xdr="http://schemas.openxmlformats.org/drawingml/2006/spreadsheetDrawing">
      <xdr:col>24</xdr:col>
      <xdr:colOff>114300</xdr:colOff>
      <xdr:row>57</xdr:row>
      <xdr:rowOff>48895</xdr:rowOff>
    </xdr:to>
    <xdr:sp macro="" textlink="">
      <xdr:nvSpPr>
        <xdr:cNvPr id="120" name="フローチャート: 判断 119"/>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59690</xdr:rowOff>
    </xdr:from>
    <xdr:to xmlns:xdr="http://schemas.openxmlformats.org/drawingml/2006/spreadsheetDrawing">
      <xdr:col>19</xdr:col>
      <xdr:colOff>177800</xdr:colOff>
      <xdr:row>57</xdr:row>
      <xdr:rowOff>79375</xdr:rowOff>
    </xdr:to>
    <xdr:cxnSp macro="">
      <xdr:nvCxnSpPr>
        <xdr:cNvPr id="121" name="直線コネクタ 120"/>
        <xdr:cNvCxnSpPr/>
      </xdr:nvCxnSpPr>
      <xdr:spPr>
        <a:xfrm flipV="1">
          <a:off x="2908300" y="98323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151765</xdr:rowOff>
    </xdr:from>
    <xdr:to xmlns:xdr="http://schemas.openxmlformats.org/drawingml/2006/spreadsheetDrawing">
      <xdr:col>20</xdr:col>
      <xdr:colOff>38100</xdr:colOff>
      <xdr:row>57</xdr:row>
      <xdr:rowOff>81915</xdr:rowOff>
    </xdr:to>
    <xdr:sp macro="" textlink="">
      <xdr:nvSpPr>
        <xdr:cNvPr id="122" name="フローチャート: 判断 121"/>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98425</xdr:rowOff>
    </xdr:from>
    <xdr:ext cx="534035" cy="258445"/>
    <xdr:sp macro="" textlink="">
      <xdr:nvSpPr>
        <xdr:cNvPr id="123" name="テキスト ボックス 122"/>
        <xdr:cNvSpPr txBox="1"/>
      </xdr:nvSpPr>
      <xdr:spPr>
        <a:xfrm>
          <a:off x="3529965" y="9528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44450</xdr:rowOff>
    </xdr:from>
    <xdr:to xmlns:xdr="http://schemas.openxmlformats.org/drawingml/2006/spreadsheetDrawing">
      <xdr:col>15</xdr:col>
      <xdr:colOff>50800</xdr:colOff>
      <xdr:row>57</xdr:row>
      <xdr:rowOff>79375</xdr:rowOff>
    </xdr:to>
    <xdr:cxnSp macro="">
      <xdr:nvCxnSpPr>
        <xdr:cNvPr id="124" name="直線コネクタ 123"/>
        <xdr:cNvCxnSpPr/>
      </xdr:nvCxnSpPr>
      <xdr:spPr>
        <a:xfrm>
          <a:off x="2019300" y="981710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151765</xdr:rowOff>
    </xdr:from>
    <xdr:to xmlns:xdr="http://schemas.openxmlformats.org/drawingml/2006/spreadsheetDrawing">
      <xdr:col>15</xdr:col>
      <xdr:colOff>101600</xdr:colOff>
      <xdr:row>57</xdr:row>
      <xdr:rowOff>81915</xdr:rowOff>
    </xdr:to>
    <xdr:sp macro="" textlink="">
      <xdr:nvSpPr>
        <xdr:cNvPr id="125" name="フローチャート: 判断 124"/>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98425</xdr:rowOff>
    </xdr:from>
    <xdr:ext cx="534035" cy="258445"/>
    <xdr:sp macro="" textlink="">
      <xdr:nvSpPr>
        <xdr:cNvPr id="126" name="テキスト ボックス 125"/>
        <xdr:cNvSpPr txBox="1"/>
      </xdr:nvSpPr>
      <xdr:spPr>
        <a:xfrm>
          <a:off x="2640965" y="9528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102235</xdr:rowOff>
    </xdr:from>
    <xdr:to xmlns:xdr="http://schemas.openxmlformats.org/drawingml/2006/spreadsheetDrawing">
      <xdr:col>10</xdr:col>
      <xdr:colOff>114300</xdr:colOff>
      <xdr:row>57</xdr:row>
      <xdr:rowOff>44450</xdr:rowOff>
    </xdr:to>
    <xdr:cxnSp macro="">
      <xdr:nvCxnSpPr>
        <xdr:cNvPr id="127" name="直線コネクタ 126"/>
        <xdr:cNvCxnSpPr/>
      </xdr:nvCxnSpPr>
      <xdr:spPr>
        <a:xfrm>
          <a:off x="1130300" y="9531985"/>
          <a:ext cx="889000" cy="285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166370</xdr:rowOff>
    </xdr:from>
    <xdr:to xmlns:xdr="http://schemas.openxmlformats.org/drawingml/2006/spreadsheetDrawing">
      <xdr:col>10</xdr:col>
      <xdr:colOff>165100</xdr:colOff>
      <xdr:row>57</xdr:row>
      <xdr:rowOff>96520</xdr:rowOff>
    </xdr:to>
    <xdr:sp macro="" textlink="">
      <xdr:nvSpPr>
        <xdr:cNvPr id="128" name="フローチャート: 判断 127"/>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87630</xdr:rowOff>
    </xdr:from>
    <xdr:ext cx="534035" cy="258445"/>
    <xdr:sp macro="" textlink="">
      <xdr:nvSpPr>
        <xdr:cNvPr id="129" name="テキスト ボックス 128"/>
        <xdr:cNvSpPr txBox="1"/>
      </xdr:nvSpPr>
      <xdr:spPr>
        <a:xfrm>
          <a:off x="1751965" y="9860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60325</xdr:rowOff>
    </xdr:from>
    <xdr:to xmlns:xdr="http://schemas.openxmlformats.org/drawingml/2006/spreadsheetDrawing">
      <xdr:col>6</xdr:col>
      <xdr:colOff>38100</xdr:colOff>
      <xdr:row>54</xdr:row>
      <xdr:rowOff>161925</xdr:rowOff>
    </xdr:to>
    <xdr:sp macro="" textlink="">
      <xdr:nvSpPr>
        <xdr:cNvPr id="130" name="フローチャート: 判断 129"/>
        <xdr:cNvSpPr/>
      </xdr:nvSpPr>
      <xdr:spPr>
        <a:xfrm>
          <a:off x="1079500" y="931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6985</xdr:rowOff>
    </xdr:from>
    <xdr:ext cx="598170" cy="258445"/>
    <xdr:sp macro="" textlink="">
      <xdr:nvSpPr>
        <xdr:cNvPr id="131" name="テキスト ボックス 130"/>
        <xdr:cNvSpPr txBox="1"/>
      </xdr:nvSpPr>
      <xdr:spPr>
        <a:xfrm>
          <a:off x="830580" y="90938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76835</xdr:rowOff>
    </xdr:from>
    <xdr:to xmlns:xdr="http://schemas.openxmlformats.org/drawingml/2006/spreadsheetDrawing">
      <xdr:col>24</xdr:col>
      <xdr:colOff>114300</xdr:colOff>
      <xdr:row>57</xdr:row>
      <xdr:rowOff>6985</xdr:rowOff>
    </xdr:to>
    <xdr:sp macro="" textlink="">
      <xdr:nvSpPr>
        <xdr:cNvPr id="137" name="楕円 136"/>
        <xdr:cNvSpPr/>
      </xdr:nvSpPr>
      <xdr:spPr>
        <a:xfrm>
          <a:off x="4584700" y="96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99695</xdr:rowOff>
    </xdr:from>
    <xdr:ext cx="598805" cy="258445"/>
    <xdr:sp macro="" textlink="">
      <xdr:nvSpPr>
        <xdr:cNvPr id="138" name="総務費該当値テキスト"/>
        <xdr:cNvSpPr txBox="1"/>
      </xdr:nvSpPr>
      <xdr:spPr>
        <a:xfrm>
          <a:off x="4686300" y="9529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8890</xdr:rowOff>
    </xdr:from>
    <xdr:to xmlns:xdr="http://schemas.openxmlformats.org/drawingml/2006/spreadsheetDrawing">
      <xdr:col>20</xdr:col>
      <xdr:colOff>38100</xdr:colOff>
      <xdr:row>57</xdr:row>
      <xdr:rowOff>110490</xdr:rowOff>
    </xdr:to>
    <xdr:sp macro="" textlink="">
      <xdr:nvSpPr>
        <xdr:cNvPr id="139" name="楕円 138"/>
        <xdr:cNvSpPr/>
      </xdr:nvSpPr>
      <xdr:spPr>
        <a:xfrm>
          <a:off x="3746500" y="97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101600</xdr:rowOff>
    </xdr:from>
    <xdr:ext cx="534035" cy="259080"/>
    <xdr:sp macro="" textlink="">
      <xdr:nvSpPr>
        <xdr:cNvPr id="140" name="テキスト ボックス 139"/>
        <xdr:cNvSpPr txBox="1"/>
      </xdr:nvSpPr>
      <xdr:spPr>
        <a:xfrm>
          <a:off x="3529965" y="9874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29210</xdr:rowOff>
    </xdr:from>
    <xdr:to xmlns:xdr="http://schemas.openxmlformats.org/drawingml/2006/spreadsheetDrawing">
      <xdr:col>15</xdr:col>
      <xdr:colOff>101600</xdr:colOff>
      <xdr:row>57</xdr:row>
      <xdr:rowOff>130175</xdr:rowOff>
    </xdr:to>
    <xdr:sp macro="" textlink="">
      <xdr:nvSpPr>
        <xdr:cNvPr id="141" name="楕円 140"/>
        <xdr:cNvSpPr/>
      </xdr:nvSpPr>
      <xdr:spPr>
        <a:xfrm>
          <a:off x="2857500" y="9801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121285</xdr:rowOff>
    </xdr:from>
    <xdr:ext cx="534035" cy="258445"/>
    <xdr:sp macro="" textlink="">
      <xdr:nvSpPr>
        <xdr:cNvPr id="142" name="テキスト ボックス 141"/>
        <xdr:cNvSpPr txBox="1"/>
      </xdr:nvSpPr>
      <xdr:spPr>
        <a:xfrm>
          <a:off x="2640965" y="9893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165100</xdr:rowOff>
    </xdr:from>
    <xdr:to xmlns:xdr="http://schemas.openxmlformats.org/drawingml/2006/spreadsheetDrawing">
      <xdr:col>10</xdr:col>
      <xdr:colOff>165100</xdr:colOff>
      <xdr:row>57</xdr:row>
      <xdr:rowOff>95250</xdr:rowOff>
    </xdr:to>
    <xdr:sp macro="" textlink="">
      <xdr:nvSpPr>
        <xdr:cNvPr id="143" name="楕円 142"/>
        <xdr:cNvSpPr/>
      </xdr:nvSpPr>
      <xdr:spPr>
        <a:xfrm>
          <a:off x="19685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111760</xdr:rowOff>
    </xdr:from>
    <xdr:ext cx="534035" cy="258445"/>
    <xdr:sp macro="" textlink="">
      <xdr:nvSpPr>
        <xdr:cNvPr id="144" name="テキスト ボックス 143"/>
        <xdr:cNvSpPr txBox="1"/>
      </xdr:nvSpPr>
      <xdr:spPr>
        <a:xfrm>
          <a:off x="1751965" y="9541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52070</xdr:rowOff>
    </xdr:from>
    <xdr:to xmlns:xdr="http://schemas.openxmlformats.org/drawingml/2006/spreadsheetDrawing">
      <xdr:col>6</xdr:col>
      <xdr:colOff>38100</xdr:colOff>
      <xdr:row>55</xdr:row>
      <xdr:rowOff>153035</xdr:rowOff>
    </xdr:to>
    <xdr:sp macro="" textlink="">
      <xdr:nvSpPr>
        <xdr:cNvPr id="145" name="楕円 144"/>
        <xdr:cNvSpPr/>
      </xdr:nvSpPr>
      <xdr:spPr>
        <a:xfrm>
          <a:off x="1079500" y="9481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144145</xdr:rowOff>
    </xdr:from>
    <xdr:ext cx="598170" cy="258445"/>
    <xdr:sp macro="" textlink="">
      <xdr:nvSpPr>
        <xdr:cNvPr id="146" name="テキスト ボックス 145"/>
        <xdr:cNvSpPr txBox="1"/>
      </xdr:nvSpPr>
      <xdr:spPr>
        <a:xfrm>
          <a:off x="830580" y="95738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8445"/>
    <xdr:sp macro="" textlink="">
      <xdr:nvSpPr>
        <xdr:cNvPr id="157" name="テキスト ボックス 156"/>
        <xdr:cNvSpPr txBox="1"/>
      </xdr:nvSpPr>
      <xdr:spPr>
        <a:xfrm>
          <a:off x="230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139700</xdr:rowOff>
    </xdr:from>
    <xdr:to xmlns:xdr="http://schemas.openxmlformats.org/drawingml/2006/spreadsheetDrawing">
      <xdr:col>28</xdr:col>
      <xdr:colOff>114300</xdr:colOff>
      <xdr:row>79</xdr:row>
      <xdr:rowOff>139700</xdr:rowOff>
    </xdr:to>
    <xdr:cxnSp macro="">
      <xdr:nvCxnSpPr>
        <xdr:cNvPr id="158" name="直線コネクタ 157"/>
        <xdr:cNvCxnSpPr/>
      </xdr:nvCxnSpPr>
      <xdr:spPr>
        <a:xfrm>
          <a:off x="762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168910</xdr:rowOff>
    </xdr:from>
    <xdr:ext cx="594995" cy="258445"/>
    <xdr:sp macro="" textlink="">
      <xdr:nvSpPr>
        <xdr:cNvPr id="159" name="テキスト ボックス 158"/>
        <xdr:cNvSpPr txBox="1"/>
      </xdr:nvSpPr>
      <xdr:spPr>
        <a:xfrm>
          <a:off x="166370" y="135420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25400</xdr:rowOff>
    </xdr:from>
    <xdr:to xmlns:xdr="http://schemas.openxmlformats.org/drawingml/2006/spreadsheetDrawing">
      <xdr:col>28</xdr:col>
      <xdr:colOff>114300</xdr:colOff>
      <xdr:row>78</xdr:row>
      <xdr:rowOff>25400</xdr:rowOff>
    </xdr:to>
    <xdr:cxnSp macro="">
      <xdr:nvCxnSpPr>
        <xdr:cNvPr id="160" name="直線コネクタ 159"/>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54610</xdr:rowOff>
    </xdr:from>
    <xdr:ext cx="594995" cy="258445"/>
    <xdr:sp macro="" textlink="">
      <xdr:nvSpPr>
        <xdr:cNvPr id="161" name="テキスト ボックス 160"/>
        <xdr:cNvSpPr txBox="1"/>
      </xdr:nvSpPr>
      <xdr:spPr>
        <a:xfrm>
          <a:off x="166370" y="13256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82550</xdr:rowOff>
    </xdr:from>
    <xdr:to xmlns:xdr="http://schemas.openxmlformats.org/drawingml/2006/spreadsheetDrawing">
      <xdr:col>28</xdr:col>
      <xdr:colOff>114300</xdr:colOff>
      <xdr:row>76</xdr:row>
      <xdr:rowOff>82550</xdr:rowOff>
    </xdr:to>
    <xdr:cxnSp macro="">
      <xdr:nvCxnSpPr>
        <xdr:cNvPr id="162" name="直線コネクタ 161"/>
        <xdr:cNvCxnSpPr/>
      </xdr:nvCxnSpPr>
      <xdr:spPr>
        <a:xfrm>
          <a:off x="762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111760</xdr:rowOff>
    </xdr:from>
    <xdr:ext cx="594995" cy="258445"/>
    <xdr:sp macro="" textlink="">
      <xdr:nvSpPr>
        <xdr:cNvPr id="163" name="テキスト ボックス 162"/>
        <xdr:cNvSpPr txBox="1"/>
      </xdr:nvSpPr>
      <xdr:spPr>
        <a:xfrm>
          <a:off x="166370" y="129705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5" name="テキスト ボックス 164"/>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25400</xdr:rowOff>
    </xdr:from>
    <xdr:to xmlns:xdr="http://schemas.openxmlformats.org/drawingml/2006/spreadsheetDrawing">
      <xdr:col>28</xdr:col>
      <xdr:colOff>114300</xdr:colOff>
      <xdr:row>73</xdr:row>
      <xdr:rowOff>25400</xdr:rowOff>
    </xdr:to>
    <xdr:cxnSp macro="">
      <xdr:nvCxnSpPr>
        <xdr:cNvPr id="166" name="直線コネクタ 165"/>
        <xdr:cNvCxnSpPr/>
      </xdr:nvCxnSpPr>
      <xdr:spPr>
        <a:xfrm>
          <a:off x="762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54610</xdr:rowOff>
    </xdr:from>
    <xdr:ext cx="594995" cy="258445"/>
    <xdr:sp macro="" textlink="">
      <xdr:nvSpPr>
        <xdr:cNvPr id="167" name="テキスト ボックス 166"/>
        <xdr:cNvSpPr txBox="1"/>
      </xdr:nvSpPr>
      <xdr:spPr>
        <a:xfrm>
          <a:off x="166370" y="123990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82550</xdr:rowOff>
    </xdr:from>
    <xdr:to xmlns:xdr="http://schemas.openxmlformats.org/drawingml/2006/spreadsheetDrawing">
      <xdr:col>28</xdr:col>
      <xdr:colOff>114300</xdr:colOff>
      <xdr:row>71</xdr:row>
      <xdr:rowOff>82550</xdr:rowOff>
    </xdr:to>
    <xdr:cxnSp macro="">
      <xdr:nvCxnSpPr>
        <xdr:cNvPr id="168" name="直線コネクタ 167"/>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70</xdr:row>
      <xdr:rowOff>111760</xdr:rowOff>
    </xdr:from>
    <xdr:ext cx="594995" cy="258445"/>
    <xdr:sp macro="" textlink="">
      <xdr:nvSpPr>
        <xdr:cNvPr id="169" name="テキスト ボックス 168"/>
        <xdr:cNvSpPr txBox="1"/>
      </xdr:nvSpPr>
      <xdr:spPr>
        <a:xfrm>
          <a:off x="166370" y="12113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69</xdr:row>
      <xdr:rowOff>139700</xdr:rowOff>
    </xdr:from>
    <xdr:to xmlns:xdr="http://schemas.openxmlformats.org/drawingml/2006/spreadsheetDrawing">
      <xdr:col>28</xdr:col>
      <xdr:colOff>114300</xdr:colOff>
      <xdr:row>69</xdr:row>
      <xdr:rowOff>139700</xdr:rowOff>
    </xdr:to>
    <xdr:cxnSp macro="">
      <xdr:nvCxnSpPr>
        <xdr:cNvPr id="170" name="直線コネクタ 169"/>
        <xdr:cNvCxnSpPr/>
      </xdr:nvCxnSpPr>
      <xdr:spPr>
        <a:xfrm>
          <a:off x="762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68</xdr:row>
      <xdr:rowOff>168910</xdr:rowOff>
    </xdr:from>
    <xdr:ext cx="594995" cy="258445"/>
    <xdr:sp macro="" textlink="">
      <xdr:nvSpPr>
        <xdr:cNvPr id="171" name="テキスト ボックス 170"/>
        <xdr:cNvSpPr txBox="1"/>
      </xdr:nvSpPr>
      <xdr:spPr>
        <a:xfrm>
          <a:off x="166370" y="118275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3" name="テキスト ボックス 172"/>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152400</xdr:rowOff>
    </xdr:from>
    <xdr:to xmlns:xdr="http://schemas.openxmlformats.org/drawingml/2006/spreadsheetDrawing">
      <xdr:col>24</xdr:col>
      <xdr:colOff>62865</xdr:colOff>
      <xdr:row>77</xdr:row>
      <xdr:rowOff>163195</xdr:rowOff>
    </xdr:to>
    <xdr:cxnSp macro="">
      <xdr:nvCxnSpPr>
        <xdr:cNvPr id="175" name="直線コネクタ 174"/>
        <xdr:cNvCxnSpPr/>
      </xdr:nvCxnSpPr>
      <xdr:spPr>
        <a:xfrm flipV="1">
          <a:off x="4633595" y="12153900"/>
          <a:ext cx="1270" cy="1210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167005</xdr:rowOff>
    </xdr:from>
    <xdr:ext cx="598805" cy="258445"/>
    <xdr:sp macro="" textlink="">
      <xdr:nvSpPr>
        <xdr:cNvPr id="176" name="民生費最小値テキスト"/>
        <xdr:cNvSpPr txBox="1"/>
      </xdr:nvSpPr>
      <xdr:spPr>
        <a:xfrm>
          <a:off x="4686300" y="133686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163195</xdr:rowOff>
    </xdr:from>
    <xdr:to xmlns:xdr="http://schemas.openxmlformats.org/drawingml/2006/spreadsheetDrawing">
      <xdr:col>24</xdr:col>
      <xdr:colOff>152400</xdr:colOff>
      <xdr:row>77</xdr:row>
      <xdr:rowOff>163195</xdr:rowOff>
    </xdr:to>
    <xdr:cxnSp macro="">
      <xdr:nvCxnSpPr>
        <xdr:cNvPr id="177" name="直線コネクタ 176"/>
        <xdr:cNvCxnSpPr/>
      </xdr:nvCxnSpPr>
      <xdr:spPr>
        <a:xfrm>
          <a:off x="4546600" y="1336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99060</xdr:rowOff>
    </xdr:from>
    <xdr:ext cx="598805" cy="258445"/>
    <xdr:sp macro="" textlink="">
      <xdr:nvSpPr>
        <xdr:cNvPr id="178" name="民生費最大値テキスト"/>
        <xdr:cNvSpPr txBox="1"/>
      </xdr:nvSpPr>
      <xdr:spPr>
        <a:xfrm>
          <a:off x="4686300" y="119291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152400</xdr:rowOff>
    </xdr:from>
    <xdr:to xmlns:xdr="http://schemas.openxmlformats.org/drawingml/2006/spreadsheetDrawing">
      <xdr:col>24</xdr:col>
      <xdr:colOff>152400</xdr:colOff>
      <xdr:row>70</xdr:row>
      <xdr:rowOff>152400</xdr:rowOff>
    </xdr:to>
    <xdr:cxnSp macro="">
      <xdr:nvCxnSpPr>
        <xdr:cNvPr id="179" name="直線コネクタ 178"/>
        <xdr:cNvCxnSpPr/>
      </xdr:nvCxnSpPr>
      <xdr:spPr>
        <a:xfrm>
          <a:off x="4546600" y="1215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148590</xdr:rowOff>
    </xdr:from>
    <xdr:to xmlns:xdr="http://schemas.openxmlformats.org/drawingml/2006/spreadsheetDrawing">
      <xdr:col>24</xdr:col>
      <xdr:colOff>63500</xdr:colOff>
      <xdr:row>78</xdr:row>
      <xdr:rowOff>116840</xdr:rowOff>
    </xdr:to>
    <xdr:cxnSp macro="">
      <xdr:nvCxnSpPr>
        <xdr:cNvPr id="180" name="直線コネクタ 179"/>
        <xdr:cNvCxnSpPr/>
      </xdr:nvCxnSpPr>
      <xdr:spPr>
        <a:xfrm flipV="1">
          <a:off x="3797300" y="13350240"/>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95885</xdr:rowOff>
    </xdr:from>
    <xdr:ext cx="598805" cy="259080"/>
    <xdr:sp macro="" textlink="">
      <xdr:nvSpPr>
        <xdr:cNvPr id="181" name="民生費平均値テキスト"/>
        <xdr:cNvSpPr txBox="1"/>
      </xdr:nvSpPr>
      <xdr:spPr>
        <a:xfrm>
          <a:off x="4686300" y="12783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73025</xdr:rowOff>
    </xdr:from>
    <xdr:to xmlns:xdr="http://schemas.openxmlformats.org/drawingml/2006/spreadsheetDrawing">
      <xdr:col>24</xdr:col>
      <xdr:colOff>114300</xdr:colOff>
      <xdr:row>76</xdr:row>
      <xdr:rowOff>3175</xdr:rowOff>
    </xdr:to>
    <xdr:sp macro="" textlink="">
      <xdr:nvSpPr>
        <xdr:cNvPr id="182" name="フローチャート: 判断 181"/>
        <xdr:cNvSpPr/>
      </xdr:nvSpPr>
      <xdr:spPr>
        <a:xfrm>
          <a:off x="4584700" y="1293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116840</xdr:rowOff>
    </xdr:from>
    <xdr:to xmlns:xdr="http://schemas.openxmlformats.org/drawingml/2006/spreadsheetDrawing">
      <xdr:col>19</xdr:col>
      <xdr:colOff>177800</xdr:colOff>
      <xdr:row>79</xdr:row>
      <xdr:rowOff>27940</xdr:rowOff>
    </xdr:to>
    <xdr:cxnSp macro="">
      <xdr:nvCxnSpPr>
        <xdr:cNvPr id="183" name="直線コネクタ 182"/>
        <xdr:cNvCxnSpPr/>
      </xdr:nvCxnSpPr>
      <xdr:spPr>
        <a:xfrm flipV="1">
          <a:off x="2908300" y="1348994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170180</xdr:rowOff>
    </xdr:from>
    <xdr:to xmlns:xdr="http://schemas.openxmlformats.org/drawingml/2006/spreadsheetDrawing">
      <xdr:col>20</xdr:col>
      <xdr:colOff>38100</xdr:colOff>
      <xdr:row>76</xdr:row>
      <xdr:rowOff>100330</xdr:rowOff>
    </xdr:to>
    <xdr:sp macro="" textlink="">
      <xdr:nvSpPr>
        <xdr:cNvPr id="184" name="フローチャート: 判断 183"/>
        <xdr:cNvSpPr/>
      </xdr:nvSpPr>
      <xdr:spPr>
        <a:xfrm>
          <a:off x="3746500" y="1302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116840</xdr:rowOff>
    </xdr:from>
    <xdr:ext cx="598170" cy="259080"/>
    <xdr:sp macro="" textlink="">
      <xdr:nvSpPr>
        <xdr:cNvPr id="185" name="テキスト ボックス 184"/>
        <xdr:cNvSpPr txBox="1"/>
      </xdr:nvSpPr>
      <xdr:spPr>
        <a:xfrm>
          <a:off x="3497580" y="12804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86995</xdr:rowOff>
    </xdr:from>
    <xdr:to xmlns:xdr="http://schemas.openxmlformats.org/drawingml/2006/spreadsheetDrawing">
      <xdr:col>15</xdr:col>
      <xdr:colOff>50800</xdr:colOff>
      <xdr:row>79</xdr:row>
      <xdr:rowOff>27940</xdr:rowOff>
    </xdr:to>
    <xdr:cxnSp macro="">
      <xdr:nvCxnSpPr>
        <xdr:cNvPr id="186" name="直線コネクタ 185"/>
        <xdr:cNvCxnSpPr/>
      </xdr:nvCxnSpPr>
      <xdr:spPr>
        <a:xfrm>
          <a:off x="2019300" y="1346009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104140</xdr:rowOff>
    </xdr:from>
    <xdr:to xmlns:xdr="http://schemas.openxmlformats.org/drawingml/2006/spreadsheetDrawing">
      <xdr:col>15</xdr:col>
      <xdr:colOff>101600</xdr:colOff>
      <xdr:row>77</xdr:row>
      <xdr:rowOff>34290</xdr:rowOff>
    </xdr:to>
    <xdr:sp macro="" textlink="">
      <xdr:nvSpPr>
        <xdr:cNvPr id="187" name="フローチャート: 判断 186"/>
        <xdr:cNvSpPr/>
      </xdr:nvSpPr>
      <xdr:spPr>
        <a:xfrm>
          <a:off x="2857500" y="1313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50800</xdr:rowOff>
    </xdr:from>
    <xdr:ext cx="598170" cy="259080"/>
    <xdr:sp macro="" textlink="">
      <xdr:nvSpPr>
        <xdr:cNvPr id="188" name="テキスト ボックス 187"/>
        <xdr:cNvSpPr txBox="1"/>
      </xdr:nvSpPr>
      <xdr:spPr>
        <a:xfrm>
          <a:off x="2608580" y="12909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86995</xdr:rowOff>
    </xdr:from>
    <xdr:to xmlns:xdr="http://schemas.openxmlformats.org/drawingml/2006/spreadsheetDrawing">
      <xdr:col>10</xdr:col>
      <xdr:colOff>114300</xdr:colOff>
      <xdr:row>79</xdr:row>
      <xdr:rowOff>17780</xdr:rowOff>
    </xdr:to>
    <xdr:cxnSp macro="">
      <xdr:nvCxnSpPr>
        <xdr:cNvPr id="189" name="直線コネクタ 188"/>
        <xdr:cNvCxnSpPr/>
      </xdr:nvCxnSpPr>
      <xdr:spPr>
        <a:xfrm flipV="1">
          <a:off x="1130300" y="13460095"/>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14605</xdr:rowOff>
    </xdr:from>
    <xdr:to xmlns:xdr="http://schemas.openxmlformats.org/drawingml/2006/spreadsheetDrawing">
      <xdr:col>10</xdr:col>
      <xdr:colOff>165100</xdr:colOff>
      <xdr:row>76</xdr:row>
      <xdr:rowOff>116205</xdr:rowOff>
    </xdr:to>
    <xdr:sp macro="" textlink="">
      <xdr:nvSpPr>
        <xdr:cNvPr id="190" name="フローチャート: 判断 189"/>
        <xdr:cNvSpPr/>
      </xdr:nvSpPr>
      <xdr:spPr>
        <a:xfrm>
          <a:off x="1968500" y="130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132715</xdr:rowOff>
    </xdr:from>
    <xdr:ext cx="598170" cy="258445"/>
    <xdr:sp macro="" textlink="">
      <xdr:nvSpPr>
        <xdr:cNvPr id="191" name="テキスト ボックス 190"/>
        <xdr:cNvSpPr txBox="1"/>
      </xdr:nvSpPr>
      <xdr:spPr>
        <a:xfrm>
          <a:off x="1719580" y="128200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29210</xdr:rowOff>
    </xdr:from>
    <xdr:to xmlns:xdr="http://schemas.openxmlformats.org/drawingml/2006/spreadsheetDrawing">
      <xdr:col>6</xdr:col>
      <xdr:colOff>38100</xdr:colOff>
      <xdr:row>76</xdr:row>
      <xdr:rowOff>130810</xdr:rowOff>
    </xdr:to>
    <xdr:sp macro="" textlink="">
      <xdr:nvSpPr>
        <xdr:cNvPr id="192" name="フローチャート: 判断 191"/>
        <xdr:cNvSpPr/>
      </xdr:nvSpPr>
      <xdr:spPr>
        <a:xfrm>
          <a:off x="1079500" y="130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147320</xdr:rowOff>
    </xdr:from>
    <xdr:ext cx="598170" cy="259080"/>
    <xdr:sp macro="" textlink="">
      <xdr:nvSpPr>
        <xdr:cNvPr id="193" name="テキスト ボックス 192"/>
        <xdr:cNvSpPr txBox="1"/>
      </xdr:nvSpPr>
      <xdr:spPr>
        <a:xfrm>
          <a:off x="830580" y="12834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4" name="テキスト ボックス 193"/>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5" name="テキスト ボックス 194"/>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6" name="テキスト ボックス 195"/>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7" name="テキスト ボックス 196"/>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8" name="テキスト ボックス 197"/>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97790</xdr:rowOff>
    </xdr:from>
    <xdr:to xmlns:xdr="http://schemas.openxmlformats.org/drawingml/2006/spreadsheetDrawing">
      <xdr:col>24</xdr:col>
      <xdr:colOff>114300</xdr:colOff>
      <xdr:row>78</xdr:row>
      <xdr:rowOff>27940</xdr:rowOff>
    </xdr:to>
    <xdr:sp macro="" textlink="">
      <xdr:nvSpPr>
        <xdr:cNvPr id="199" name="楕円 198"/>
        <xdr:cNvSpPr/>
      </xdr:nvSpPr>
      <xdr:spPr>
        <a:xfrm>
          <a:off x="458470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12700</xdr:rowOff>
    </xdr:from>
    <xdr:ext cx="598805" cy="259080"/>
    <xdr:sp macro="" textlink="">
      <xdr:nvSpPr>
        <xdr:cNvPr id="200" name="民生費該当値テキスト"/>
        <xdr:cNvSpPr txBox="1"/>
      </xdr:nvSpPr>
      <xdr:spPr>
        <a:xfrm>
          <a:off x="4686300" y="13214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66040</xdr:rowOff>
    </xdr:from>
    <xdr:to xmlns:xdr="http://schemas.openxmlformats.org/drawingml/2006/spreadsheetDrawing">
      <xdr:col>20</xdr:col>
      <xdr:colOff>38100</xdr:colOff>
      <xdr:row>78</xdr:row>
      <xdr:rowOff>167640</xdr:rowOff>
    </xdr:to>
    <xdr:sp macro="" textlink="">
      <xdr:nvSpPr>
        <xdr:cNvPr id="201" name="楕円 200"/>
        <xdr:cNvSpPr/>
      </xdr:nvSpPr>
      <xdr:spPr>
        <a:xfrm>
          <a:off x="37465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158750</xdr:rowOff>
    </xdr:from>
    <xdr:ext cx="598170" cy="259080"/>
    <xdr:sp macro="" textlink="">
      <xdr:nvSpPr>
        <xdr:cNvPr id="202" name="テキスト ボックス 201"/>
        <xdr:cNvSpPr txBox="1"/>
      </xdr:nvSpPr>
      <xdr:spPr>
        <a:xfrm>
          <a:off x="3497580" y="13531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148590</xdr:rowOff>
    </xdr:from>
    <xdr:to xmlns:xdr="http://schemas.openxmlformats.org/drawingml/2006/spreadsheetDrawing">
      <xdr:col>15</xdr:col>
      <xdr:colOff>101600</xdr:colOff>
      <xdr:row>79</xdr:row>
      <xdr:rowOff>78740</xdr:rowOff>
    </xdr:to>
    <xdr:sp macro="" textlink="">
      <xdr:nvSpPr>
        <xdr:cNvPr id="203" name="楕円 202"/>
        <xdr:cNvSpPr/>
      </xdr:nvSpPr>
      <xdr:spPr>
        <a:xfrm>
          <a:off x="2857500" y="1352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79</xdr:row>
      <xdr:rowOff>69850</xdr:rowOff>
    </xdr:from>
    <xdr:ext cx="598170" cy="259080"/>
    <xdr:sp macro="" textlink="">
      <xdr:nvSpPr>
        <xdr:cNvPr id="204" name="テキスト ボックス 203"/>
        <xdr:cNvSpPr txBox="1"/>
      </xdr:nvSpPr>
      <xdr:spPr>
        <a:xfrm>
          <a:off x="2608580" y="13614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36195</xdr:rowOff>
    </xdr:from>
    <xdr:to xmlns:xdr="http://schemas.openxmlformats.org/drawingml/2006/spreadsheetDrawing">
      <xdr:col>10</xdr:col>
      <xdr:colOff>165100</xdr:colOff>
      <xdr:row>78</xdr:row>
      <xdr:rowOff>137795</xdr:rowOff>
    </xdr:to>
    <xdr:sp macro="" textlink="">
      <xdr:nvSpPr>
        <xdr:cNvPr id="205" name="楕円 204"/>
        <xdr:cNvSpPr/>
      </xdr:nvSpPr>
      <xdr:spPr>
        <a:xfrm>
          <a:off x="19685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128905</xdr:rowOff>
    </xdr:from>
    <xdr:ext cx="598170" cy="259080"/>
    <xdr:sp macro="" textlink="">
      <xdr:nvSpPr>
        <xdr:cNvPr id="206" name="テキスト ボックス 205"/>
        <xdr:cNvSpPr txBox="1"/>
      </xdr:nvSpPr>
      <xdr:spPr>
        <a:xfrm>
          <a:off x="1719580" y="135020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138430</xdr:rowOff>
    </xdr:from>
    <xdr:to xmlns:xdr="http://schemas.openxmlformats.org/drawingml/2006/spreadsheetDrawing">
      <xdr:col>6</xdr:col>
      <xdr:colOff>38100</xdr:colOff>
      <xdr:row>79</xdr:row>
      <xdr:rowOff>68580</xdr:rowOff>
    </xdr:to>
    <xdr:sp macro="" textlink="">
      <xdr:nvSpPr>
        <xdr:cNvPr id="207" name="楕円 206"/>
        <xdr:cNvSpPr/>
      </xdr:nvSpPr>
      <xdr:spPr>
        <a:xfrm>
          <a:off x="1079500" y="135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59690</xdr:rowOff>
    </xdr:from>
    <xdr:ext cx="598170" cy="259080"/>
    <xdr:sp macro="" textlink="">
      <xdr:nvSpPr>
        <xdr:cNvPr id="208" name="テキスト ボックス 207"/>
        <xdr:cNvSpPr txBox="1"/>
      </xdr:nvSpPr>
      <xdr:spPr>
        <a:xfrm>
          <a:off x="830580" y="136042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7" name="テキスト ボックス 216"/>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9" name="テキスト ボックス 218"/>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1" name="テキスト ボックス 220"/>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3" name="テキスト ボックス 222"/>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8445"/>
    <xdr:sp macro="" textlink="">
      <xdr:nvSpPr>
        <xdr:cNvPr id="225" name="テキスト ボックス 224"/>
        <xdr:cNvSpPr txBox="1"/>
      </xdr:nvSpPr>
      <xdr:spPr>
        <a:xfrm>
          <a:off x="230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7" name="テキスト ボックス 226"/>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8" name="直線コネクタ 227"/>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9" name="テキスト ボックス 228"/>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31" name="テキスト ボックス 230"/>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121920</xdr:rowOff>
    </xdr:from>
    <xdr:to xmlns:xdr="http://schemas.openxmlformats.org/drawingml/2006/spreadsheetDrawing">
      <xdr:col>24</xdr:col>
      <xdr:colOff>62865</xdr:colOff>
      <xdr:row>99</xdr:row>
      <xdr:rowOff>37465</xdr:rowOff>
    </xdr:to>
    <xdr:cxnSp macro="">
      <xdr:nvCxnSpPr>
        <xdr:cNvPr id="233" name="直線コネクタ 232"/>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41275</xdr:rowOff>
    </xdr:from>
    <xdr:ext cx="534670" cy="258445"/>
    <xdr:sp macro="" textlink="">
      <xdr:nvSpPr>
        <xdr:cNvPr id="234" name="衛生費最小値テキスト"/>
        <xdr:cNvSpPr txBox="1"/>
      </xdr:nvSpPr>
      <xdr:spPr>
        <a:xfrm>
          <a:off x="4686300" y="170148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37465</xdr:rowOff>
    </xdr:from>
    <xdr:to xmlns:xdr="http://schemas.openxmlformats.org/drawingml/2006/spreadsheetDrawing">
      <xdr:col>24</xdr:col>
      <xdr:colOff>152400</xdr:colOff>
      <xdr:row>99</xdr:row>
      <xdr:rowOff>37465</xdr:rowOff>
    </xdr:to>
    <xdr:cxnSp macro="">
      <xdr:nvCxnSpPr>
        <xdr:cNvPr id="235" name="直線コネクタ 234"/>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68580</xdr:rowOff>
    </xdr:from>
    <xdr:ext cx="598805" cy="259080"/>
    <xdr:sp macro="" textlink="">
      <xdr:nvSpPr>
        <xdr:cNvPr id="236" name="衛生費最大値テキスト"/>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121920</xdr:rowOff>
    </xdr:from>
    <xdr:to xmlns:xdr="http://schemas.openxmlformats.org/drawingml/2006/spreadsheetDrawing">
      <xdr:col>24</xdr:col>
      <xdr:colOff>152400</xdr:colOff>
      <xdr:row>89</xdr:row>
      <xdr:rowOff>121920</xdr:rowOff>
    </xdr:to>
    <xdr:cxnSp macro="">
      <xdr:nvCxnSpPr>
        <xdr:cNvPr id="237" name="直線コネクタ 236"/>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59690</xdr:rowOff>
    </xdr:from>
    <xdr:to xmlns:xdr="http://schemas.openxmlformats.org/drawingml/2006/spreadsheetDrawing">
      <xdr:col>24</xdr:col>
      <xdr:colOff>63500</xdr:colOff>
      <xdr:row>96</xdr:row>
      <xdr:rowOff>3810</xdr:rowOff>
    </xdr:to>
    <xdr:cxnSp macro="">
      <xdr:nvCxnSpPr>
        <xdr:cNvPr id="238" name="直線コネクタ 237"/>
        <xdr:cNvCxnSpPr/>
      </xdr:nvCxnSpPr>
      <xdr:spPr>
        <a:xfrm>
          <a:off x="3797300" y="16347440"/>
          <a:ext cx="8382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112395</xdr:rowOff>
    </xdr:from>
    <xdr:ext cx="534670" cy="258445"/>
    <xdr:sp macro="" textlink="">
      <xdr:nvSpPr>
        <xdr:cNvPr id="239" name="衛生費平均値テキスト"/>
        <xdr:cNvSpPr txBox="1"/>
      </xdr:nvSpPr>
      <xdr:spPr>
        <a:xfrm>
          <a:off x="4686300" y="165715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133985</xdr:rowOff>
    </xdr:from>
    <xdr:to xmlns:xdr="http://schemas.openxmlformats.org/drawingml/2006/spreadsheetDrawing">
      <xdr:col>24</xdr:col>
      <xdr:colOff>114300</xdr:colOff>
      <xdr:row>97</xdr:row>
      <xdr:rowOff>64135</xdr:rowOff>
    </xdr:to>
    <xdr:sp macro="" textlink="">
      <xdr:nvSpPr>
        <xdr:cNvPr id="240" name="フローチャート: 判断 239"/>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59690</xdr:rowOff>
    </xdr:from>
    <xdr:to xmlns:xdr="http://schemas.openxmlformats.org/drawingml/2006/spreadsheetDrawing">
      <xdr:col>19</xdr:col>
      <xdr:colOff>177800</xdr:colOff>
      <xdr:row>95</xdr:row>
      <xdr:rowOff>87630</xdr:rowOff>
    </xdr:to>
    <xdr:cxnSp macro="">
      <xdr:nvCxnSpPr>
        <xdr:cNvPr id="241" name="直線コネクタ 240"/>
        <xdr:cNvCxnSpPr/>
      </xdr:nvCxnSpPr>
      <xdr:spPr>
        <a:xfrm flipV="1">
          <a:off x="2908300" y="163474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12700</xdr:rowOff>
    </xdr:from>
    <xdr:to xmlns:xdr="http://schemas.openxmlformats.org/drawingml/2006/spreadsheetDrawing">
      <xdr:col>20</xdr:col>
      <xdr:colOff>38100</xdr:colOff>
      <xdr:row>97</xdr:row>
      <xdr:rowOff>114300</xdr:rowOff>
    </xdr:to>
    <xdr:sp macro="" textlink="">
      <xdr:nvSpPr>
        <xdr:cNvPr id="242" name="フローチャート: 判断 241"/>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105410</xdr:rowOff>
    </xdr:from>
    <xdr:ext cx="534035" cy="259080"/>
    <xdr:sp macro="" textlink="">
      <xdr:nvSpPr>
        <xdr:cNvPr id="243" name="テキスト ボックス 242"/>
        <xdr:cNvSpPr txBox="1"/>
      </xdr:nvSpPr>
      <xdr:spPr>
        <a:xfrm>
          <a:off x="3529965" y="16736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87630</xdr:rowOff>
    </xdr:from>
    <xdr:to xmlns:xdr="http://schemas.openxmlformats.org/drawingml/2006/spreadsheetDrawing">
      <xdr:col>15</xdr:col>
      <xdr:colOff>50800</xdr:colOff>
      <xdr:row>95</xdr:row>
      <xdr:rowOff>97790</xdr:rowOff>
    </xdr:to>
    <xdr:cxnSp macro="">
      <xdr:nvCxnSpPr>
        <xdr:cNvPr id="244" name="直線コネクタ 243"/>
        <xdr:cNvCxnSpPr/>
      </xdr:nvCxnSpPr>
      <xdr:spPr>
        <a:xfrm flipV="1">
          <a:off x="2019300" y="163753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154940</xdr:rowOff>
    </xdr:from>
    <xdr:to xmlns:xdr="http://schemas.openxmlformats.org/drawingml/2006/spreadsheetDrawing">
      <xdr:col>15</xdr:col>
      <xdr:colOff>101600</xdr:colOff>
      <xdr:row>97</xdr:row>
      <xdr:rowOff>85090</xdr:rowOff>
    </xdr:to>
    <xdr:sp macro="" textlink="">
      <xdr:nvSpPr>
        <xdr:cNvPr id="245" name="フローチャート: 判断 244"/>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76200</xdr:rowOff>
    </xdr:from>
    <xdr:ext cx="534035" cy="258445"/>
    <xdr:sp macro="" textlink="">
      <xdr:nvSpPr>
        <xdr:cNvPr id="246" name="テキスト ボックス 245"/>
        <xdr:cNvSpPr txBox="1"/>
      </xdr:nvSpPr>
      <xdr:spPr>
        <a:xfrm>
          <a:off x="2640965" y="16706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97790</xdr:rowOff>
    </xdr:from>
    <xdr:to xmlns:xdr="http://schemas.openxmlformats.org/drawingml/2006/spreadsheetDrawing">
      <xdr:col>10</xdr:col>
      <xdr:colOff>114300</xdr:colOff>
      <xdr:row>95</xdr:row>
      <xdr:rowOff>107950</xdr:rowOff>
    </xdr:to>
    <xdr:cxnSp macro="">
      <xdr:nvCxnSpPr>
        <xdr:cNvPr id="247" name="直線コネクタ 246"/>
        <xdr:cNvCxnSpPr/>
      </xdr:nvCxnSpPr>
      <xdr:spPr>
        <a:xfrm flipV="1">
          <a:off x="1130300" y="163855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7620</xdr:rowOff>
    </xdr:from>
    <xdr:to xmlns:xdr="http://schemas.openxmlformats.org/drawingml/2006/spreadsheetDrawing">
      <xdr:col>10</xdr:col>
      <xdr:colOff>165100</xdr:colOff>
      <xdr:row>97</xdr:row>
      <xdr:rowOff>109220</xdr:rowOff>
    </xdr:to>
    <xdr:sp macro="" textlink="">
      <xdr:nvSpPr>
        <xdr:cNvPr id="248" name="フローチャート: 判断 247"/>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100330</xdr:rowOff>
    </xdr:from>
    <xdr:ext cx="534035" cy="258445"/>
    <xdr:sp macro="" textlink="">
      <xdr:nvSpPr>
        <xdr:cNvPr id="249" name="テキスト ボックス 248"/>
        <xdr:cNvSpPr txBox="1"/>
      </xdr:nvSpPr>
      <xdr:spPr>
        <a:xfrm>
          <a:off x="1751965" y="16730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26670</xdr:rowOff>
    </xdr:from>
    <xdr:to xmlns:xdr="http://schemas.openxmlformats.org/drawingml/2006/spreadsheetDrawing">
      <xdr:col>6</xdr:col>
      <xdr:colOff>38100</xdr:colOff>
      <xdr:row>97</xdr:row>
      <xdr:rowOff>128270</xdr:rowOff>
    </xdr:to>
    <xdr:sp macro="" textlink="">
      <xdr:nvSpPr>
        <xdr:cNvPr id="250" name="フローチャート: 判断 249"/>
        <xdr:cNvSpPr/>
      </xdr:nvSpPr>
      <xdr:spPr>
        <a:xfrm>
          <a:off x="10795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119380</xdr:rowOff>
    </xdr:from>
    <xdr:ext cx="534035" cy="259080"/>
    <xdr:sp macro="" textlink="">
      <xdr:nvSpPr>
        <xdr:cNvPr id="251" name="テキスト ボックス 250"/>
        <xdr:cNvSpPr txBox="1"/>
      </xdr:nvSpPr>
      <xdr:spPr>
        <a:xfrm>
          <a:off x="862965" y="167500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3" name="テキスト ボックス 25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4" name="テキスト ボックス 25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6" name="テキスト ボックス 25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124460</xdr:rowOff>
    </xdr:from>
    <xdr:to xmlns:xdr="http://schemas.openxmlformats.org/drawingml/2006/spreadsheetDrawing">
      <xdr:col>24</xdr:col>
      <xdr:colOff>114300</xdr:colOff>
      <xdr:row>96</xdr:row>
      <xdr:rowOff>54610</xdr:rowOff>
    </xdr:to>
    <xdr:sp macro="" textlink="">
      <xdr:nvSpPr>
        <xdr:cNvPr id="257" name="楕円 256"/>
        <xdr:cNvSpPr/>
      </xdr:nvSpPr>
      <xdr:spPr>
        <a:xfrm>
          <a:off x="4584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147320</xdr:rowOff>
    </xdr:from>
    <xdr:ext cx="534670" cy="259080"/>
    <xdr:sp macro="" textlink="">
      <xdr:nvSpPr>
        <xdr:cNvPr id="258" name="衛生費該当値テキスト"/>
        <xdr:cNvSpPr txBox="1"/>
      </xdr:nvSpPr>
      <xdr:spPr>
        <a:xfrm>
          <a:off x="4686300" y="16263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8890</xdr:rowOff>
    </xdr:from>
    <xdr:to xmlns:xdr="http://schemas.openxmlformats.org/drawingml/2006/spreadsheetDrawing">
      <xdr:col>20</xdr:col>
      <xdr:colOff>38100</xdr:colOff>
      <xdr:row>95</xdr:row>
      <xdr:rowOff>110490</xdr:rowOff>
    </xdr:to>
    <xdr:sp macro="" textlink="">
      <xdr:nvSpPr>
        <xdr:cNvPr id="259" name="楕円 258"/>
        <xdr:cNvSpPr/>
      </xdr:nvSpPr>
      <xdr:spPr>
        <a:xfrm>
          <a:off x="3746500" y="162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127000</xdr:rowOff>
    </xdr:from>
    <xdr:ext cx="534035" cy="259080"/>
    <xdr:sp macro="" textlink="">
      <xdr:nvSpPr>
        <xdr:cNvPr id="260" name="テキスト ボックス 259"/>
        <xdr:cNvSpPr txBox="1"/>
      </xdr:nvSpPr>
      <xdr:spPr>
        <a:xfrm>
          <a:off x="3529965" y="16071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36830</xdr:rowOff>
    </xdr:from>
    <xdr:to xmlns:xdr="http://schemas.openxmlformats.org/drawingml/2006/spreadsheetDrawing">
      <xdr:col>15</xdr:col>
      <xdr:colOff>101600</xdr:colOff>
      <xdr:row>95</xdr:row>
      <xdr:rowOff>138430</xdr:rowOff>
    </xdr:to>
    <xdr:sp macro="" textlink="">
      <xdr:nvSpPr>
        <xdr:cNvPr id="261" name="楕円 260"/>
        <xdr:cNvSpPr/>
      </xdr:nvSpPr>
      <xdr:spPr>
        <a:xfrm>
          <a:off x="2857500" y="1632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154940</xdr:rowOff>
    </xdr:from>
    <xdr:ext cx="534035" cy="258445"/>
    <xdr:sp macro="" textlink="">
      <xdr:nvSpPr>
        <xdr:cNvPr id="262" name="テキスト ボックス 261"/>
        <xdr:cNvSpPr txBox="1"/>
      </xdr:nvSpPr>
      <xdr:spPr>
        <a:xfrm>
          <a:off x="2640965" y="16099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46355</xdr:rowOff>
    </xdr:from>
    <xdr:to xmlns:xdr="http://schemas.openxmlformats.org/drawingml/2006/spreadsheetDrawing">
      <xdr:col>10</xdr:col>
      <xdr:colOff>165100</xdr:colOff>
      <xdr:row>95</xdr:row>
      <xdr:rowOff>147955</xdr:rowOff>
    </xdr:to>
    <xdr:sp macro="" textlink="">
      <xdr:nvSpPr>
        <xdr:cNvPr id="263" name="楕円 262"/>
        <xdr:cNvSpPr/>
      </xdr:nvSpPr>
      <xdr:spPr>
        <a:xfrm>
          <a:off x="1968500" y="163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164465</xdr:rowOff>
    </xdr:from>
    <xdr:ext cx="534035" cy="259080"/>
    <xdr:sp macro="" textlink="">
      <xdr:nvSpPr>
        <xdr:cNvPr id="264" name="テキスト ボックス 263"/>
        <xdr:cNvSpPr txBox="1"/>
      </xdr:nvSpPr>
      <xdr:spPr>
        <a:xfrm>
          <a:off x="1751965" y="16109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57150</xdr:rowOff>
    </xdr:from>
    <xdr:to xmlns:xdr="http://schemas.openxmlformats.org/drawingml/2006/spreadsheetDrawing">
      <xdr:col>6</xdr:col>
      <xdr:colOff>38100</xdr:colOff>
      <xdr:row>95</xdr:row>
      <xdr:rowOff>158750</xdr:rowOff>
    </xdr:to>
    <xdr:sp macro="" textlink="">
      <xdr:nvSpPr>
        <xdr:cNvPr id="265" name="楕円 264"/>
        <xdr:cNvSpPr/>
      </xdr:nvSpPr>
      <xdr:spPr>
        <a:xfrm>
          <a:off x="1079500" y="1634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3810</xdr:rowOff>
    </xdr:from>
    <xdr:ext cx="534035" cy="259080"/>
    <xdr:sp macro="" textlink="">
      <xdr:nvSpPr>
        <xdr:cNvPr id="266" name="テキスト ボックス 265"/>
        <xdr:cNvSpPr txBox="1"/>
      </xdr:nvSpPr>
      <xdr:spPr>
        <a:xfrm>
          <a:off x="862965" y="16120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5" name="テキスト ボックス 274"/>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6" name="直線コネクタ 27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7" name="直線コネクタ 276"/>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78" name="テキスト ボックス 277"/>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9" name="直線コネクタ 278"/>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6725" cy="258445"/>
    <xdr:sp macro="" textlink="">
      <xdr:nvSpPr>
        <xdr:cNvPr id="280" name="テキスト ボックス 279"/>
        <xdr:cNvSpPr txBox="1"/>
      </xdr:nvSpPr>
      <xdr:spPr>
        <a:xfrm>
          <a:off x="6136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81" name="直線コネクタ 280"/>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6725" cy="259080"/>
    <xdr:sp macro="" textlink="">
      <xdr:nvSpPr>
        <xdr:cNvPr id="282" name="テキスト ボックス 281"/>
        <xdr:cNvSpPr txBox="1"/>
      </xdr:nvSpPr>
      <xdr:spPr>
        <a:xfrm>
          <a:off x="6136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3" name="直線コネクタ 282"/>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6725" cy="258445"/>
    <xdr:sp macro="" textlink="">
      <xdr:nvSpPr>
        <xdr:cNvPr id="284" name="テキスト ボックス 283"/>
        <xdr:cNvSpPr txBox="1"/>
      </xdr:nvSpPr>
      <xdr:spPr>
        <a:xfrm>
          <a:off x="6136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5" name="直線コネクタ 284"/>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6725" cy="258445"/>
    <xdr:sp macro="" textlink="">
      <xdr:nvSpPr>
        <xdr:cNvPr id="286" name="テキスト ボックス 285"/>
        <xdr:cNvSpPr txBox="1"/>
      </xdr:nvSpPr>
      <xdr:spPr>
        <a:xfrm>
          <a:off x="6136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7" name="直線コネクタ 286"/>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6725" cy="259080"/>
    <xdr:sp macro="" textlink="">
      <xdr:nvSpPr>
        <xdr:cNvPr id="288" name="テキスト ボックス 287"/>
        <xdr:cNvSpPr txBox="1"/>
      </xdr:nvSpPr>
      <xdr:spPr>
        <a:xfrm>
          <a:off x="6136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9" name="直線コネクタ 288"/>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90" name="テキスト ボックス 289"/>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1"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15875</xdr:rowOff>
    </xdr:from>
    <xdr:to xmlns:xdr="http://schemas.openxmlformats.org/drawingml/2006/spreadsheetDrawing">
      <xdr:col>54</xdr:col>
      <xdr:colOff>189865</xdr:colOff>
      <xdr:row>39</xdr:row>
      <xdr:rowOff>99060</xdr:rowOff>
    </xdr:to>
    <xdr:cxnSp macro="">
      <xdr:nvCxnSpPr>
        <xdr:cNvPr id="292" name="直線コネクタ 291"/>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93"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4" name="直線コネクタ 293"/>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133985</xdr:rowOff>
    </xdr:from>
    <xdr:ext cx="469900" cy="258445"/>
    <xdr:sp macro="" textlink="">
      <xdr:nvSpPr>
        <xdr:cNvPr id="295" name="労働費最大値テキスト"/>
        <xdr:cNvSpPr txBox="1"/>
      </xdr:nvSpPr>
      <xdr:spPr>
        <a:xfrm>
          <a:off x="10528300" y="4934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15875</xdr:rowOff>
    </xdr:from>
    <xdr:to xmlns:xdr="http://schemas.openxmlformats.org/drawingml/2006/spreadsheetDrawing">
      <xdr:col>55</xdr:col>
      <xdr:colOff>88900</xdr:colOff>
      <xdr:row>30</xdr:row>
      <xdr:rowOff>15875</xdr:rowOff>
    </xdr:to>
    <xdr:cxnSp macro="">
      <xdr:nvCxnSpPr>
        <xdr:cNvPr id="296" name="直線コネクタ 295"/>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10160</xdr:rowOff>
    </xdr:from>
    <xdr:to xmlns:xdr="http://schemas.openxmlformats.org/drawingml/2006/spreadsheetDrawing">
      <xdr:col>55</xdr:col>
      <xdr:colOff>0</xdr:colOff>
      <xdr:row>39</xdr:row>
      <xdr:rowOff>12700</xdr:rowOff>
    </xdr:to>
    <xdr:cxnSp macro="">
      <xdr:nvCxnSpPr>
        <xdr:cNvPr id="297" name="直線コネクタ 296"/>
        <xdr:cNvCxnSpPr/>
      </xdr:nvCxnSpPr>
      <xdr:spPr>
        <a:xfrm flipV="1">
          <a:off x="9639300" y="669671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89535</xdr:rowOff>
    </xdr:from>
    <xdr:ext cx="378460" cy="258445"/>
    <xdr:sp macro="" textlink="">
      <xdr:nvSpPr>
        <xdr:cNvPr id="298" name="労働費平均値テキスト"/>
        <xdr:cNvSpPr txBox="1"/>
      </xdr:nvSpPr>
      <xdr:spPr>
        <a:xfrm>
          <a:off x="10528300" y="626173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66675</xdr:rowOff>
    </xdr:from>
    <xdr:to xmlns:xdr="http://schemas.openxmlformats.org/drawingml/2006/spreadsheetDrawing">
      <xdr:col>55</xdr:col>
      <xdr:colOff>50800</xdr:colOff>
      <xdr:row>37</xdr:row>
      <xdr:rowOff>168275</xdr:rowOff>
    </xdr:to>
    <xdr:sp macro="" textlink="">
      <xdr:nvSpPr>
        <xdr:cNvPr id="299" name="フローチャート: 判断 298"/>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12065</xdr:rowOff>
    </xdr:from>
    <xdr:to xmlns:xdr="http://schemas.openxmlformats.org/drawingml/2006/spreadsheetDrawing">
      <xdr:col>50</xdr:col>
      <xdr:colOff>114300</xdr:colOff>
      <xdr:row>39</xdr:row>
      <xdr:rowOff>12700</xdr:rowOff>
    </xdr:to>
    <xdr:cxnSp macro="">
      <xdr:nvCxnSpPr>
        <xdr:cNvPr id="300" name="直線コネクタ 299"/>
        <xdr:cNvCxnSpPr/>
      </xdr:nvCxnSpPr>
      <xdr:spPr>
        <a:xfrm>
          <a:off x="8750300" y="66986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78105</xdr:rowOff>
    </xdr:from>
    <xdr:to xmlns:xdr="http://schemas.openxmlformats.org/drawingml/2006/spreadsheetDrawing">
      <xdr:col>50</xdr:col>
      <xdr:colOff>165100</xdr:colOff>
      <xdr:row>38</xdr:row>
      <xdr:rowOff>8255</xdr:rowOff>
    </xdr:to>
    <xdr:sp macro="" textlink="">
      <xdr:nvSpPr>
        <xdr:cNvPr id="301" name="フローチャート: 判断 300"/>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24765</xdr:rowOff>
    </xdr:from>
    <xdr:ext cx="378460" cy="259080"/>
    <xdr:sp macro="" textlink="">
      <xdr:nvSpPr>
        <xdr:cNvPr id="302" name="テキスト ボックス 301"/>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118110</xdr:rowOff>
    </xdr:from>
    <xdr:to xmlns:xdr="http://schemas.openxmlformats.org/drawingml/2006/spreadsheetDrawing">
      <xdr:col>45</xdr:col>
      <xdr:colOff>177800</xdr:colOff>
      <xdr:row>39</xdr:row>
      <xdr:rowOff>12065</xdr:rowOff>
    </xdr:to>
    <xdr:cxnSp macro="">
      <xdr:nvCxnSpPr>
        <xdr:cNvPr id="303" name="直線コネクタ 302"/>
        <xdr:cNvCxnSpPr/>
      </xdr:nvCxnSpPr>
      <xdr:spPr>
        <a:xfrm>
          <a:off x="7861300" y="663321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95250</xdr:rowOff>
    </xdr:from>
    <xdr:to xmlns:xdr="http://schemas.openxmlformats.org/drawingml/2006/spreadsheetDrawing">
      <xdr:col>46</xdr:col>
      <xdr:colOff>38100</xdr:colOff>
      <xdr:row>38</xdr:row>
      <xdr:rowOff>25400</xdr:rowOff>
    </xdr:to>
    <xdr:sp macro="" textlink="">
      <xdr:nvSpPr>
        <xdr:cNvPr id="304" name="フローチャート: 判断 303"/>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41910</xdr:rowOff>
    </xdr:from>
    <xdr:ext cx="378460" cy="258445"/>
    <xdr:sp macro="" textlink="">
      <xdr:nvSpPr>
        <xdr:cNvPr id="305" name="テキスト ボックス 304"/>
        <xdr:cNvSpPr txBox="1"/>
      </xdr:nvSpPr>
      <xdr:spPr>
        <a:xfrm>
          <a:off x="8561070" y="62141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118110</xdr:rowOff>
    </xdr:from>
    <xdr:to xmlns:xdr="http://schemas.openxmlformats.org/drawingml/2006/spreadsheetDrawing">
      <xdr:col>41</xdr:col>
      <xdr:colOff>50800</xdr:colOff>
      <xdr:row>39</xdr:row>
      <xdr:rowOff>20955</xdr:rowOff>
    </xdr:to>
    <xdr:cxnSp macro="">
      <xdr:nvCxnSpPr>
        <xdr:cNvPr id="306" name="直線コネクタ 305"/>
        <xdr:cNvCxnSpPr/>
      </xdr:nvCxnSpPr>
      <xdr:spPr>
        <a:xfrm flipV="1">
          <a:off x="6972300" y="663321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70485</xdr:rowOff>
    </xdr:from>
    <xdr:to xmlns:xdr="http://schemas.openxmlformats.org/drawingml/2006/spreadsheetDrawing">
      <xdr:col>41</xdr:col>
      <xdr:colOff>101600</xdr:colOff>
      <xdr:row>38</xdr:row>
      <xdr:rowOff>635</xdr:rowOff>
    </xdr:to>
    <xdr:sp macro="" textlink="">
      <xdr:nvSpPr>
        <xdr:cNvPr id="307" name="フローチャート: 判断 306"/>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17780</xdr:rowOff>
    </xdr:from>
    <xdr:ext cx="378460" cy="258445"/>
    <xdr:sp macro="" textlink="">
      <xdr:nvSpPr>
        <xdr:cNvPr id="308" name="テキスト ボックス 307"/>
        <xdr:cNvSpPr txBox="1"/>
      </xdr:nvSpPr>
      <xdr:spPr>
        <a:xfrm>
          <a:off x="7672070" y="61899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53975</xdr:rowOff>
    </xdr:from>
    <xdr:to xmlns:xdr="http://schemas.openxmlformats.org/drawingml/2006/spreadsheetDrawing">
      <xdr:col>36</xdr:col>
      <xdr:colOff>165100</xdr:colOff>
      <xdr:row>37</xdr:row>
      <xdr:rowOff>155575</xdr:rowOff>
    </xdr:to>
    <xdr:sp macro="" textlink="">
      <xdr:nvSpPr>
        <xdr:cNvPr id="309" name="フローチャート: 判断 308"/>
        <xdr:cNvSpPr/>
      </xdr:nvSpPr>
      <xdr:spPr>
        <a:xfrm>
          <a:off x="6921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635</xdr:rowOff>
    </xdr:from>
    <xdr:ext cx="469265" cy="259080"/>
    <xdr:sp macro="" textlink="">
      <xdr:nvSpPr>
        <xdr:cNvPr id="310" name="テキスト ボックス 309"/>
        <xdr:cNvSpPr txBox="1"/>
      </xdr:nvSpPr>
      <xdr:spPr>
        <a:xfrm>
          <a:off x="6737350" y="6172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1" name="テキスト ボックス 310"/>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2" name="テキスト ボックス 311"/>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3" name="テキスト ボックス 312"/>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4" name="テキスト ボックス 313"/>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5" name="テキスト ボックス 314"/>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130810</xdr:rowOff>
    </xdr:from>
    <xdr:to xmlns:xdr="http://schemas.openxmlformats.org/drawingml/2006/spreadsheetDrawing">
      <xdr:col>55</xdr:col>
      <xdr:colOff>50800</xdr:colOff>
      <xdr:row>39</xdr:row>
      <xdr:rowOff>60960</xdr:rowOff>
    </xdr:to>
    <xdr:sp macro="" textlink="">
      <xdr:nvSpPr>
        <xdr:cNvPr id="316" name="楕円 315"/>
        <xdr:cNvSpPr/>
      </xdr:nvSpPr>
      <xdr:spPr>
        <a:xfrm>
          <a:off x="104267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45720</xdr:rowOff>
    </xdr:from>
    <xdr:ext cx="378460" cy="259080"/>
    <xdr:sp macro="" textlink="">
      <xdr:nvSpPr>
        <xdr:cNvPr id="317" name="労働費該当値テキスト"/>
        <xdr:cNvSpPr txBox="1"/>
      </xdr:nvSpPr>
      <xdr:spPr>
        <a:xfrm>
          <a:off x="10528300" y="6560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133350</xdr:rowOff>
    </xdr:from>
    <xdr:to xmlns:xdr="http://schemas.openxmlformats.org/drawingml/2006/spreadsheetDrawing">
      <xdr:col>50</xdr:col>
      <xdr:colOff>165100</xdr:colOff>
      <xdr:row>39</xdr:row>
      <xdr:rowOff>63500</xdr:rowOff>
    </xdr:to>
    <xdr:sp macro="" textlink="">
      <xdr:nvSpPr>
        <xdr:cNvPr id="318" name="楕円 317"/>
        <xdr:cNvSpPr/>
      </xdr:nvSpPr>
      <xdr:spPr>
        <a:xfrm>
          <a:off x="95885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54610</xdr:rowOff>
    </xdr:from>
    <xdr:ext cx="378460" cy="258445"/>
    <xdr:sp macro="" textlink="">
      <xdr:nvSpPr>
        <xdr:cNvPr id="319" name="テキスト ボックス 318"/>
        <xdr:cNvSpPr txBox="1"/>
      </xdr:nvSpPr>
      <xdr:spPr>
        <a:xfrm>
          <a:off x="9450070" y="67411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132715</xdr:rowOff>
    </xdr:from>
    <xdr:to xmlns:xdr="http://schemas.openxmlformats.org/drawingml/2006/spreadsheetDrawing">
      <xdr:col>46</xdr:col>
      <xdr:colOff>38100</xdr:colOff>
      <xdr:row>39</xdr:row>
      <xdr:rowOff>63500</xdr:rowOff>
    </xdr:to>
    <xdr:sp macro="" textlink="">
      <xdr:nvSpPr>
        <xdr:cNvPr id="320" name="楕円 319"/>
        <xdr:cNvSpPr/>
      </xdr:nvSpPr>
      <xdr:spPr>
        <a:xfrm>
          <a:off x="8699500" y="664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53975</xdr:rowOff>
    </xdr:from>
    <xdr:ext cx="378460" cy="258445"/>
    <xdr:sp macro="" textlink="">
      <xdr:nvSpPr>
        <xdr:cNvPr id="321" name="テキスト ボックス 320"/>
        <xdr:cNvSpPr txBox="1"/>
      </xdr:nvSpPr>
      <xdr:spPr>
        <a:xfrm>
          <a:off x="8561070" y="67405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67310</xdr:rowOff>
    </xdr:from>
    <xdr:to xmlns:xdr="http://schemas.openxmlformats.org/drawingml/2006/spreadsheetDrawing">
      <xdr:col>41</xdr:col>
      <xdr:colOff>101600</xdr:colOff>
      <xdr:row>38</xdr:row>
      <xdr:rowOff>168910</xdr:rowOff>
    </xdr:to>
    <xdr:sp macro="" textlink="">
      <xdr:nvSpPr>
        <xdr:cNvPr id="322" name="楕円 321"/>
        <xdr:cNvSpPr/>
      </xdr:nvSpPr>
      <xdr:spPr>
        <a:xfrm>
          <a:off x="7810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160020</xdr:rowOff>
    </xdr:from>
    <xdr:ext cx="378460" cy="259080"/>
    <xdr:sp macro="" textlink="">
      <xdr:nvSpPr>
        <xdr:cNvPr id="323" name="テキスト ボックス 322"/>
        <xdr:cNvSpPr txBox="1"/>
      </xdr:nvSpPr>
      <xdr:spPr>
        <a:xfrm>
          <a:off x="7672070" y="6675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141605</xdr:rowOff>
    </xdr:from>
    <xdr:to xmlns:xdr="http://schemas.openxmlformats.org/drawingml/2006/spreadsheetDrawing">
      <xdr:col>36</xdr:col>
      <xdr:colOff>165100</xdr:colOff>
      <xdr:row>39</xdr:row>
      <xdr:rowOff>71755</xdr:rowOff>
    </xdr:to>
    <xdr:sp macro="" textlink="">
      <xdr:nvSpPr>
        <xdr:cNvPr id="324" name="楕円 323"/>
        <xdr:cNvSpPr/>
      </xdr:nvSpPr>
      <xdr:spPr>
        <a:xfrm>
          <a:off x="6921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63500</xdr:rowOff>
    </xdr:from>
    <xdr:ext cx="378460" cy="258445"/>
    <xdr:sp macro="" textlink="">
      <xdr:nvSpPr>
        <xdr:cNvPr id="325" name="テキスト ボックス 324"/>
        <xdr:cNvSpPr txBox="1"/>
      </xdr:nvSpPr>
      <xdr:spPr>
        <a:xfrm>
          <a:off x="6783070" y="675005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4" name="テキスト ボックス 333"/>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5" name="直線コネクタ 334"/>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6" name="直線コネクタ 335"/>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7" name="テキスト ボックス 336"/>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8" name="直線コネクタ 337"/>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9" name="テキスト ボックス 338"/>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40" name="直線コネクタ 339"/>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41" name="テキスト ボックス 340"/>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2" name="直線コネクタ 341"/>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3" name="テキスト ボックス 342"/>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4" name="直線コネクタ 343"/>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45" name="テキスト ボックス 344"/>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6" name="直線コネクタ 34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7" name="テキスト ボックス 346"/>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149225</xdr:rowOff>
    </xdr:from>
    <xdr:to xmlns:xdr="http://schemas.openxmlformats.org/drawingml/2006/spreadsheetDrawing">
      <xdr:col>54</xdr:col>
      <xdr:colOff>189865</xdr:colOff>
      <xdr:row>59</xdr:row>
      <xdr:rowOff>27305</xdr:rowOff>
    </xdr:to>
    <xdr:cxnSp macro="">
      <xdr:nvCxnSpPr>
        <xdr:cNvPr id="349" name="直線コネクタ 348"/>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31115</xdr:rowOff>
    </xdr:from>
    <xdr:ext cx="378460" cy="258445"/>
    <xdr:sp macro="" textlink="">
      <xdr:nvSpPr>
        <xdr:cNvPr id="350" name="農林水産業費最小値テキスト"/>
        <xdr:cNvSpPr txBox="1"/>
      </xdr:nvSpPr>
      <xdr:spPr>
        <a:xfrm>
          <a:off x="10528300" y="101466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27305</xdr:rowOff>
    </xdr:from>
    <xdr:to xmlns:xdr="http://schemas.openxmlformats.org/drawingml/2006/spreadsheetDrawing">
      <xdr:col>55</xdr:col>
      <xdr:colOff>88900</xdr:colOff>
      <xdr:row>59</xdr:row>
      <xdr:rowOff>27305</xdr:rowOff>
    </xdr:to>
    <xdr:cxnSp macro="">
      <xdr:nvCxnSpPr>
        <xdr:cNvPr id="351" name="直線コネクタ 350"/>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95885</xdr:rowOff>
    </xdr:from>
    <xdr:ext cx="534670" cy="259080"/>
    <xdr:sp macro="" textlink="">
      <xdr:nvSpPr>
        <xdr:cNvPr id="352" name="農林水産業費最大値テキスト"/>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149225</xdr:rowOff>
    </xdr:from>
    <xdr:to xmlns:xdr="http://schemas.openxmlformats.org/drawingml/2006/spreadsheetDrawing">
      <xdr:col>55</xdr:col>
      <xdr:colOff>88900</xdr:colOff>
      <xdr:row>51</xdr:row>
      <xdr:rowOff>149225</xdr:rowOff>
    </xdr:to>
    <xdr:cxnSp macro="">
      <xdr:nvCxnSpPr>
        <xdr:cNvPr id="353" name="直線コネクタ 352"/>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109855</xdr:rowOff>
    </xdr:from>
    <xdr:to xmlns:xdr="http://schemas.openxmlformats.org/drawingml/2006/spreadsheetDrawing">
      <xdr:col>55</xdr:col>
      <xdr:colOff>0</xdr:colOff>
      <xdr:row>57</xdr:row>
      <xdr:rowOff>137160</xdr:rowOff>
    </xdr:to>
    <xdr:cxnSp macro="">
      <xdr:nvCxnSpPr>
        <xdr:cNvPr id="354" name="直線コネクタ 353"/>
        <xdr:cNvCxnSpPr/>
      </xdr:nvCxnSpPr>
      <xdr:spPr>
        <a:xfrm flipV="1">
          <a:off x="9639300" y="988250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120650</xdr:rowOff>
    </xdr:from>
    <xdr:ext cx="534670" cy="258445"/>
    <xdr:sp macro="" textlink="">
      <xdr:nvSpPr>
        <xdr:cNvPr id="355" name="農林水産業費平均値テキスト"/>
        <xdr:cNvSpPr txBox="1"/>
      </xdr:nvSpPr>
      <xdr:spPr>
        <a:xfrm>
          <a:off x="10528300" y="95504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97790</xdr:rowOff>
    </xdr:from>
    <xdr:to xmlns:xdr="http://schemas.openxmlformats.org/drawingml/2006/spreadsheetDrawing">
      <xdr:col>55</xdr:col>
      <xdr:colOff>50800</xdr:colOff>
      <xdr:row>57</xdr:row>
      <xdr:rowOff>27305</xdr:rowOff>
    </xdr:to>
    <xdr:sp macro="" textlink="">
      <xdr:nvSpPr>
        <xdr:cNvPr id="356" name="フローチャート: 判断 355"/>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114300</xdr:rowOff>
    </xdr:from>
    <xdr:to xmlns:xdr="http://schemas.openxmlformats.org/drawingml/2006/spreadsheetDrawing">
      <xdr:col>50</xdr:col>
      <xdr:colOff>114300</xdr:colOff>
      <xdr:row>57</xdr:row>
      <xdr:rowOff>137160</xdr:rowOff>
    </xdr:to>
    <xdr:cxnSp macro="">
      <xdr:nvCxnSpPr>
        <xdr:cNvPr id="357" name="直線コネクタ 356"/>
        <xdr:cNvCxnSpPr/>
      </xdr:nvCxnSpPr>
      <xdr:spPr>
        <a:xfrm>
          <a:off x="8750300" y="98869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87630</xdr:rowOff>
    </xdr:from>
    <xdr:to xmlns:xdr="http://schemas.openxmlformats.org/drawingml/2006/spreadsheetDrawing">
      <xdr:col>50</xdr:col>
      <xdr:colOff>165100</xdr:colOff>
      <xdr:row>57</xdr:row>
      <xdr:rowOff>17780</xdr:rowOff>
    </xdr:to>
    <xdr:sp macro="" textlink="">
      <xdr:nvSpPr>
        <xdr:cNvPr id="358" name="フローチャート: 判断 357"/>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34290</xdr:rowOff>
    </xdr:from>
    <xdr:ext cx="534035" cy="259080"/>
    <xdr:sp macro="" textlink="">
      <xdr:nvSpPr>
        <xdr:cNvPr id="359" name="テキスト ボックス 358"/>
        <xdr:cNvSpPr txBox="1"/>
      </xdr:nvSpPr>
      <xdr:spPr>
        <a:xfrm>
          <a:off x="9371965" y="9464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114300</xdr:rowOff>
    </xdr:from>
    <xdr:to xmlns:xdr="http://schemas.openxmlformats.org/drawingml/2006/spreadsheetDrawing">
      <xdr:col>45</xdr:col>
      <xdr:colOff>177800</xdr:colOff>
      <xdr:row>57</xdr:row>
      <xdr:rowOff>127635</xdr:rowOff>
    </xdr:to>
    <xdr:cxnSp macro="">
      <xdr:nvCxnSpPr>
        <xdr:cNvPr id="360" name="直線コネクタ 359"/>
        <xdr:cNvCxnSpPr/>
      </xdr:nvCxnSpPr>
      <xdr:spPr>
        <a:xfrm flipV="1">
          <a:off x="7861300" y="98869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94615</xdr:rowOff>
    </xdr:from>
    <xdr:to xmlns:xdr="http://schemas.openxmlformats.org/drawingml/2006/spreadsheetDrawing">
      <xdr:col>46</xdr:col>
      <xdr:colOff>38100</xdr:colOff>
      <xdr:row>57</xdr:row>
      <xdr:rowOff>24765</xdr:rowOff>
    </xdr:to>
    <xdr:sp macro="" textlink="">
      <xdr:nvSpPr>
        <xdr:cNvPr id="361" name="フローチャート: 判断 360"/>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41275</xdr:rowOff>
    </xdr:from>
    <xdr:ext cx="534035" cy="258445"/>
    <xdr:sp macro="" textlink="">
      <xdr:nvSpPr>
        <xdr:cNvPr id="362" name="テキスト ボックス 361"/>
        <xdr:cNvSpPr txBox="1"/>
      </xdr:nvSpPr>
      <xdr:spPr>
        <a:xfrm>
          <a:off x="8482965" y="9471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97790</xdr:rowOff>
    </xdr:from>
    <xdr:to xmlns:xdr="http://schemas.openxmlformats.org/drawingml/2006/spreadsheetDrawing">
      <xdr:col>41</xdr:col>
      <xdr:colOff>50800</xdr:colOff>
      <xdr:row>57</xdr:row>
      <xdr:rowOff>127635</xdr:rowOff>
    </xdr:to>
    <xdr:cxnSp macro="">
      <xdr:nvCxnSpPr>
        <xdr:cNvPr id="363" name="直線コネクタ 362"/>
        <xdr:cNvCxnSpPr/>
      </xdr:nvCxnSpPr>
      <xdr:spPr>
        <a:xfrm>
          <a:off x="6972300" y="987044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113665</xdr:rowOff>
    </xdr:from>
    <xdr:to xmlns:xdr="http://schemas.openxmlformats.org/drawingml/2006/spreadsheetDrawing">
      <xdr:col>41</xdr:col>
      <xdr:colOff>101600</xdr:colOff>
      <xdr:row>57</xdr:row>
      <xdr:rowOff>43815</xdr:rowOff>
    </xdr:to>
    <xdr:sp macro="" textlink="">
      <xdr:nvSpPr>
        <xdr:cNvPr id="364" name="フローチャート: 判断 363"/>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60325</xdr:rowOff>
    </xdr:from>
    <xdr:ext cx="534035" cy="259080"/>
    <xdr:sp macro="" textlink="">
      <xdr:nvSpPr>
        <xdr:cNvPr id="365" name="テキスト ボックス 364"/>
        <xdr:cNvSpPr txBox="1"/>
      </xdr:nvSpPr>
      <xdr:spPr>
        <a:xfrm>
          <a:off x="7593965" y="9490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63500</xdr:rowOff>
    </xdr:from>
    <xdr:to xmlns:xdr="http://schemas.openxmlformats.org/drawingml/2006/spreadsheetDrawing">
      <xdr:col>36</xdr:col>
      <xdr:colOff>165100</xdr:colOff>
      <xdr:row>54</xdr:row>
      <xdr:rowOff>164465</xdr:rowOff>
    </xdr:to>
    <xdr:sp macro="" textlink="">
      <xdr:nvSpPr>
        <xdr:cNvPr id="366" name="フローチャート: 判断 365"/>
        <xdr:cNvSpPr/>
      </xdr:nvSpPr>
      <xdr:spPr>
        <a:xfrm>
          <a:off x="6921500" y="9321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9525</xdr:rowOff>
    </xdr:from>
    <xdr:ext cx="534035" cy="258445"/>
    <xdr:sp macro="" textlink="">
      <xdr:nvSpPr>
        <xdr:cNvPr id="367" name="テキスト ボックス 366"/>
        <xdr:cNvSpPr txBox="1"/>
      </xdr:nvSpPr>
      <xdr:spPr>
        <a:xfrm>
          <a:off x="6704965" y="90963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8" name="テキスト ボックス 36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9" name="テキスト ボックス 36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0" name="テキスト ボックス 36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1" name="テキスト ボックス 37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2" name="テキスト ボックス 37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59055</xdr:rowOff>
    </xdr:from>
    <xdr:to xmlns:xdr="http://schemas.openxmlformats.org/drawingml/2006/spreadsheetDrawing">
      <xdr:col>55</xdr:col>
      <xdr:colOff>50800</xdr:colOff>
      <xdr:row>57</xdr:row>
      <xdr:rowOff>160655</xdr:rowOff>
    </xdr:to>
    <xdr:sp macro="" textlink="">
      <xdr:nvSpPr>
        <xdr:cNvPr id="373" name="楕円 372"/>
        <xdr:cNvSpPr/>
      </xdr:nvSpPr>
      <xdr:spPr>
        <a:xfrm>
          <a:off x="104267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37465</xdr:rowOff>
    </xdr:from>
    <xdr:ext cx="534670" cy="259080"/>
    <xdr:sp macro="" textlink="">
      <xdr:nvSpPr>
        <xdr:cNvPr id="374" name="農林水産業費該当値テキスト"/>
        <xdr:cNvSpPr txBox="1"/>
      </xdr:nvSpPr>
      <xdr:spPr>
        <a:xfrm>
          <a:off x="10528300" y="9810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86360</xdr:rowOff>
    </xdr:from>
    <xdr:to xmlns:xdr="http://schemas.openxmlformats.org/drawingml/2006/spreadsheetDrawing">
      <xdr:col>50</xdr:col>
      <xdr:colOff>165100</xdr:colOff>
      <xdr:row>58</xdr:row>
      <xdr:rowOff>16510</xdr:rowOff>
    </xdr:to>
    <xdr:sp macro="" textlink="">
      <xdr:nvSpPr>
        <xdr:cNvPr id="375" name="楕円 374"/>
        <xdr:cNvSpPr/>
      </xdr:nvSpPr>
      <xdr:spPr>
        <a:xfrm>
          <a:off x="9588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7620</xdr:rowOff>
    </xdr:from>
    <xdr:ext cx="534035" cy="258445"/>
    <xdr:sp macro="" textlink="">
      <xdr:nvSpPr>
        <xdr:cNvPr id="376" name="テキスト ボックス 375"/>
        <xdr:cNvSpPr txBox="1"/>
      </xdr:nvSpPr>
      <xdr:spPr>
        <a:xfrm>
          <a:off x="9371965" y="9951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63500</xdr:rowOff>
    </xdr:from>
    <xdr:to xmlns:xdr="http://schemas.openxmlformats.org/drawingml/2006/spreadsheetDrawing">
      <xdr:col>46</xdr:col>
      <xdr:colOff>38100</xdr:colOff>
      <xdr:row>57</xdr:row>
      <xdr:rowOff>165100</xdr:rowOff>
    </xdr:to>
    <xdr:sp macro="" textlink="">
      <xdr:nvSpPr>
        <xdr:cNvPr id="377" name="楕円 376"/>
        <xdr:cNvSpPr/>
      </xdr:nvSpPr>
      <xdr:spPr>
        <a:xfrm>
          <a:off x="8699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156210</xdr:rowOff>
    </xdr:from>
    <xdr:ext cx="534035" cy="258445"/>
    <xdr:sp macro="" textlink="">
      <xdr:nvSpPr>
        <xdr:cNvPr id="378" name="テキスト ボックス 377"/>
        <xdr:cNvSpPr txBox="1"/>
      </xdr:nvSpPr>
      <xdr:spPr>
        <a:xfrm>
          <a:off x="8482965" y="9928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76835</xdr:rowOff>
    </xdr:from>
    <xdr:to xmlns:xdr="http://schemas.openxmlformats.org/drawingml/2006/spreadsheetDrawing">
      <xdr:col>41</xdr:col>
      <xdr:colOff>101600</xdr:colOff>
      <xdr:row>58</xdr:row>
      <xdr:rowOff>6985</xdr:rowOff>
    </xdr:to>
    <xdr:sp macro="" textlink="">
      <xdr:nvSpPr>
        <xdr:cNvPr id="379" name="楕円 378"/>
        <xdr:cNvSpPr/>
      </xdr:nvSpPr>
      <xdr:spPr>
        <a:xfrm>
          <a:off x="7810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169545</xdr:rowOff>
    </xdr:from>
    <xdr:ext cx="534035" cy="258445"/>
    <xdr:sp macro="" textlink="">
      <xdr:nvSpPr>
        <xdr:cNvPr id="380" name="テキスト ボックス 379"/>
        <xdr:cNvSpPr txBox="1"/>
      </xdr:nvSpPr>
      <xdr:spPr>
        <a:xfrm>
          <a:off x="7593965" y="9942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46990</xdr:rowOff>
    </xdr:from>
    <xdr:to xmlns:xdr="http://schemas.openxmlformats.org/drawingml/2006/spreadsheetDrawing">
      <xdr:col>36</xdr:col>
      <xdr:colOff>165100</xdr:colOff>
      <xdr:row>57</xdr:row>
      <xdr:rowOff>148590</xdr:rowOff>
    </xdr:to>
    <xdr:sp macro="" textlink="">
      <xdr:nvSpPr>
        <xdr:cNvPr id="381" name="楕円 380"/>
        <xdr:cNvSpPr/>
      </xdr:nvSpPr>
      <xdr:spPr>
        <a:xfrm>
          <a:off x="6921500" y="981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139700</xdr:rowOff>
    </xdr:from>
    <xdr:ext cx="534035" cy="259080"/>
    <xdr:sp macro="" textlink="">
      <xdr:nvSpPr>
        <xdr:cNvPr id="382" name="テキスト ボックス 381"/>
        <xdr:cNvSpPr txBox="1"/>
      </xdr:nvSpPr>
      <xdr:spPr>
        <a:xfrm>
          <a:off x="6704965" y="9912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91" name="テキスト ボックス 39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2" name="直線コネクタ 39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3" name="直線コネクタ 392"/>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94" name="テキスト ボックス 393"/>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5" name="直線コネクタ 394"/>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6" name="テキスト ボックス 395"/>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7" name="直線コネクタ 396"/>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8" name="テキスト ボックス 397"/>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9" name="直線コネクタ 398"/>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400" name="テキスト ボックス 399"/>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1" name="直線コネクタ 400"/>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2" name="テキスト ボックス 401"/>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3" name="直線コネクタ 402"/>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4" name="テキスト ボックス 403"/>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149225</xdr:rowOff>
    </xdr:from>
    <xdr:to xmlns:xdr="http://schemas.openxmlformats.org/drawingml/2006/spreadsheetDrawing">
      <xdr:col>54</xdr:col>
      <xdr:colOff>189865</xdr:colOff>
      <xdr:row>78</xdr:row>
      <xdr:rowOff>169545</xdr:rowOff>
    </xdr:to>
    <xdr:cxnSp macro="">
      <xdr:nvCxnSpPr>
        <xdr:cNvPr id="406" name="直線コネクタ 405"/>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xdr:rowOff>
    </xdr:from>
    <xdr:ext cx="469900" cy="259080"/>
    <xdr:sp macro="" textlink="">
      <xdr:nvSpPr>
        <xdr:cNvPr id="407" name="商工費最小値テキスト"/>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169545</xdr:rowOff>
    </xdr:from>
    <xdr:to xmlns:xdr="http://schemas.openxmlformats.org/drawingml/2006/spreadsheetDrawing">
      <xdr:col>55</xdr:col>
      <xdr:colOff>88900</xdr:colOff>
      <xdr:row>78</xdr:row>
      <xdr:rowOff>169545</xdr:rowOff>
    </xdr:to>
    <xdr:cxnSp macro="">
      <xdr:nvCxnSpPr>
        <xdr:cNvPr id="408" name="直線コネクタ 407"/>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95885</xdr:rowOff>
    </xdr:from>
    <xdr:ext cx="534670" cy="259080"/>
    <xdr:sp macro="" textlink="">
      <xdr:nvSpPr>
        <xdr:cNvPr id="409" name="商工費最大値テキスト"/>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149225</xdr:rowOff>
    </xdr:from>
    <xdr:to xmlns:xdr="http://schemas.openxmlformats.org/drawingml/2006/spreadsheetDrawing">
      <xdr:col>55</xdr:col>
      <xdr:colOff>88900</xdr:colOff>
      <xdr:row>71</xdr:row>
      <xdr:rowOff>149225</xdr:rowOff>
    </xdr:to>
    <xdr:cxnSp macro="">
      <xdr:nvCxnSpPr>
        <xdr:cNvPr id="410" name="直線コネクタ 409"/>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160655</xdr:rowOff>
    </xdr:from>
    <xdr:to xmlns:xdr="http://schemas.openxmlformats.org/drawingml/2006/spreadsheetDrawing">
      <xdr:col>55</xdr:col>
      <xdr:colOff>0</xdr:colOff>
      <xdr:row>78</xdr:row>
      <xdr:rowOff>17780</xdr:rowOff>
    </xdr:to>
    <xdr:cxnSp macro="">
      <xdr:nvCxnSpPr>
        <xdr:cNvPr id="411" name="直線コネクタ 410"/>
        <xdr:cNvCxnSpPr/>
      </xdr:nvCxnSpPr>
      <xdr:spPr>
        <a:xfrm>
          <a:off x="9639300" y="1336230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13335</xdr:rowOff>
    </xdr:from>
    <xdr:ext cx="534670" cy="259080"/>
    <xdr:sp macro="" textlink="">
      <xdr:nvSpPr>
        <xdr:cNvPr id="412" name="商工費平均値テキスト"/>
        <xdr:cNvSpPr txBox="1"/>
      </xdr:nvSpPr>
      <xdr:spPr>
        <a:xfrm>
          <a:off x="10528300" y="13043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161925</xdr:rowOff>
    </xdr:from>
    <xdr:to xmlns:xdr="http://schemas.openxmlformats.org/drawingml/2006/spreadsheetDrawing">
      <xdr:col>55</xdr:col>
      <xdr:colOff>50800</xdr:colOff>
      <xdr:row>77</xdr:row>
      <xdr:rowOff>92075</xdr:rowOff>
    </xdr:to>
    <xdr:sp macro="" textlink="">
      <xdr:nvSpPr>
        <xdr:cNvPr id="413" name="フローチャート: 判断 412"/>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34925</xdr:rowOff>
    </xdr:from>
    <xdr:to xmlns:xdr="http://schemas.openxmlformats.org/drawingml/2006/spreadsheetDrawing">
      <xdr:col>50</xdr:col>
      <xdr:colOff>114300</xdr:colOff>
      <xdr:row>77</xdr:row>
      <xdr:rowOff>160655</xdr:rowOff>
    </xdr:to>
    <xdr:cxnSp macro="">
      <xdr:nvCxnSpPr>
        <xdr:cNvPr id="414" name="直線コネクタ 413"/>
        <xdr:cNvCxnSpPr/>
      </xdr:nvCxnSpPr>
      <xdr:spPr>
        <a:xfrm>
          <a:off x="8750300" y="13236575"/>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130810</xdr:rowOff>
    </xdr:from>
    <xdr:to xmlns:xdr="http://schemas.openxmlformats.org/drawingml/2006/spreadsheetDrawing">
      <xdr:col>50</xdr:col>
      <xdr:colOff>165100</xdr:colOff>
      <xdr:row>77</xdr:row>
      <xdr:rowOff>60960</xdr:rowOff>
    </xdr:to>
    <xdr:sp macro="" textlink="">
      <xdr:nvSpPr>
        <xdr:cNvPr id="415" name="フローチャート: 判断 414"/>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77470</xdr:rowOff>
    </xdr:from>
    <xdr:ext cx="534035" cy="258445"/>
    <xdr:sp macro="" textlink="">
      <xdr:nvSpPr>
        <xdr:cNvPr id="416" name="テキスト ボックス 415"/>
        <xdr:cNvSpPr txBox="1"/>
      </xdr:nvSpPr>
      <xdr:spPr>
        <a:xfrm>
          <a:off x="9371965" y="12936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1905</xdr:rowOff>
    </xdr:from>
    <xdr:to xmlns:xdr="http://schemas.openxmlformats.org/drawingml/2006/spreadsheetDrawing">
      <xdr:col>45</xdr:col>
      <xdr:colOff>177800</xdr:colOff>
      <xdr:row>77</xdr:row>
      <xdr:rowOff>34925</xdr:rowOff>
    </xdr:to>
    <xdr:cxnSp macro="">
      <xdr:nvCxnSpPr>
        <xdr:cNvPr id="417" name="直線コネクタ 416"/>
        <xdr:cNvCxnSpPr/>
      </xdr:nvCxnSpPr>
      <xdr:spPr>
        <a:xfrm>
          <a:off x="7861300" y="132035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83185</xdr:rowOff>
    </xdr:from>
    <xdr:to xmlns:xdr="http://schemas.openxmlformats.org/drawingml/2006/spreadsheetDrawing">
      <xdr:col>46</xdr:col>
      <xdr:colOff>38100</xdr:colOff>
      <xdr:row>77</xdr:row>
      <xdr:rowOff>13335</xdr:rowOff>
    </xdr:to>
    <xdr:sp macro="" textlink="">
      <xdr:nvSpPr>
        <xdr:cNvPr id="418" name="フローチャート: 判断 417"/>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29845</xdr:rowOff>
    </xdr:from>
    <xdr:ext cx="534035" cy="258445"/>
    <xdr:sp macro="" textlink="">
      <xdr:nvSpPr>
        <xdr:cNvPr id="419" name="テキスト ボックス 418"/>
        <xdr:cNvSpPr txBox="1"/>
      </xdr:nvSpPr>
      <xdr:spPr>
        <a:xfrm>
          <a:off x="8482965" y="12888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1905</xdr:rowOff>
    </xdr:from>
    <xdr:to xmlns:xdr="http://schemas.openxmlformats.org/drawingml/2006/spreadsheetDrawing">
      <xdr:col>41</xdr:col>
      <xdr:colOff>50800</xdr:colOff>
      <xdr:row>77</xdr:row>
      <xdr:rowOff>23495</xdr:rowOff>
    </xdr:to>
    <xdr:cxnSp macro="">
      <xdr:nvCxnSpPr>
        <xdr:cNvPr id="420" name="直線コネクタ 419"/>
        <xdr:cNvCxnSpPr/>
      </xdr:nvCxnSpPr>
      <xdr:spPr>
        <a:xfrm flipV="1">
          <a:off x="6972300" y="1320355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87630</xdr:rowOff>
    </xdr:from>
    <xdr:to xmlns:xdr="http://schemas.openxmlformats.org/drawingml/2006/spreadsheetDrawing">
      <xdr:col>41</xdr:col>
      <xdr:colOff>101600</xdr:colOff>
      <xdr:row>77</xdr:row>
      <xdr:rowOff>17780</xdr:rowOff>
    </xdr:to>
    <xdr:sp macro="" textlink="">
      <xdr:nvSpPr>
        <xdr:cNvPr id="421" name="フローチャート: 判断 420"/>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34290</xdr:rowOff>
    </xdr:from>
    <xdr:ext cx="534035" cy="259080"/>
    <xdr:sp macro="" textlink="">
      <xdr:nvSpPr>
        <xdr:cNvPr id="422" name="テキスト ボックス 421"/>
        <xdr:cNvSpPr txBox="1"/>
      </xdr:nvSpPr>
      <xdr:spPr>
        <a:xfrm>
          <a:off x="7593965" y="12893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113030</xdr:rowOff>
    </xdr:from>
    <xdr:to xmlns:xdr="http://schemas.openxmlformats.org/drawingml/2006/spreadsheetDrawing">
      <xdr:col>36</xdr:col>
      <xdr:colOff>165100</xdr:colOff>
      <xdr:row>76</xdr:row>
      <xdr:rowOff>43180</xdr:rowOff>
    </xdr:to>
    <xdr:sp macro="" textlink="">
      <xdr:nvSpPr>
        <xdr:cNvPr id="423" name="フローチャート: 判断 422"/>
        <xdr:cNvSpPr/>
      </xdr:nvSpPr>
      <xdr:spPr>
        <a:xfrm>
          <a:off x="6921500" y="1297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59690</xdr:rowOff>
    </xdr:from>
    <xdr:ext cx="534035" cy="259080"/>
    <xdr:sp macro="" textlink="">
      <xdr:nvSpPr>
        <xdr:cNvPr id="424" name="テキスト ボックス 423"/>
        <xdr:cNvSpPr txBox="1"/>
      </xdr:nvSpPr>
      <xdr:spPr>
        <a:xfrm>
          <a:off x="6704965" y="12746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5" name="テキスト ボックス 424"/>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6" name="テキスト ボックス 425"/>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7" name="テキスト ボックス 426"/>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8" name="テキスト ボックス 427"/>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9" name="テキスト ボックス 428"/>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138430</xdr:rowOff>
    </xdr:from>
    <xdr:to xmlns:xdr="http://schemas.openxmlformats.org/drawingml/2006/spreadsheetDrawing">
      <xdr:col>55</xdr:col>
      <xdr:colOff>50800</xdr:colOff>
      <xdr:row>78</xdr:row>
      <xdr:rowOff>68580</xdr:rowOff>
    </xdr:to>
    <xdr:sp macro="" textlink="">
      <xdr:nvSpPr>
        <xdr:cNvPr id="430" name="楕円 429"/>
        <xdr:cNvSpPr/>
      </xdr:nvSpPr>
      <xdr:spPr>
        <a:xfrm>
          <a:off x="10426700" y="1334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117475</xdr:rowOff>
    </xdr:from>
    <xdr:ext cx="534670" cy="259080"/>
    <xdr:sp macro="" textlink="">
      <xdr:nvSpPr>
        <xdr:cNvPr id="431" name="商工費該当値テキスト"/>
        <xdr:cNvSpPr txBox="1"/>
      </xdr:nvSpPr>
      <xdr:spPr>
        <a:xfrm>
          <a:off x="10528300" y="13319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109855</xdr:rowOff>
    </xdr:from>
    <xdr:to xmlns:xdr="http://schemas.openxmlformats.org/drawingml/2006/spreadsheetDrawing">
      <xdr:col>50</xdr:col>
      <xdr:colOff>165100</xdr:colOff>
      <xdr:row>78</xdr:row>
      <xdr:rowOff>40640</xdr:rowOff>
    </xdr:to>
    <xdr:sp macro="" textlink="">
      <xdr:nvSpPr>
        <xdr:cNvPr id="432" name="楕円 431"/>
        <xdr:cNvSpPr/>
      </xdr:nvSpPr>
      <xdr:spPr>
        <a:xfrm>
          <a:off x="9588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31115</xdr:rowOff>
    </xdr:from>
    <xdr:ext cx="534035" cy="258445"/>
    <xdr:sp macro="" textlink="">
      <xdr:nvSpPr>
        <xdr:cNvPr id="433" name="テキスト ボックス 432"/>
        <xdr:cNvSpPr txBox="1"/>
      </xdr:nvSpPr>
      <xdr:spPr>
        <a:xfrm>
          <a:off x="9371965" y="13404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155575</xdr:rowOff>
    </xdr:from>
    <xdr:to xmlns:xdr="http://schemas.openxmlformats.org/drawingml/2006/spreadsheetDrawing">
      <xdr:col>46</xdr:col>
      <xdr:colOff>38100</xdr:colOff>
      <xdr:row>77</xdr:row>
      <xdr:rowOff>86360</xdr:rowOff>
    </xdr:to>
    <xdr:sp macro="" textlink="">
      <xdr:nvSpPr>
        <xdr:cNvPr id="434" name="楕円 433"/>
        <xdr:cNvSpPr/>
      </xdr:nvSpPr>
      <xdr:spPr>
        <a:xfrm>
          <a:off x="8699500" y="13185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76835</xdr:rowOff>
    </xdr:from>
    <xdr:ext cx="534035" cy="258445"/>
    <xdr:sp macro="" textlink="">
      <xdr:nvSpPr>
        <xdr:cNvPr id="435" name="テキスト ボックス 434"/>
        <xdr:cNvSpPr txBox="1"/>
      </xdr:nvSpPr>
      <xdr:spPr>
        <a:xfrm>
          <a:off x="8482965" y="13278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122555</xdr:rowOff>
    </xdr:from>
    <xdr:to xmlns:xdr="http://schemas.openxmlformats.org/drawingml/2006/spreadsheetDrawing">
      <xdr:col>41</xdr:col>
      <xdr:colOff>101600</xdr:colOff>
      <xdr:row>77</xdr:row>
      <xdr:rowOff>52705</xdr:rowOff>
    </xdr:to>
    <xdr:sp macro="" textlink="">
      <xdr:nvSpPr>
        <xdr:cNvPr id="436" name="楕円 435"/>
        <xdr:cNvSpPr/>
      </xdr:nvSpPr>
      <xdr:spPr>
        <a:xfrm>
          <a:off x="7810500" y="1315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43815</xdr:rowOff>
    </xdr:from>
    <xdr:ext cx="534035" cy="258445"/>
    <xdr:sp macro="" textlink="">
      <xdr:nvSpPr>
        <xdr:cNvPr id="437" name="テキスト ボックス 436"/>
        <xdr:cNvSpPr txBox="1"/>
      </xdr:nvSpPr>
      <xdr:spPr>
        <a:xfrm>
          <a:off x="7593965" y="13245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144145</xdr:rowOff>
    </xdr:from>
    <xdr:to xmlns:xdr="http://schemas.openxmlformats.org/drawingml/2006/spreadsheetDrawing">
      <xdr:col>36</xdr:col>
      <xdr:colOff>165100</xdr:colOff>
      <xdr:row>77</xdr:row>
      <xdr:rowOff>74930</xdr:rowOff>
    </xdr:to>
    <xdr:sp macro="" textlink="">
      <xdr:nvSpPr>
        <xdr:cNvPr id="438" name="楕円 437"/>
        <xdr:cNvSpPr/>
      </xdr:nvSpPr>
      <xdr:spPr>
        <a:xfrm>
          <a:off x="6921500" y="13174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65405</xdr:rowOff>
    </xdr:from>
    <xdr:ext cx="534035" cy="258445"/>
    <xdr:sp macro="" textlink="">
      <xdr:nvSpPr>
        <xdr:cNvPr id="439" name="テキスト ボックス 438"/>
        <xdr:cNvSpPr txBox="1"/>
      </xdr:nvSpPr>
      <xdr:spPr>
        <a:xfrm>
          <a:off x="6704965" y="13267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8" name="テキスト ボックス 447"/>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9" name="直線コネクタ 448"/>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50" name="テキスト ボックス 449"/>
        <xdr:cNvSpPr txBox="1"/>
      </xdr:nvSpPr>
      <xdr:spPr>
        <a:xfrm>
          <a:off x="6355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1" name="直線コネクタ 450"/>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52" name="テキスト ボックス 451"/>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3" name="直線コネクタ 452"/>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4" name="テキスト ボックス 453"/>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5" name="直線コネクタ 454"/>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56" name="テキスト ボックス 455"/>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7" name="直線コネクタ 456"/>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8" name="テキスト ボックス 457"/>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9" name="直線コネクタ 458"/>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60" name="テキスト ボックス 459"/>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1" name="直線コネクタ 46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62" name="テキスト ボックス 461"/>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3"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89</xdr:row>
      <xdr:rowOff>153035</xdr:rowOff>
    </xdr:from>
    <xdr:to xmlns:xdr="http://schemas.openxmlformats.org/drawingml/2006/spreadsheetDrawing">
      <xdr:col>54</xdr:col>
      <xdr:colOff>189865</xdr:colOff>
      <xdr:row>99</xdr:row>
      <xdr:rowOff>116205</xdr:rowOff>
    </xdr:to>
    <xdr:cxnSp macro="">
      <xdr:nvCxnSpPr>
        <xdr:cNvPr id="464" name="直線コネクタ 463"/>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120650</xdr:rowOff>
    </xdr:from>
    <xdr:ext cx="534670" cy="258445"/>
    <xdr:sp macro="" textlink="">
      <xdr:nvSpPr>
        <xdr:cNvPr id="465" name="土木費最小値テキスト"/>
        <xdr:cNvSpPr txBox="1"/>
      </xdr:nvSpPr>
      <xdr:spPr>
        <a:xfrm>
          <a:off x="10528300" y="170942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116205</xdr:rowOff>
    </xdr:from>
    <xdr:to xmlns:xdr="http://schemas.openxmlformats.org/drawingml/2006/spreadsheetDrawing">
      <xdr:col>55</xdr:col>
      <xdr:colOff>88900</xdr:colOff>
      <xdr:row>99</xdr:row>
      <xdr:rowOff>116205</xdr:rowOff>
    </xdr:to>
    <xdr:cxnSp macro="">
      <xdr:nvCxnSpPr>
        <xdr:cNvPr id="466" name="直線コネクタ 465"/>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99695</xdr:rowOff>
    </xdr:from>
    <xdr:ext cx="598805" cy="258445"/>
    <xdr:sp macro="" textlink="">
      <xdr:nvSpPr>
        <xdr:cNvPr id="467" name="土木費最大値テキスト"/>
        <xdr:cNvSpPr txBox="1"/>
      </xdr:nvSpPr>
      <xdr:spPr>
        <a:xfrm>
          <a:off x="10528300" y="151872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89</xdr:row>
      <xdr:rowOff>153035</xdr:rowOff>
    </xdr:from>
    <xdr:to xmlns:xdr="http://schemas.openxmlformats.org/drawingml/2006/spreadsheetDrawing">
      <xdr:col>55</xdr:col>
      <xdr:colOff>88900</xdr:colOff>
      <xdr:row>89</xdr:row>
      <xdr:rowOff>153035</xdr:rowOff>
    </xdr:to>
    <xdr:cxnSp macro="">
      <xdr:nvCxnSpPr>
        <xdr:cNvPr id="468" name="直線コネクタ 467"/>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97790</xdr:rowOff>
    </xdr:from>
    <xdr:to xmlns:xdr="http://schemas.openxmlformats.org/drawingml/2006/spreadsheetDrawing">
      <xdr:col>55</xdr:col>
      <xdr:colOff>0</xdr:colOff>
      <xdr:row>97</xdr:row>
      <xdr:rowOff>100965</xdr:rowOff>
    </xdr:to>
    <xdr:cxnSp macro="">
      <xdr:nvCxnSpPr>
        <xdr:cNvPr id="469" name="直線コネクタ 468"/>
        <xdr:cNvCxnSpPr/>
      </xdr:nvCxnSpPr>
      <xdr:spPr>
        <a:xfrm flipV="1">
          <a:off x="9639300" y="1672844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129540</xdr:rowOff>
    </xdr:from>
    <xdr:ext cx="534670" cy="259080"/>
    <xdr:sp macro="" textlink="">
      <xdr:nvSpPr>
        <xdr:cNvPr id="470" name="土木費平均値テキスト"/>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71" name="フローチャート: 判断 470"/>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102870</xdr:rowOff>
    </xdr:from>
    <xdr:to xmlns:xdr="http://schemas.openxmlformats.org/drawingml/2006/spreadsheetDrawing">
      <xdr:col>50</xdr:col>
      <xdr:colOff>114300</xdr:colOff>
      <xdr:row>97</xdr:row>
      <xdr:rowOff>100965</xdr:rowOff>
    </xdr:to>
    <xdr:cxnSp macro="">
      <xdr:nvCxnSpPr>
        <xdr:cNvPr id="472" name="直線コネクタ 471"/>
        <xdr:cNvCxnSpPr/>
      </xdr:nvCxnSpPr>
      <xdr:spPr>
        <a:xfrm>
          <a:off x="8750300" y="16562070"/>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146685</xdr:rowOff>
    </xdr:from>
    <xdr:to xmlns:xdr="http://schemas.openxmlformats.org/drawingml/2006/spreadsheetDrawing">
      <xdr:col>50</xdr:col>
      <xdr:colOff>165100</xdr:colOff>
      <xdr:row>97</xdr:row>
      <xdr:rowOff>76835</xdr:rowOff>
    </xdr:to>
    <xdr:sp macro="" textlink="">
      <xdr:nvSpPr>
        <xdr:cNvPr id="473" name="フローチャート: 判断 472"/>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93345</xdr:rowOff>
    </xdr:from>
    <xdr:ext cx="534035" cy="259080"/>
    <xdr:sp macro="" textlink="">
      <xdr:nvSpPr>
        <xdr:cNvPr id="474" name="テキスト ボックス 473"/>
        <xdr:cNvSpPr txBox="1"/>
      </xdr:nvSpPr>
      <xdr:spPr>
        <a:xfrm>
          <a:off x="9371965" y="16381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102870</xdr:rowOff>
    </xdr:from>
    <xdr:to xmlns:xdr="http://schemas.openxmlformats.org/drawingml/2006/spreadsheetDrawing">
      <xdr:col>45</xdr:col>
      <xdr:colOff>177800</xdr:colOff>
      <xdr:row>97</xdr:row>
      <xdr:rowOff>32385</xdr:rowOff>
    </xdr:to>
    <xdr:cxnSp macro="">
      <xdr:nvCxnSpPr>
        <xdr:cNvPr id="475" name="直線コネクタ 474"/>
        <xdr:cNvCxnSpPr/>
      </xdr:nvCxnSpPr>
      <xdr:spPr>
        <a:xfrm flipV="1">
          <a:off x="7861300" y="1656207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127635</xdr:rowOff>
    </xdr:from>
    <xdr:to xmlns:xdr="http://schemas.openxmlformats.org/drawingml/2006/spreadsheetDrawing">
      <xdr:col>46</xdr:col>
      <xdr:colOff>38100</xdr:colOff>
      <xdr:row>97</xdr:row>
      <xdr:rowOff>57785</xdr:rowOff>
    </xdr:to>
    <xdr:sp macro="" textlink="">
      <xdr:nvSpPr>
        <xdr:cNvPr id="476" name="フローチャート: 判断 475"/>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48895</xdr:rowOff>
    </xdr:from>
    <xdr:ext cx="534035" cy="259080"/>
    <xdr:sp macro="" textlink="">
      <xdr:nvSpPr>
        <xdr:cNvPr id="477" name="テキスト ボックス 476"/>
        <xdr:cNvSpPr txBox="1"/>
      </xdr:nvSpPr>
      <xdr:spPr>
        <a:xfrm>
          <a:off x="8482965" y="16679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148590</xdr:rowOff>
    </xdr:from>
    <xdr:to xmlns:xdr="http://schemas.openxmlformats.org/drawingml/2006/spreadsheetDrawing">
      <xdr:col>41</xdr:col>
      <xdr:colOff>50800</xdr:colOff>
      <xdr:row>97</xdr:row>
      <xdr:rowOff>32385</xdr:rowOff>
    </xdr:to>
    <xdr:cxnSp macro="">
      <xdr:nvCxnSpPr>
        <xdr:cNvPr id="478" name="直線コネクタ 477"/>
        <xdr:cNvCxnSpPr/>
      </xdr:nvCxnSpPr>
      <xdr:spPr>
        <a:xfrm>
          <a:off x="6972300" y="1660779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130175</xdr:rowOff>
    </xdr:from>
    <xdr:to xmlns:xdr="http://schemas.openxmlformats.org/drawingml/2006/spreadsheetDrawing">
      <xdr:col>41</xdr:col>
      <xdr:colOff>101600</xdr:colOff>
      <xdr:row>97</xdr:row>
      <xdr:rowOff>60325</xdr:rowOff>
    </xdr:to>
    <xdr:sp macro="" textlink="">
      <xdr:nvSpPr>
        <xdr:cNvPr id="479" name="フローチャート: 判断 478"/>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76835</xdr:rowOff>
    </xdr:from>
    <xdr:ext cx="534035" cy="258445"/>
    <xdr:sp macro="" textlink="">
      <xdr:nvSpPr>
        <xdr:cNvPr id="480" name="テキスト ボックス 479"/>
        <xdr:cNvSpPr txBox="1"/>
      </xdr:nvSpPr>
      <xdr:spPr>
        <a:xfrm>
          <a:off x="7593965" y="16364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77470</xdr:rowOff>
    </xdr:from>
    <xdr:to xmlns:xdr="http://schemas.openxmlformats.org/drawingml/2006/spreadsheetDrawing">
      <xdr:col>36</xdr:col>
      <xdr:colOff>165100</xdr:colOff>
      <xdr:row>95</xdr:row>
      <xdr:rowOff>7620</xdr:rowOff>
    </xdr:to>
    <xdr:sp macro="" textlink="">
      <xdr:nvSpPr>
        <xdr:cNvPr id="481" name="フローチャート: 判断 480"/>
        <xdr:cNvSpPr/>
      </xdr:nvSpPr>
      <xdr:spPr>
        <a:xfrm>
          <a:off x="69215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24130</xdr:rowOff>
    </xdr:from>
    <xdr:ext cx="534035" cy="259080"/>
    <xdr:sp macro="" textlink="">
      <xdr:nvSpPr>
        <xdr:cNvPr id="482" name="テキスト ボックス 481"/>
        <xdr:cNvSpPr txBox="1"/>
      </xdr:nvSpPr>
      <xdr:spPr>
        <a:xfrm>
          <a:off x="6704965" y="15968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5" name="テキスト ボックス 484"/>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6" name="テキスト ボックス 485"/>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46355</xdr:rowOff>
    </xdr:from>
    <xdr:to xmlns:xdr="http://schemas.openxmlformats.org/drawingml/2006/spreadsheetDrawing">
      <xdr:col>55</xdr:col>
      <xdr:colOff>50800</xdr:colOff>
      <xdr:row>97</xdr:row>
      <xdr:rowOff>147955</xdr:rowOff>
    </xdr:to>
    <xdr:sp macro="" textlink="">
      <xdr:nvSpPr>
        <xdr:cNvPr id="488" name="楕円 487"/>
        <xdr:cNvSpPr/>
      </xdr:nvSpPr>
      <xdr:spPr>
        <a:xfrm>
          <a:off x="10426700" y="166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24765</xdr:rowOff>
    </xdr:from>
    <xdr:ext cx="534670" cy="259080"/>
    <xdr:sp macro="" textlink="">
      <xdr:nvSpPr>
        <xdr:cNvPr id="489" name="土木費該当値テキスト"/>
        <xdr:cNvSpPr txBox="1"/>
      </xdr:nvSpPr>
      <xdr:spPr>
        <a:xfrm>
          <a:off x="10528300" y="16655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50165</xdr:rowOff>
    </xdr:from>
    <xdr:to xmlns:xdr="http://schemas.openxmlformats.org/drawingml/2006/spreadsheetDrawing">
      <xdr:col>50</xdr:col>
      <xdr:colOff>165100</xdr:colOff>
      <xdr:row>97</xdr:row>
      <xdr:rowOff>151765</xdr:rowOff>
    </xdr:to>
    <xdr:sp macro="" textlink="">
      <xdr:nvSpPr>
        <xdr:cNvPr id="490" name="楕円 489"/>
        <xdr:cNvSpPr/>
      </xdr:nvSpPr>
      <xdr:spPr>
        <a:xfrm>
          <a:off x="9588500" y="166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143510</xdr:rowOff>
    </xdr:from>
    <xdr:ext cx="534035" cy="258445"/>
    <xdr:sp macro="" textlink="">
      <xdr:nvSpPr>
        <xdr:cNvPr id="491" name="テキスト ボックス 490"/>
        <xdr:cNvSpPr txBox="1"/>
      </xdr:nvSpPr>
      <xdr:spPr>
        <a:xfrm>
          <a:off x="9371965" y="16774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52070</xdr:rowOff>
    </xdr:from>
    <xdr:to xmlns:xdr="http://schemas.openxmlformats.org/drawingml/2006/spreadsheetDrawing">
      <xdr:col>46</xdr:col>
      <xdr:colOff>38100</xdr:colOff>
      <xdr:row>96</xdr:row>
      <xdr:rowOff>153670</xdr:rowOff>
    </xdr:to>
    <xdr:sp macro="" textlink="">
      <xdr:nvSpPr>
        <xdr:cNvPr id="492" name="楕円 491"/>
        <xdr:cNvSpPr/>
      </xdr:nvSpPr>
      <xdr:spPr>
        <a:xfrm>
          <a:off x="8699500" y="1651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170180</xdr:rowOff>
    </xdr:from>
    <xdr:ext cx="534035" cy="259080"/>
    <xdr:sp macro="" textlink="">
      <xdr:nvSpPr>
        <xdr:cNvPr id="493" name="テキスト ボックス 492"/>
        <xdr:cNvSpPr txBox="1"/>
      </xdr:nvSpPr>
      <xdr:spPr>
        <a:xfrm>
          <a:off x="8482965" y="16286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153035</xdr:rowOff>
    </xdr:from>
    <xdr:to xmlns:xdr="http://schemas.openxmlformats.org/drawingml/2006/spreadsheetDrawing">
      <xdr:col>41</xdr:col>
      <xdr:colOff>101600</xdr:colOff>
      <xdr:row>97</xdr:row>
      <xdr:rowOff>83185</xdr:rowOff>
    </xdr:to>
    <xdr:sp macro="" textlink="">
      <xdr:nvSpPr>
        <xdr:cNvPr id="494" name="楕円 493"/>
        <xdr:cNvSpPr/>
      </xdr:nvSpPr>
      <xdr:spPr>
        <a:xfrm>
          <a:off x="7810500" y="166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74930</xdr:rowOff>
    </xdr:from>
    <xdr:ext cx="534035" cy="258445"/>
    <xdr:sp macro="" textlink="">
      <xdr:nvSpPr>
        <xdr:cNvPr id="495" name="テキスト ボックス 494"/>
        <xdr:cNvSpPr txBox="1"/>
      </xdr:nvSpPr>
      <xdr:spPr>
        <a:xfrm>
          <a:off x="7593965" y="16705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97790</xdr:rowOff>
    </xdr:from>
    <xdr:to xmlns:xdr="http://schemas.openxmlformats.org/drawingml/2006/spreadsheetDrawing">
      <xdr:col>36</xdr:col>
      <xdr:colOff>165100</xdr:colOff>
      <xdr:row>97</xdr:row>
      <xdr:rowOff>27940</xdr:rowOff>
    </xdr:to>
    <xdr:sp macro="" textlink="">
      <xdr:nvSpPr>
        <xdr:cNvPr id="496" name="楕円 495"/>
        <xdr:cNvSpPr/>
      </xdr:nvSpPr>
      <xdr:spPr>
        <a:xfrm>
          <a:off x="6921500" y="165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19050</xdr:rowOff>
    </xdr:from>
    <xdr:ext cx="534035" cy="258445"/>
    <xdr:sp macro="" textlink="">
      <xdr:nvSpPr>
        <xdr:cNvPr id="497" name="テキスト ボックス 496"/>
        <xdr:cNvSpPr txBox="1"/>
      </xdr:nvSpPr>
      <xdr:spPr>
        <a:xfrm>
          <a:off x="6704965" y="16649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6" name="テキスト ボックス 505"/>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7" name="直線コネクタ 506"/>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8285" cy="258445"/>
    <xdr:sp macro="" textlink="">
      <xdr:nvSpPr>
        <xdr:cNvPr id="508" name="テキスト ボックス 507"/>
        <xdr:cNvSpPr txBox="1"/>
      </xdr:nvSpPr>
      <xdr:spPr>
        <a:xfrm>
          <a:off x="12197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9" name="直線コネクタ 50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10" name="テキスト ボックス 509"/>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11" name="直線コネクタ 51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12" name="テキスト ボックス 51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3" name="直線コネクタ 51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14" name="テキスト ボックス 513"/>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5" name="直線コネクタ 51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6" name="テキスト ボックス 515"/>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7" name="直線コネクタ 51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8" name="テキスト ボックス 517"/>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9" name="直線コネクタ 51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20" name="テキスト ボックス 519"/>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45085</xdr:rowOff>
    </xdr:from>
    <xdr:to xmlns:xdr="http://schemas.openxmlformats.org/drawingml/2006/spreadsheetDrawing">
      <xdr:col>85</xdr:col>
      <xdr:colOff>126365</xdr:colOff>
      <xdr:row>38</xdr:row>
      <xdr:rowOff>161925</xdr:rowOff>
    </xdr:to>
    <xdr:cxnSp macro="">
      <xdr:nvCxnSpPr>
        <xdr:cNvPr id="522" name="直線コネクタ 521"/>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166370</xdr:rowOff>
    </xdr:from>
    <xdr:ext cx="534670" cy="258445"/>
    <xdr:sp macro="" textlink="">
      <xdr:nvSpPr>
        <xdr:cNvPr id="523" name="消防費最小値テキスト"/>
        <xdr:cNvSpPr txBox="1"/>
      </xdr:nvSpPr>
      <xdr:spPr>
        <a:xfrm>
          <a:off x="16370300" y="66814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161925</xdr:rowOff>
    </xdr:from>
    <xdr:to xmlns:xdr="http://schemas.openxmlformats.org/drawingml/2006/spreadsheetDrawing">
      <xdr:col>86</xdr:col>
      <xdr:colOff>25400</xdr:colOff>
      <xdr:row>38</xdr:row>
      <xdr:rowOff>161925</xdr:rowOff>
    </xdr:to>
    <xdr:cxnSp macro="">
      <xdr:nvCxnSpPr>
        <xdr:cNvPr id="524" name="直線コネクタ 523"/>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163195</xdr:rowOff>
    </xdr:from>
    <xdr:ext cx="534670" cy="259080"/>
    <xdr:sp macro="" textlink="">
      <xdr:nvSpPr>
        <xdr:cNvPr id="525" name="消防費最大値テキスト"/>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45085</xdr:rowOff>
    </xdr:from>
    <xdr:to xmlns:xdr="http://schemas.openxmlformats.org/drawingml/2006/spreadsheetDrawing">
      <xdr:col>86</xdr:col>
      <xdr:colOff>25400</xdr:colOff>
      <xdr:row>31</xdr:row>
      <xdr:rowOff>45085</xdr:rowOff>
    </xdr:to>
    <xdr:cxnSp macro="">
      <xdr:nvCxnSpPr>
        <xdr:cNvPr id="526" name="直線コネクタ 525"/>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33</xdr:row>
      <xdr:rowOff>101600</xdr:rowOff>
    </xdr:from>
    <xdr:to xmlns:xdr="http://schemas.openxmlformats.org/drawingml/2006/spreadsheetDrawing">
      <xdr:col>85</xdr:col>
      <xdr:colOff>127000</xdr:colOff>
      <xdr:row>33</xdr:row>
      <xdr:rowOff>127635</xdr:rowOff>
    </xdr:to>
    <xdr:cxnSp macro="">
      <xdr:nvCxnSpPr>
        <xdr:cNvPr id="527" name="直線コネクタ 526"/>
        <xdr:cNvCxnSpPr/>
      </xdr:nvCxnSpPr>
      <xdr:spPr>
        <a:xfrm flipV="1">
          <a:off x="15481300" y="575945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120650</xdr:rowOff>
    </xdr:from>
    <xdr:ext cx="534670" cy="258445"/>
    <xdr:sp macro="" textlink="">
      <xdr:nvSpPr>
        <xdr:cNvPr id="528" name="消防費平均値テキスト"/>
        <xdr:cNvSpPr txBox="1"/>
      </xdr:nvSpPr>
      <xdr:spPr>
        <a:xfrm>
          <a:off x="16370300" y="61214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142240</xdr:rowOff>
    </xdr:from>
    <xdr:to xmlns:xdr="http://schemas.openxmlformats.org/drawingml/2006/spreadsheetDrawing">
      <xdr:col>85</xdr:col>
      <xdr:colOff>177800</xdr:colOff>
      <xdr:row>36</xdr:row>
      <xdr:rowOff>72390</xdr:rowOff>
    </xdr:to>
    <xdr:sp macro="" textlink="">
      <xdr:nvSpPr>
        <xdr:cNvPr id="529" name="フローチャート: 判断 528"/>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127635</xdr:rowOff>
    </xdr:from>
    <xdr:to xmlns:xdr="http://schemas.openxmlformats.org/drawingml/2006/spreadsheetDrawing">
      <xdr:col>81</xdr:col>
      <xdr:colOff>50800</xdr:colOff>
      <xdr:row>34</xdr:row>
      <xdr:rowOff>104140</xdr:rowOff>
    </xdr:to>
    <xdr:cxnSp macro="">
      <xdr:nvCxnSpPr>
        <xdr:cNvPr id="530" name="直線コネクタ 529"/>
        <xdr:cNvCxnSpPr/>
      </xdr:nvCxnSpPr>
      <xdr:spPr>
        <a:xfrm flipV="1">
          <a:off x="14592300" y="578548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20320</xdr:rowOff>
    </xdr:from>
    <xdr:to xmlns:xdr="http://schemas.openxmlformats.org/drawingml/2006/spreadsheetDrawing">
      <xdr:col>81</xdr:col>
      <xdr:colOff>101600</xdr:colOff>
      <xdr:row>36</xdr:row>
      <xdr:rowOff>121920</xdr:rowOff>
    </xdr:to>
    <xdr:sp macro="" textlink="">
      <xdr:nvSpPr>
        <xdr:cNvPr id="531" name="フローチャート: 判断 530"/>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113030</xdr:rowOff>
    </xdr:from>
    <xdr:ext cx="534035" cy="259080"/>
    <xdr:sp macro="" textlink="">
      <xdr:nvSpPr>
        <xdr:cNvPr id="532" name="テキスト ボックス 531"/>
        <xdr:cNvSpPr txBox="1"/>
      </xdr:nvSpPr>
      <xdr:spPr>
        <a:xfrm>
          <a:off x="15213965" y="6285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34</xdr:row>
      <xdr:rowOff>93980</xdr:rowOff>
    </xdr:from>
    <xdr:to xmlns:xdr="http://schemas.openxmlformats.org/drawingml/2006/spreadsheetDrawing">
      <xdr:col>76</xdr:col>
      <xdr:colOff>114300</xdr:colOff>
      <xdr:row>34</xdr:row>
      <xdr:rowOff>104140</xdr:rowOff>
    </xdr:to>
    <xdr:cxnSp macro="">
      <xdr:nvCxnSpPr>
        <xdr:cNvPr id="533" name="直線コネクタ 532"/>
        <xdr:cNvCxnSpPr/>
      </xdr:nvCxnSpPr>
      <xdr:spPr>
        <a:xfrm>
          <a:off x="13703300" y="59232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69850</xdr:rowOff>
    </xdr:from>
    <xdr:to xmlns:xdr="http://schemas.openxmlformats.org/drawingml/2006/spreadsheetDrawing">
      <xdr:col>76</xdr:col>
      <xdr:colOff>165100</xdr:colOff>
      <xdr:row>36</xdr:row>
      <xdr:rowOff>171450</xdr:rowOff>
    </xdr:to>
    <xdr:sp macro="" textlink="">
      <xdr:nvSpPr>
        <xdr:cNvPr id="534" name="フローチャート: 判断 533"/>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162560</xdr:rowOff>
    </xdr:from>
    <xdr:ext cx="534035" cy="259080"/>
    <xdr:sp macro="" textlink="">
      <xdr:nvSpPr>
        <xdr:cNvPr id="535" name="テキスト ボックス 534"/>
        <xdr:cNvSpPr txBox="1"/>
      </xdr:nvSpPr>
      <xdr:spPr>
        <a:xfrm>
          <a:off x="14324965" y="6334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34</xdr:row>
      <xdr:rowOff>93980</xdr:rowOff>
    </xdr:from>
    <xdr:to xmlns:xdr="http://schemas.openxmlformats.org/drawingml/2006/spreadsheetDrawing">
      <xdr:col>71</xdr:col>
      <xdr:colOff>177800</xdr:colOff>
      <xdr:row>35</xdr:row>
      <xdr:rowOff>69215</xdr:rowOff>
    </xdr:to>
    <xdr:cxnSp macro="">
      <xdr:nvCxnSpPr>
        <xdr:cNvPr id="536" name="直線コネクタ 535"/>
        <xdr:cNvCxnSpPr/>
      </xdr:nvCxnSpPr>
      <xdr:spPr>
        <a:xfrm flipV="1">
          <a:off x="12814300" y="592328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70485</xdr:rowOff>
    </xdr:from>
    <xdr:to xmlns:xdr="http://schemas.openxmlformats.org/drawingml/2006/spreadsheetDrawing">
      <xdr:col>72</xdr:col>
      <xdr:colOff>38100</xdr:colOff>
      <xdr:row>37</xdr:row>
      <xdr:rowOff>635</xdr:rowOff>
    </xdr:to>
    <xdr:sp macro="" textlink="">
      <xdr:nvSpPr>
        <xdr:cNvPr id="537" name="フローチャート: 判断 536"/>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163195</xdr:rowOff>
    </xdr:from>
    <xdr:ext cx="534035" cy="259080"/>
    <xdr:sp macro="" textlink="">
      <xdr:nvSpPr>
        <xdr:cNvPr id="538" name="テキスト ボックス 537"/>
        <xdr:cNvSpPr txBox="1"/>
      </xdr:nvSpPr>
      <xdr:spPr>
        <a:xfrm>
          <a:off x="13435965" y="6335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153670</xdr:rowOff>
    </xdr:from>
    <xdr:to xmlns:xdr="http://schemas.openxmlformats.org/drawingml/2006/spreadsheetDrawing">
      <xdr:col>67</xdr:col>
      <xdr:colOff>101600</xdr:colOff>
      <xdr:row>35</xdr:row>
      <xdr:rowOff>83820</xdr:rowOff>
    </xdr:to>
    <xdr:sp macro="" textlink="">
      <xdr:nvSpPr>
        <xdr:cNvPr id="539" name="フローチャート: 判断 538"/>
        <xdr:cNvSpPr/>
      </xdr:nvSpPr>
      <xdr:spPr>
        <a:xfrm>
          <a:off x="1276350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100330</xdr:rowOff>
    </xdr:from>
    <xdr:ext cx="534035" cy="258445"/>
    <xdr:sp macro="" textlink="">
      <xdr:nvSpPr>
        <xdr:cNvPr id="540" name="テキスト ボックス 539"/>
        <xdr:cNvSpPr txBox="1"/>
      </xdr:nvSpPr>
      <xdr:spPr>
        <a:xfrm>
          <a:off x="12546965" y="5758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1" name="テキスト ボックス 54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2" name="テキスト ボックス 54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3" name="テキスト ボックス 54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4" name="テキスト ボックス 54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5" name="テキスト ボックス 54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50800</xdr:rowOff>
    </xdr:from>
    <xdr:to xmlns:xdr="http://schemas.openxmlformats.org/drawingml/2006/spreadsheetDrawing">
      <xdr:col>85</xdr:col>
      <xdr:colOff>177800</xdr:colOff>
      <xdr:row>33</xdr:row>
      <xdr:rowOff>152400</xdr:rowOff>
    </xdr:to>
    <xdr:sp macro="" textlink="">
      <xdr:nvSpPr>
        <xdr:cNvPr id="546" name="楕円 545"/>
        <xdr:cNvSpPr/>
      </xdr:nvSpPr>
      <xdr:spPr>
        <a:xfrm>
          <a:off x="16268700" y="57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32</xdr:row>
      <xdr:rowOff>73660</xdr:rowOff>
    </xdr:from>
    <xdr:ext cx="534670" cy="259080"/>
    <xdr:sp macro="" textlink="">
      <xdr:nvSpPr>
        <xdr:cNvPr id="547" name="消防費該当値テキスト"/>
        <xdr:cNvSpPr txBox="1"/>
      </xdr:nvSpPr>
      <xdr:spPr>
        <a:xfrm>
          <a:off x="16370300" y="5560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76835</xdr:rowOff>
    </xdr:from>
    <xdr:to xmlns:xdr="http://schemas.openxmlformats.org/drawingml/2006/spreadsheetDrawing">
      <xdr:col>81</xdr:col>
      <xdr:colOff>101600</xdr:colOff>
      <xdr:row>34</xdr:row>
      <xdr:rowOff>6985</xdr:rowOff>
    </xdr:to>
    <xdr:sp macro="" textlink="">
      <xdr:nvSpPr>
        <xdr:cNvPr id="548" name="楕円 547"/>
        <xdr:cNvSpPr/>
      </xdr:nvSpPr>
      <xdr:spPr>
        <a:xfrm>
          <a:off x="15430500" y="57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23495</xdr:rowOff>
    </xdr:from>
    <xdr:ext cx="534035" cy="259080"/>
    <xdr:sp macro="" textlink="">
      <xdr:nvSpPr>
        <xdr:cNvPr id="549" name="テキスト ボックス 548"/>
        <xdr:cNvSpPr txBox="1"/>
      </xdr:nvSpPr>
      <xdr:spPr>
        <a:xfrm>
          <a:off x="15213965" y="5509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53340</xdr:rowOff>
    </xdr:from>
    <xdr:to xmlns:xdr="http://schemas.openxmlformats.org/drawingml/2006/spreadsheetDrawing">
      <xdr:col>76</xdr:col>
      <xdr:colOff>165100</xdr:colOff>
      <xdr:row>34</xdr:row>
      <xdr:rowOff>154940</xdr:rowOff>
    </xdr:to>
    <xdr:sp macro="" textlink="">
      <xdr:nvSpPr>
        <xdr:cNvPr id="550" name="楕円 549"/>
        <xdr:cNvSpPr/>
      </xdr:nvSpPr>
      <xdr:spPr>
        <a:xfrm>
          <a:off x="145415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0</xdr:rowOff>
    </xdr:from>
    <xdr:ext cx="534035" cy="259080"/>
    <xdr:sp macro="" textlink="">
      <xdr:nvSpPr>
        <xdr:cNvPr id="551" name="テキスト ボックス 550"/>
        <xdr:cNvSpPr txBox="1"/>
      </xdr:nvSpPr>
      <xdr:spPr>
        <a:xfrm>
          <a:off x="14324965" y="5657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34</xdr:row>
      <xdr:rowOff>43180</xdr:rowOff>
    </xdr:from>
    <xdr:to xmlns:xdr="http://schemas.openxmlformats.org/drawingml/2006/spreadsheetDrawing">
      <xdr:col>72</xdr:col>
      <xdr:colOff>38100</xdr:colOff>
      <xdr:row>34</xdr:row>
      <xdr:rowOff>144780</xdr:rowOff>
    </xdr:to>
    <xdr:sp macro="" textlink="">
      <xdr:nvSpPr>
        <xdr:cNvPr id="552" name="楕円 551"/>
        <xdr:cNvSpPr/>
      </xdr:nvSpPr>
      <xdr:spPr>
        <a:xfrm>
          <a:off x="136525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32</xdr:row>
      <xdr:rowOff>161290</xdr:rowOff>
    </xdr:from>
    <xdr:ext cx="534035" cy="259080"/>
    <xdr:sp macro="" textlink="">
      <xdr:nvSpPr>
        <xdr:cNvPr id="553" name="テキスト ボックス 552"/>
        <xdr:cNvSpPr txBox="1"/>
      </xdr:nvSpPr>
      <xdr:spPr>
        <a:xfrm>
          <a:off x="13435965" y="5647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18415</xdr:rowOff>
    </xdr:from>
    <xdr:to xmlns:xdr="http://schemas.openxmlformats.org/drawingml/2006/spreadsheetDrawing">
      <xdr:col>67</xdr:col>
      <xdr:colOff>101600</xdr:colOff>
      <xdr:row>35</xdr:row>
      <xdr:rowOff>120650</xdr:rowOff>
    </xdr:to>
    <xdr:sp macro="" textlink="">
      <xdr:nvSpPr>
        <xdr:cNvPr id="554" name="楕円 553"/>
        <xdr:cNvSpPr/>
      </xdr:nvSpPr>
      <xdr:spPr>
        <a:xfrm>
          <a:off x="12763500" y="6019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111125</xdr:rowOff>
    </xdr:from>
    <xdr:ext cx="534035" cy="258445"/>
    <xdr:sp macro="" textlink="">
      <xdr:nvSpPr>
        <xdr:cNvPr id="555" name="テキスト ボックス 554"/>
        <xdr:cNvSpPr txBox="1"/>
      </xdr:nvSpPr>
      <xdr:spPr>
        <a:xfrm>
          <a:off x="12546965" y="61118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4" name="テキスト ボックス 563"/>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5" name="直線コネクタ 56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8285" cy="258445"/>
    <xdr:sp macro="" textlink="">
      <xdr:nvSpPr>
        <xdr:cNvPr id="566" name="テキスト ボックス 565"/>
        <xdr:cNvSpPr txBox="1"/>
      </xdr:nvSpPr>
      <xdr:spPr>
        <a:xfrm>
          <a:off x="12197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67" name="直線コネクタ 566"/>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9080"/>
    <xdr:sp macro="" textlink="">
      <xdr:nvSpPr>
        <xdr:cNvPr id="568" name="テキスト ボックス 567"/>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9" name="直線コネクタ 568"/>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8445"/>
    <xdr:sp macro="" textlink="">
      <xdr:nvSpPr>
        <xdr:cNvPr id="570" name="テキスト ボックス 569"/>
        <xdr:cNvSpPr txBox="1"/>
      </xdr:nvSpPr>
      <xdr:spPr>
        <a:xfrm>
          <a:off x="11914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71" name="直線コネクタ 570"/>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9080"/>
    <xdr:sp macro="" textlink="">
      <xdr:nvSpPr>
        <xdr:cNvPr id="572" name="テキスト ボックス 571"/>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73" name="直線コネクタ 572"/>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4995" cy="258445"/>
    <xdr:sp macro="" textlink="">
      <xdr:nvSpPr>
        <xdr:cNvPr id="574" name="テキスト ボックス 573"/>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75" name="直線コネクタ 574"/>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4995" cy="258445"/>
    <xdr:sp macro="" textlink="">
      <xdr:nvSpPr>
        <xdr:cNvPr id="576" name="テキスト ボックス 575"/>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77" name="直線コネクタ 576"/>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4995" cy="259080"/>
    <xdr:sp macro="" textlink="">
      <xdr:nvSpPr>
        <xdr:cNvPr id="578" name="テキスト ボックス 577"/>
        <xdr:cNvSpPr txBox="1"/>
      </xdr:nvSpPr>
      <xdr:spPr>
        <a:xfrm>
          <a:off x="11850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9" name="直線コネクタ 57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80" name="テキスト ボックス 579"/>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8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88265</xdr:rowOff>
    </xdr:from>
    <xdr:to xmlns:xdr="http://schemas.openxmlformats.org/drawingml/2006/spreadsheetDrawing">
      <xdr:col>85</xdr:col>
      <xdr:colOff>126365</xdr:colOff>
      <xdr:row>58</xdr:row>
      <xdr:rowOff>140335</xdr:rowOff>
    </xdr:to>
    <xdr:cxnSp macro="">
      <xdr:nvCxnSpPr>
        <xdr:cNvPr id="582" name="直線コネクタ 581"/>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144145</xdr:rowOff>
    </xdr:from>
    <xdr:ext cx="534670" cy="258445"/>
    <xdr:sp macro="" textlink="">
      <xdr:nvSpPr>
        <xdr:cNvPr id="583" name="教育費最小値テキスト"/>
        <xdr:cNvSpPr txBox="1"/>
      </xdr:nvSpPr>
      <xdr:spPr>
        <a:xfrm>
          <a:off x="16370300" y="10088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140335</xdr:rowOff>
    </xdr:from>
    <xdr:to xmlns:xdr="http://schemas.openxmlformats.org/drawingml/2006/spreadsheetDrawing">
      <xdr:col>86</xdr:col>
      <xdr:colOff>25400</xdr:colOff>
      <xdr:row>58</xdr:row>
      <xdr:rowOff>140335</xdr:rowOff>
    </xdr:to>
    <xdr:cxnSp macro="">
      <xdr:nvCxnSpPr>
        <xdr:cNvPr id="584" name="直線コネクタ 583"/>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34925</xdr:rowOff>
    </xdr:from>
    <xdr:ext cx="598805" cy="259080"/>
    <xdr:sp macro="" textlink="">
      <xdr:nvSpPr>
        <xdr:cNvPr id="585" name="教育費最大値テキスト"/>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88265</xdr:rowOff>
    </xdr:from>
    <xdr:to xmlns:xdr="http://schemas.openxmlformats.org/drawingml/2006/spreadsheetDrawing">
      <xdr:col>86</xdr:col>
      <xdr:colOff>25400</xdr:colOff>
      <xdr:row>50</xdr:row>
      <xdr:rowOff>88265</xdr:rowOff>
    </xdr:to>
    <xdr:cxnSp macro="">
      <xdr:nvCxnSpPr>
        <xdr:cNvPr id="586" name="直線コネクタ 585"/>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163830</xdr:rowOff>
    </xdr:from>
    <xdr:to xmlns:xdr="http://schemas.openxmlformats.org/drawingml/2006/spreadsheetDrawing">
      <xdr:col>85</xdr:col>
      <xdr:colOff>127000</xdr:colOff>
      <xdr:row>57</xdr:row>
      <xdr:rowOff>12700</xdr:rowOff>
    </xdr:to>
    <xdr:cxnSp macro="">
      <xdr:nvCxnSpPr>
        <xdr:cNvPr id="587" name="直線コネクタ 586"/>
        <xdr:cNvCxnSpPr/>
      </xdr:nvCxnSpPr>
      <xdr:spPr>
        <a:xfrm flipV="1">
          <a:off x="15481300" y="97650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133985</xdr:rowOff>
    </xdr:from>
    <xdr:ext cx="534670" cy="258445"/>
    <xdr:sp macro="" textlink="">
      <xdr:nvSpPr>
        <xdr:cNvPr id="588" name="教育費平均値テキスト"/>
        <xdr:cNvSpPr txBox="1"/>
      </xdr:nvSpPr>
      <xdr:spPr>
        <a:xfrm>
          <a:off x="16370300" y="95637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111125</xdr:rowOff>
    </xdr:from>
    <xdr:to xmlns:xdr="http://schemas.openxmlformats.org/drawingml/2006/spreadsheetDrawing">
      <xdr:col>85</xdr:col>
      <xdr:colOff>177800</xdr:colOff>
      <xdr:row>57</xdr:row>
      <xdr:rowOff>41275</xdr:rowOff>
    </xdr:to>
    <xdr:sp macro="" textlink="">
      <xdr:nvSpPr>
        <xdr:cNvPr id="589" name="フローチャート: 判断 588"/>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121920</xdr:rowOff>
    </xdr:from>
    <xdr:to xmlns:xdr="http://schemas.openxmlformats.org/drawingml/2006/spreadsheetDrawing">
      <xdr:col>81</xdr:col>
      <xdr:colOff>50800</xdr:colOff>
      <xdr:row>57</xdr:row>
      <xdr:rowOff>12700</xdr:rowOff>
    </xdr:to>
    <xdr:cxnSp macro="">
      <xdr:nvCxnSpPr>
        <xdr:cNvPr id="590" name="直線コネクタ 589"/>
        <xdr:cNvCxnSpPr/>
      </xdr:nvCxnSpPr>
      <xdr:spPr>
        <a:xfrm>
          <a:off x="14592300" y="972312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24765</xdr:rowOff>
    </xdr:from>
    <xdr:to xmlns:xdr="http://schemas.openxmlformats.org/drawingml/2006/spreadsheetDrawing">
      <xdr:col>81</xdr:col>
      <xdr:colOff>101600</xdr:colOff>
      <xdr:row>57</xdr:row>
      <xdr:rowOff>126365</xdr:rowOff>
    </xdr:to>
    <xdr:sp macro="" textlink="">
      <xdr:nvSpPr>
        <xdr:cNvPr id="591" name="フローチャート: 判断 590"/>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117475</xdr:rowOff>
    </xdr:from>
    <xdr:ext cx="534035" cy="259080"/>
    <xdr:sp macro="" textlink="">
      <xdr:nvSpPr>
        <xdr:cNvPr id="592" name="テキスト ボックス 591"/>
        <xdr:cNvSpPr txBox="1"/>
      </xdr:nvSpPr>
      <xdr:spPr>
        <a:xfrm>
          <a:off x="15213965" y="9890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53</xdr:row>
      <xdr:rowOff>97790</xdr:rowOff>
    </xdr:from>
    <xdr:to xmlns:xdr="http://schemas.openxmlformats.org/drawingml/2006/spreadsheetDrawing">
      <xdr:col>76</xdr:col>
      <xdr:colOff>114300</xdr:colOff>
      <xdr:row>56</xdr:row>
      <xdr:rowOff>121920</xdr:rowOff>
    </xdr:to>
    <xdr:cxnSp macro="">
      <xdr:nvCxnSpPr>
        <xdr:cNvPr id="593" name="直線コネクタ 592"/>
        <xdr:cNvCxnSpPr/>
      </xdr:nvCxnSpPr>
      <xdr:spPr>
        <a:xfrm>
          <a:off x="13703300" y="9184640"/>
          <a:ext cx="889000" cy="538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64770</xdr:rowOff>
    </xdr:from>
    <xdr:to xmlns:xdr="http://schemas.openxmlformats.org/drawingml/2006/spreadsheetDrawing">
      <xdr:col>76</xdr:col>
      <xdr:colOff>165100</xdr:colOff>
      <xdr:row>57</xdr:row>
      <xdr:rowOff>166370</xdr:rowOff>
    </xdr:to>
    <xdr:sp macro="" textlink="">
      <xdr:nvSpPr>
        <xdr:cNvPr id="594" name="フローチャート: 判断 593"/>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157480</xdr:rowOff>
    </xdr:from>
    <xdr:ext cx="534035" cy="258445"/>
    <xdr:sp macro="" textlink="">
      <xdr:nvSpPr>
        <xdr:cNvPr id="595" name="テキスト ボックス 594"/>
        <xdr:cNvSpPr txBox="1"/>
      </xdr:nvSpPr>
      <xdr:spPr>
        <a:xfrm>
          <a:off x="14324965" y="9930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50</xdr:row>
      <xdr:rowOff>116840</xdr:rowOff>
    </xdr:from>
    <xdr:to xmlns:xdr="http://schemas.openxmlformats.org/drawingml/2006/spreadsheetDrawing">
      <xdr:col>71</xdr:col>
      <xdr:colOff>177800</xdr:colOff>
      <xdr:row>53</xdr:row>
      <xdr:rowOff>97790</xdr:rowOff>
    </xdr:to>
    <xdr:cxnSp macro="">
      <xdr:nvCxnSpPr>
        <xdr:cNvPr id="596" name="直線コネクタ 595"/>
        <xdr:cNvCxnSpPr/>
      </xdr:nvCxnSpPr>
      <xdr:spPr>
        <a:xfrm>
          <a:off x="12814300" y="8689340"/>
          <a:ext cx="889000" cy="495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60325</xdr:rowOff>
    </xdr:from>
    <xdr:to xmlns:xdr="http://schemas.openxmlformats.org/drawingml/2006/spreadsheetDrawing">
      <xdr:col>72</xdr:col>
      <xdr:colOff>38100</xdr:colOff>
      <xdr:row>57</xdr:row>
      <xdr:rowOff>161925</xdr:rowOff>
    </xdr:to>
    <xdr:sp macro="" textlink="">
      <xdr:nvSpPr>
        <xdr:cNvPr id="597" name="フローチャート: 判断 596"/>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153670</xdr:rowOff>
    </xdr:from>
    <xdr:ext cx="534035" cy="259080"/>
    <xdr:sp macro="" textlink="">
      <xdr:nvSpPr>
        <xdr:cNvPr id="598" name="テキスト ボックス 597"/>
        <xdr:cNvSpPr txBox="1"/>
      </xdr:nvSpPr>
      <xdr:spPr>
        <a:xfrm>
          <a:off x="13435965" y="9926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109220</xdr:rowOff>
    </xdr:from>
    <xdr:to xmlns:xdr="http://schemas.openxmlformats.org/drawingml/2006/spreadsheetDrawing">
      <xdr:col>67</xdr:col>
      <xdr:colOff>101600</xdr:colOff>
      <xdr:row>57</xdr:row>
      <xdr:rowOff>38735</xdr:rowOff>
    </xdr:to>
    <xdr:sp macro="" textlink="">
      <xdr:nvSpPr>
        <xdr:cNvPr id="599" name="フローチャート: 判断 598"/>
        <xdr:cNvSpPr/>
      </xdr:nvSpPr>
      <xdr:spPr>
        <a:xfrm>
          <a:off x="127635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29845</xdr:rowOff>
    </xdr:from>
    <xdr:ext cx="534035" cy="258445"/>
    <xdr:sp macro="" textlink="">
      <xdr:nvSpPr>
        <xdr:cNvPr id="600" name="テキスト ボックス 599"/>
        <xdr:cNvSpPr txBox="1"/>
      </xdr:nvSpPr>
      <xdr:spPr>
        <a:xfrm>
          <a:off x="12546965" y="9802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601" name="テキスト ボックス 60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602" name="テキスト ボックス 60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3" name="テキスト ボックス 60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4" name="テキスト ボックス 60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5" name="テキスト ボックス 60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113030</xdr:rowOff>
    </xdr:from>
    <xdr:to xmlns:xdr="http://schemas.openxmlformats.org/drawingml/2006/spreadsheetDrawing">
      <xdr:col>85</xdr:col>
      <xdr:colOff>177800</xdr:colOff>
      <xdr:row>57</xdr:row>
      <xdr:rowOff>43180</xdr:rowOff>
    </xdr:to>
    <xdr:sp macro="" textlink="">
      <xdr:nvSpPr>
        <xdr:cNvPr id="606" name="楕円 605"/>
        <xdr:cNvSpPr/>
      </xdr:nvSpPr>
      <xdr:spPr>
        <a:xfrm>
          <a:off x="162687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91440</xdr:rowOff>
    </xdr:from>
    <xdr:ext cx="534670" cy="259080"/>
    <xdr:sp macro="" textlink="">
      <xdr:nvSpPr>
        <xdr:cNvPr id="607" name="教育費該当値テキスト"/>
        <xdr:cNvSpPr txBox="1"/>
      </xdr:nvSpPr>
      <xdr:spPr>
        <a:xfrm>
          <a:off x="16370300" y="9692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133350</xdr:rowOff>
    </xdr:from>
    <xdr:to xmlns:xdr="http://schemas.openxmlformats.org/drawingml/2006/spreadsheetDrawing">
      <xdr:col>81</xdr:col>
      <xdr:colOff>101600</xdr:colOff>
      <xdr:row>57</xdr:row>
      <xdr:rowOff>63500</xdr:rowOff>
    </xdr:to>
    <xdr:sp macro="" textlink="">
      <xdr:nvSpPr>
        <xdr:cNvPr id="608" name="楕円 607"/>
        <xdr:cNvSpPr/>
      </xdr:nvSpPr>
      <xdr:spPr>
        <a:xfrm>
          <a:off x="154305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80645</xdr:rowOff>
    </xdr:from>
    <xdr:ext cx="534035" cy="259080"/>
    <xdr:sp macro="" textlink="">
      <xdr:nvSpPr>
        <xdr:cNvPr id="609" name="テキスト ボックス 608"/>
        <xdr:cNvSpPr txBox="1"/>
      </xdr:nvSpPr>
      <xdr:spPr>
        <a:xfrm>
          <a:off x="15213965" y="9510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71120</xdr:rowOff>
    </xdr:from>
    <xdr:to xmlns:xdr="http://schemas.openxmlformats.org/drawingml/2006/spreadsheetDrawing">
      <xdr:col>76</xdr:col>
      <xdr:colOff>165100</xdr:colOff>
      <xdr:row>57</xdr:row>
      <xdr:rowOff>1270</xdr:rowOff>
    </xdr:to>
    <xdr:sp macro="" textlink="">
      <xdr:nvSpPr>
        <xdr:cNvPr id="610" name="楕円 609"/>
        <xdr:cNvSpPr/>
      </xdr:nvSpPr>
      <xdr:spPr>
        <a:xfrm>
          <a:off x="14541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17780</xdr:rowOff>
    </xdr:from>
    <xdr:ext cx="534035" cy="258445"/>
    <xdr:sp macro="" textlink="">
      <xdr:nvSpPr>
        <xdr:cNvPr id="611" name="テキスト ボックス 610"/>
        <xdr:cNvSpPr txBox="1"/>
      </xdr:nvSpPr>
      <xdr:spPr>
        <a:xfrm>
          <a:off x="14324965" y="9447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53</xdr:row>
      <xdr:rowOff>46990</xdr:rowOff>
    </xdr:from>
    <xdr:to xmlns:xdr="http://schemas.openxmlformats.org/drawingml/2006/spreadsheetDrawing">
      <xdr:col>72</xdr:col>
      <xdr:colOff>38100</xdr:colOff>
      <xdr:row>53</xdr:row>
      <xdr:rowOff>148590</xdr:rowOff>
    </xdr:to>
    <xdr:sp macro="" textlink="">
      <xdr:nvSpPr>
        <xdr:cNvPr id="612" name="楕円 611"/>
        <xdr:cNvSpPr/>
      </xdr:nvSpPr>
      <xdr:spPr>
        <a:xfrm>
          <a:off x="13652500" y="913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51</xdr:row>
      <xdr:rowOff>165100</xdr:rowOff>
    </xdr:from>
    <xdr:ext cx="598170" cy="259080"/>
    <xdr:sp macro="" textlink="">
      <xdr:nvSpPr>
        <xdr:cNvPr id="613" name="テキスト ボックス 612"/>
        <xdr:cNvSpPr txBox="1"/>
      </xdr:nvSpPr>
      <xdr:spPr>
        <a:xfrm>
          <a:off x="13403580" y="89090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50</xdr:row>
      <xdr:rowOff>66040</xdr:rowOff>
    </xdr:from>
    <xdr:to xmlns:xdr="http://schemas.openxmlformats.org/drawingml/2006/spreadsheetDrawing">
      <xdr:col>67</xdr:col>
      <xdr:colOff>101600</xdr:colOff>
      <xdr:row>50</xdr:row>
      <xdr:rowOff>167640</xdr:rowOff>
    </xdr:to>
    <xdr:sp macro="" textlink="">
      <xdr:nvSpPr>
        <xdr:cNvPr id="614" name="楕円 613"/>
        <xdr:cNvSpPr/>
      </xdr:nvSpPr>
      <xdr:spPr>
        <a:xfrm>
          <a:off x="12763500" y="863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49</xdr:row>
      <xdr:rowOff>12700</xdr:rowOff>
    </xdr:from>
    <xdr:ext cx="598170" cy="259080"/>
    <xdr:sp macro="" textlink="">
      <xdr:nvSpPr>
        <xdr:cNvPr id="615" name="テキスト ボックス 614"/>
        <xdr:cNvSpPr txBox="1"/>
      </xdr:nvSpPr>
      <xdr:spPr>
        <a:xfrm>
          <a:off x="12514580" y="8413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6" name="正方形/長方形 61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7" name="正方形/長方形 61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8" name="正方形/長方形 61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9" name="正方形/長方形 61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20" name="正方形/長方形 61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21" name="正方形/長方形 62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22" name="正方形/長方形 62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正方形/長方形 62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24" name="テキスト ボックス 62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5" name="直線コネクタ 62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26" name="直線コネクタ 62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27" name="テキスト ボックス 626"/>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28" name="直線コネクタ 62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29" name="テキスト ボックス 628"/>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30" name="直線コネクタ 62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31" name="テキスト ボックス 630"/>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32" name="直線コネクタ 63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33" name="テキスト ボックス 632"/>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34" name="直線コネクタ 63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9080"/>
    <xdr:sp macro="" textlink="">
      <xdr:nvSpPr>
        <xdr:cNvPr id="635" name="テキスト ボックス 634"/>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6" name="直線コネクタ 63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37" name="テキスト ボックス 636"/>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8"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52705</xdr:rowOff>
    </xdr:from>
    <xdr:to xmlns:xdr="http://schemas.openxmlformats.org/drawingml/2006/spreadsheetDrawing">
      <xdr:col>85</xdr:col>
      <xdr:colOff>126365</xdr:colOff>
      <xdr:row>79</xdr:row>
      <xdr:rowOff>44450</xdr:rowOff>
    </xdr:to>
    <xdr:cxnSp macro="">
      <xdr:nvCxnSpPr>
        <xdr:cNvPr id="639" name="直線コネクタ 638"/>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48260</xdr:rowOff>
    </xdr:from>
    <xdr:ext cx="249555" cy="259080"/>
    <xdr:sp macro="" textlink="">
      <xdr:nvSpPr>
        <xdr:cNvPr id="640"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41" name="直線コネクタ 640"/>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170815</xdr:rowOff>
    </xdr:from>
    <xdr:ext cx="534670" cy="258445"/>
    <xdr:sp macro="" textlink="">
      <xdr:nvSpPr>
        <xdr:cNvPr id="642" name="災害復旧費最大値テキスト"/>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52705</xdr:rowOff>
    </xdr:from>
    <xdr:to xmlns:xdr="http://schemas.openxmlformats.org/drawingml/2006/spreadsheetDrawing">
      <xdr:col>86</xdr:col>
      <xdr:colOff>25400</xdr:colOff>
      <xdr:row>70</xdr:row>
      <xdr:rowOff>52705</xdr:rowOff>
    </xdr:to>
    <xdr:cxnSp macro="">
      <xdr:nvCxnSpPr>
        <xdr:cNvPr id="643" name="直線コネクタ 642"/>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112395</xdr:rowOff>
    </xdr:from>
    <xdr:to xmlns:xdr="http://schemas.openxmlformats.org/drawingml/2006/spreadsheetDrawing">
      <xdr:col>85</xdr:col>
      <xdr:colOff>127000</xdr:colOff>
      <xdr:row>79</xdr:row>
      <xdr:rowOff>13970</xdr:rowOff>
    </xdr:to>
    <xdr:cxnSp macro="">
      <xdr:nvCxnSpPr>
        <xdr:cNvPr id="644" name="直線コネクタ 643"/>
        <xdr:cNvCxnSpPr/>
      </xdr:nvCxnSpPr>
      <xdr:spPr>
        <a:xfrm flipV="1">
          <a:off x="15481300" y="13485495"/>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21590</xdr:rowOff>
    </xdr:from>
    <xdr:ext cx="469900" cy="259080"/>
    <xdr:sp macro="" textlink="">
      <xdr:nvSpPr>
        <xdr:cNvPr id="645" name="災害復旧費平均値テキスト"/>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170180</xdr:rowOff>
    </xdr:from>
    <xdr:to xmlns:xdr="http://schemas.openxmlformats.org/drawingml/2006/spreadsheetDrawing">
      <xdr:col>85</xdr:col>
      <xdr:colOff>177800</xdr:colOff>
      <xdr:row>78</xdr:row>
      <xdr:rowOff>100330</xdr:rowOff>
    </xdr:to>
    <xdr:sp macro="" textlink="">
      <xdr:nvSpPr>
        <xdr:cNvPr id="646" name="フローチャート: 判断 645"/>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141605</xdr:rowOff>
    </xdr:from>
    <xdr:to xmlns:xdr="http://schemas.openxmlformats.org/drawingml/2006/spreadsheetDrawing">
      <xdr:col>81</xdr:col>
      <xdr:colOff>50800</xdr:colOff>
      <xdr:row>79</xdr:row>
      <xdr:rowOff>13970</xdr:rowOff>
    </xdr:to>
    <xdr:cxnSp macro="">
      <xdr:nvCxnSpPr>
        <xdr:cNvPr id="647" name="直線コネクタ 646"/>
        <xdr:cNvCxnSpPr/>
      </xdr:nvCxnSpPr>
      <xdr:spPr>
        <a:xfrm>
          <a:off x="14592300" y="135147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12700</xdr:rowOff>
    </xdr:from>
    <xdr:to xmlns:xdr="http://schemas.openxmlformats.org/drawingml/2006/spreadsheetDrawing">
      <xdr:col>81</xdr:col>
      <xdr:colOff>101600</xdr:colOff>
      <xdr:row>78</xdr:row>
      <xdr:rowOff>114300</xdr:rowOff>
    </xdr:to>
    <xdr:sp macro="" textlink="">
      <xdr:nvSpPr>
        <xdr:cNvPr id="648" name="フローチャート: 判断 647"/>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130810</xdr:rowOff>
    </xdr:from>
    <xdr:ext cx="469265" cy="259080"/>
    <xdr:sp macro="" textlink="">
      <xdr:nvSpPr>
        <xdr:cNvPr id="649" name="テキスト ボックス 648"/>
        <xdr:cNvSpPr txBox="1"/>
      </xdr:nvSpPr>
      <xdr:spPr>
        <a:xfrm>
          <a:off x="15246350" y="13161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141605</xdr:rowOff>
    </xdr:from>
    <xdr:to xmlns:xdr="http://schemas.openxmlformats.org/drawingml/2006/spreadsheetDrawing">
      <xdr:col>76</xdr:col>
      <xdr:colOff>114300</xdr:colOff>
      <xdr:row>79</xdr:row>
      <xdr:rowOff>44450</xdr:rowOff>
    </xdr:to>
    <xdr:cxnSp macro="">
      <xdr:nvCxnSpPr>
        <xdr:cNvPr id="650" name="直線コネクタ 649"/>
        <xdr:cNvCxnSpPr/>
      </xdr:nvCxnSpPr>
      <xdr:spPr>
        <a:xfrm flipV="1">
          <a:off x="13703300" y="1351470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32385</xdr:rowOff>
    </xdr:from>
    <xdr:to xmlns:xdr="http://schemas.openxmlformats.org/drawingml/2006/spreadsheetDrawing">
      <xdr:col>76</xdr:col>
      <xdr:colOff>165100</xdr:colOff>
      <xdr:row>78</xdr:row>
      <xdr:rowOff>133985</xdr:rowOff>
    </xdr:to>
    <xdr:sp macro="" textlink="">
      <xdr:nvSpPr>
        <xdr:cNvPr id="651" name="フローチャート: 判断 650"/>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150495</xdr:rowOff>
    </xdr:from>
    <xdr:ext cx="469265" cy="259080"/>
    <xdr:sp macro="" textlink="">
      <xdr:nvSpPr>
        <xdr:cNvPr id="652" name="テキスト ボックス 651"/>
        <xdr:cNvSpPr txBox="1"/>
      </xdr:nvSpPr>
      <xdr:spPr>
        <a:xfrm>
          <a:off x="14357350" y="13180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36830</xdr:rowOff>
    </xdr:from>
    <xdr:to xmlns:xdr="http://schemas.openxmlformats.org/drawingml/2006/spreadsheetDrawing">
      <xdr:col>71</xdr:col>
      <xdr:colOff>177800</xdr:colOff>
      <xdr:row>79</xdr:row>
      <xdr:rowOff>44450</xdr:rowOff>
    </xdr:to>
    <xdr:cxnSp macro="">
      <xdr:nvCxnSpPr>
        <xdr:cNvPr id="653" name="直線コネクタ 652"/>
        <xdr:cNvCxnSpPr/>
      </xdr:nvCxnSpPr>
      <xdr:spPr>
        <a:xfrm>
          <a:off x="12814300" y="135813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10160</xdr:rowOff>
    </xdr:from>
    <xdr:to xmlns:xdr="http://schemas.openxmlformats.org/drawingml/2006/spreadsheetDrawing">
      <xdr:col>72</xdr:col>
      <xdr:colOff>38100</xdr:colOff>
      <xdr:row>78</xdr:row>
      <xdr:rowOff>111760</xdr:rowOff>
    </xdr:to>
    <xdr:sp macro="" textlink="">
      <xdr:nvSpPr>
        <xdr:cNvPr id="654" name="フローチャート: 判断 653"/>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128270</xdr:rowOff>
    </xdr:from>
    <xdr:ext cx="469265" cy="259080"/>
    <xdr:sp macro="" textlink="">
      <xdr:nvSpPr>
        <xdr:cNvPr id="655" name="テキスト ボックス 654"/>
        <xdr:cNvSpPr txBox="1"/>
      </xdr:nvSpPr>
      <xdr:spPr>
        <a:xfrm>
          <a:off x="13468350" y="13158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106045</xdr:rowOff>
    </xdr:from>
    <xdr:to xmlns:xdr="http://schemas.openxmlformats.org/drawingml/2006/spreadsheetDrawing">
      <xdr:col>67</xdr:col>
      <xdr:colOff>101600</xdr:colOff>
      <xdr:row>75</xdr:row>
      <xdr:rowOff>36195</xdr:rowOff>
    </xdr:to>
    <xdr:sp macro="" textlink="">
      <xdr:nvSpPr>
        <xdr:cNvPr id="656" name="フローチャート: 判断 655"/>
        <xdr:cNvSpPr/>
      </xdr:nvSpPr>
      <xdr:spPr>
        <a:xfrm>
          <a:off x="12763500" y="1279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52705</xdr:rowOff>
    </xdr:from>
    <xdr:ext cx="534035" cy="258445"/>
    <xdr:sp macro="" textlink="">
      <xdr:nvSpPr>
        <xdr:cNvPr id="657" name="テキスト ボックス 656"/>
        <xdr:cNvSpPr txBox="1"/>
      </xdr:nvSpPr>
      <xdr:spPr>
        <a:xfrm>
          <a:off x="12546965" y="12568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8" name="テキスト ボックス 65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9" name="テキスト ボックス 65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60" name="テキスト ボックス 65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61" name="テキスト ボックス 66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62" name="テキスト ボックス 66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61595</xdr:rowOff>
    </xdr:from>
    <xdr:to xmlns:xdr="http://schemas.openxmlformats.org/drawingml/2006/spreadsheetDrawing">
      <xdr:col>85</xdr:col>
      <xdr:colOff>177800</xdr:colOff>
      <xdr:row>78</xdr:row>
      <xdr:rowOff>163195</xdr:rowOff>
    </xdr:to>
    <xdr:sp macro="" textlink="">
      <xdr:nvSpPr>
        <xdr:cNvPr id="663" name="楕円 662"/>
        <xdr:cNvSpPr/>
      </xdr:nvSpPr>
      <xdr:spPr>
        <a:xfrm>
          <a:off x="16268700" y="134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148590</xdr:rowOff>
    </xdr:from>
    <xdr:ext cx="469900" cy="259080"/>
    <xdr:sp macro="" textlink="">
      <xdr:nvSpPr>
        <xdr:cNvPr id="664" name="災害復旧費該当値テキスト"/>
        <xdr:cNvSpPr txBox="1"/>
      </xdr:nvSpPr>
      <xdr:spPr>
        <a:xfrm>
          <a:off x="16370300" y="1335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134620</xdr:rowOff>
    </xdr:from>
    <xdr:to xmlns:xdr="http://schemas.openxmlformats.org/drawingml/2006/spreadsheetDrawing">
      <xdr:col>81</xdr:col>
      <xdr:colOff>101600</xdr:colOff>
      <xdr:row>79</xdr:row>
      <xdr:rowOff>64770</xdr:rowOff>
    </xdr:to>
    <xdr:sp macro="" textlink="">
      <xdr:nvSpPr>
        <xdr:cNvPr id="665" name="楕円 664"/>
        <xdr:cNvSpPr/>
      </xdr:nvSpPr>
      <xdr:spPr>
        <a:xfrm>
          <a:off x="15430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55880</xdr:rowOff>
    </xdr:from>
    <xdr:ext cx="378460" cy="259080"/>
    <xdr:sp macro="" textlink="">
      <xdr:nvSpPr>
        <xdr:cNvPr id="666" name="テキスト ボックス 665"/>
        <xdr:cNvSpPr txBox="1"/>
      </xdr:nvSpPr>
      <xdr:spPr>
        <a:xfrm>
          <a:off x="15292070" y="13600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90805</xdr:rowOff>
    </xdr:from>
    <xdr:to xmlns:xdr="http://schemas.openxmlformats.org/drawingml/2006/spreadsheetDrawing">
      <xdr:col>76</xdr:col>
      <xdr:colOff>165100</xdr:colOff>
      <xdr:row>79</xdr:row>
      <xdr:rowOff>20955</xdr:rowOff>
    </xdr:to>
    <xdr:sp macro="" textlink="">
      <xdr:nvSpPr>
        <xdr:cNvPr id="667" name="楕円 666"/>
        <xdr:cNvSpPr/>
      </xdr:nvSpPr>
      <xdr:spPr>
        <a:xfrm>
          <a:off x="14541500" y="1346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12700</xdr:rowOff>
    </xdr:from>
    <xdr:ext cx="469265" cy="259080"/>
    <xdr:sp macro="" textlink="">
      <xdr:nvSpPr>
        <xdr:cNvPr id="668" name="テキスト ボックス 667"/>
        <xdr:cNvSpPr txBox="1"/>
      </xdr:nvSpPr>
      <xdr:spPr>
        <a:xfrm>
          <a:off x="14357350" y="13557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165100</xdr:rowOff>
    </xdr:from>
    <xdr:to xmlns:xdr="http://schemas.openxmlformats.org/drawingml/2006/spreadsheetDrawing">
      <xdr:col>72</xdr:col>
      <xdr:colOff>38100</xdr:colOff>
      <xdr:row>79</xdr:row>
      <xdr:rowOff>95250</xdr:rowOff>
    </xdr:to>
    <xdr:sp macro="" textlink="">
      <xdr:nvSpPr>
        <xdr:cNvPr id="669" name="楕円 668"/>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86360</xdr:rowOff>
    </xdr:from>
    <xdr:ext cx="248920" cy="258445"/>
    <xdr:sp macro="" textlink="">
      <xdr:nvSpPr>
        <xdr:cNvPr id="670" name="テキスト ボックス 669"/>
        <xdr:cNvSpPr txBox="1"/>
      </xdr:nvSpPr>
      <xdr:spPr>
        <a:xfrm>
          <a:off x="13578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157480</xdr:rowOff>
    </xdr:from>
    <xdr:to xmlns:xdr="http://schemas.openxmlformats.org/drawingml/2006/spreadsheetDrawing">
      <xdr:col>67</xdr:col>
      <xdr:colOff>101600</xdr:colOff>
      <xdr:row>79</xdr:row>
      <xdr:rowOff>87630</xdr:rowOff>
    </xdr:to>
    <xdr:sp macro="" textlink="">
      <xdr:nvSpPr>
        <xdr:cNvPr id="671" name="楕円 670"/>
        <xdr:cNvSpPr/>
      </xdr:nvSpPr>
      <xdr:spPr>
        <a:xfrm>
          <a:off x="12763500" y="135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78740</xdr:rowOff>
    </xdr:from>
    <xdr:ext cx="378460" cy="259080"/>
    <xdr:sp macro="" textlink="">
      <xdr:nvSpPr>
        <xdr:cNvPr id="672" name="テキスト ボックス 671"/>
        <xdr:cNvSpPr txBox="1"/>
      </xdr:nvSpPr>
      <xdr:spPr>
        <a:xfrm>
          <a:off x="12625070" y="136232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3" name="正方形/長方形 67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4" name="正方形/長方形 67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5" name="正方形/長方形 67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6" name="正方形/長方形 67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7" name="正方形/長方形 67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8" name="正方形/長方形 67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9" name="正方形/長方形 67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0" name="正方形/長方形 67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81" name="テキスト ボックス 680"/>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2" name="直線コネクタ 68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83" name="直線コネクタ 682"/>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84" name="テキスト ボックス 683"/>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85" name="直線コネクタ 684"/>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86" name="テキスト ボックス 685"/>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7" name="直線コネクタ 686"/>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88" name="テキスト ボックス 687"/>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9" name="直線コネクタ 688"/>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90" name="テキスト ボックス 689"/>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91" name="直線コネクタ 690"/>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92" name="テキスト ボックス 691"/>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3" name="直線コネクタ 69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94" name="テキスト ボックス 693"/>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129540</xdr:rowOff>
    </xdr:from>
    <xdr:to xmlns:xdr="http://schemas.openxmlformats.org/drawingml/2006/spreadsheetDrawing">
      <xdr:col>85</xdr:col>
      <xdr:colOff>126365</xdr:colOff>
      <xdr:row>97</xdr:row>
      <xdr:rowOff>136525</xdr:rowOff>
    </xdr:to>
    <xdr:cxnSp macro="">
      <xdr:nvCxnSpPr>
        <xdr:cNvPr id="696" name="直線コネクタ 695"/>
        <xdr:cNvCxnSpPr/>
      </xdr:nvCxnSpPr>
      <xdr:spPr>
        <a:xfrm flipV="1">
          <a:off x="16317595" y="15560040"/>
          <a:ext cx="127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140335</xdr:rowOff>
    </xdr:from>
    <xdr:ext cx="534670" cy="259080"/>
    <xdr:sp macro="" textlink="">
      <xdr:nvSpPr>
        <xdr:cNvPr id="697" name="公債費最小値テキスト"/>
        <xdr:cNvSpPr txBox="1"/>
      </xdr:nvSpPr>
      <xdr:spPr>
        <a:xfrm>
          <a:off x="16370300" y="16770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97</xdr:row>
      <xdr:rowOff>136525</xdr:rowOff>
    </xdr:from>
    <xdr:to xmlns:xdr="http://schemas.openxmlformats.org/drawingml/2006/spreadsheetDrawing">
      <xdr:col>86</xdr:col>
      <xdr:colOff>25400</xdr:colOff>
      <xdr:row>97</xdr:row>
      <xdr:rowOff>136525</xdr:rowOff>
    </xdr:to>
    <xdr:cxnSp macro="">
      <xdr:nvCxnSpPr>
        <xdr:cNvPr id="698" name="直線コネクタ 697"/>
        <xdr:cNvCxnSpPr/>
      </xdr:nvCxnSpPr>
      <xdr:spPr>
        <a:xfrm>
          <a:off x="16230600" y="1676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76200</xdr:rowOff>
    </xdr:from>
    <xdr:ext cx="598805" cy="258445"/>
    <xdr:sp macro="" textlink="">
      <xdr:nvSpPr>
        <xdr:cNvPr id="699" name="公債費最大値テキスト"/>
        <xdr:cNvSpPr txBox="1"/>
      </xdr:nvSpPr>
      <xdr:spPr>
        <a:xfrm>
          <a:off x="16370300" y="153352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129540</xdr:rowOff>
    </xdr:from>
    <xdr:to xmlns:xdr="http://schemas.openxmlformats.org/drawingml/2006/spreadsheetDrawing">
      <xdr:col>86</xdr:col>
      <xdr:colOff>25400</xdr:colOff>
      <xdr:row>90</xdr:row>
      <xdr:rowOff>129540</xdr:rowOff>
    </xdr:to>
    <xdr:cxnSp macro="">
      <xdr:nvCxnSpPr>
        <xdr:cNvPr id="700" name="直線コネクタ 699"/>
        <xdr:cNvCxnSpPr/>
      </xdr:nvCxnSpPr>
      <xdr:spPr>
        <a:xfrm>
          <a:off x="16230600" y="1556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110490</xdr:rowOff>
    </xdr:from>
    <xdr:to xmlns:xdr="http://schemas.openxmlformats.org/drawingml/2006/spreadsheetDrawing">
      <xdr:col>85</xdr:col>
      <xdr:colOff>127000</xdr:colOff>
      <xdr:row>98</xdr:row>
      <xdr:rowOff>5080</xdr:rowOff>
    </xdr:to>
    <xdr:cxnSp macro="">
      <xdr:nvCxnSpPr>
        <xdr:cNvPr id="701" name="直線コネクタ 700"/>
        <xdr:cNvCxnSpPr/>
      </xdr:nvCxnSpPr>
      <xdr:spPr>
        <a:xfrm flipV="1">
          <a:off x="15481300" y="1674114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93</xdr:row>
      <xdr:rowOff>147320</xdr:rowOff>
    </xdr:from>
    <xdr:ext cx="534670" cy="259080"/>
    <xdr:sp macro="" textlink="">
      <xdr:nvSpPr>
        <xdr:cNvPr id="702" name="公債費平均値テキスト"/>
        <xdr:cNvSpPr txBox="1"/>
      </xdr:nvSpPr>
      <xdr:spPr>
        <a:xfrm>
          <a:off x="16370300" y="160921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124460</xdr:rowOff>
    </xdr:from>
    <xdr:to xmlns:xdr="http://schemas.openxmlformats.org/drawingml/2006/spreadsheetDrawing">
      <xdr:col>85</xdr:col>
      <xdr:colOff>177800</xdr:colOff>
      <xdr:row>95</xdr:row>
      <xdr:rowOff>54610</xdr:rowOff>
    </xdr:to>
    <xdr:sp macro="" textlink="">
      <xdr:nvSpPr>
        <xdr:cNvPr id="703" name="フローチャート: 判断 702"/>
        <xdr:cNvSpPr/>
      </xdr:nvSpPr>
      <xdr:spPr>
        <a:xfrm>
          <a:off x="16268700" y="1624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5080</xdr:rowOff>
    </xdr:from>
    <xdr:to xmlns:xdr="http://schemas.openxmlformats.org/drawingml/2006/spreadsheetDrawing">
      <xdr:col>81</xdr:col>
      <xdr:colOff>50800</xdr:colOff>
      <xdr:row>98</xdr:row>
      <xdr:rowOff>61595</xdr:rowOff>
    </xdr:to>
    <xdr:cxnSp macro="">
      <xdr:nvCxnSpPr>
        <xdr:cNvPr id="704" name="直線コネクタ 703"/>
        <xdr:cNvCxnSpPr/>
      </xdr:nvCxnSpPr>
      <xdr:spPr>
        <a:xfrm flipV="1">
          <a:off x="14592300" y="1680718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94</xdr:row>
      <xdr:rowOff>123190</xdr:rowOff>
    </xdr:from>
    <xdr:to xmlns:xdr="http://schemas.openxmlformats.org/drawingml/2006/spreadsheetDrawing">
      <xdr:col>81</xdr:col>
      <xdr:colOff>101600</xdr:colOff>
      <xdr:row>95</xdr:row>
      <xdr:rowOff>53340</xdr:rowOff>
    </xdr:to>
    <xdr:sp macro="" textlink="">
      <xdr:nvSpPr>
        <xdr:cNvPr id="705" name="フローチャート: 判断 704"/>
        <xdr:cNvSpPr/>
      </xdr:nvSpPr>
      <xdr:spPr>
        <a:xfrm>
          <a:off x="15430500" y="162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69850</xdr:rowOff>
    </xdr:from>
    <xdr:ext cx="534035" cy="259080"/>
    <xdr:sp macro="" textlink="">
      <xdr:nvSpPr>
        <xdr:cNvPr id="706" name="テキスト ボックス 705"/>
        <xdr:cNvSpPr txBox="1"/>
      </xdr:nvSpPr>
      <xdr:spPr>
        <a:xfrm>
          <a:off x="15213965" y="16014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61595</xdr:rowOff>
    </xdr:from>
    <xdr:to xmlns:xdr="http://schemas.openxmlformats.org/drawingml/2006/spreadsheetDrawing">
      <xdr:col>76</xdr:col>
      <xdr:colOff>114300</xdr:colOff>
      <xdr:row>98</xdr:row>
      <xdr:rowOff>80645</xdr:rowOff>
    </xdr:to>
    <xdr:cxnSp macro="">
      <xdr:nvCxnSpPr>
        <xdr:cNvPr id="707" name="直線コネクタ 706"/>
        <xdr:cNvCxnSpPr/>
      </xdr:nvCxnSpPr>
      <xdr:spPr>
        <a:xfrm flipV="1">
          <a:off x="13703300" y="1686369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94</xdr:row>
      <xdr:rowOff>137160</xdr:rowOff>
    </xdr:from>
    <xdr:to xmlns:xdr="http://schemas.openxmlformats.org/drawingml/2006/spreadsheetDrawing">
      <xdr:col>76</xdr:col>
      <xdr:colOff>165100</xdr:colOff>
      <xdr:row>95</xdr:row>
      <xdr:rowOff>67310</xdr:rowOff>
    </xdr:to>
    <xdr:sp macro="" textlink="">
      <xdr:nvSpPr>
        <xdr:cNvPr id="708" name="フローチャート: 判断 707"/>
        <xdr:cNvSpPr/>
      </xdr:nvSpPr>
      <xdr:spPr>
        <a:xfrm>
          <a:off x="14541500" y="1625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83820</xdr:rowOff>
    </xdr:from>
    <xdr:ext cx="534035" cy="259080"/>
    <xdr:sp macro="" textlink="">
      <xdr:nvSpPr>
        <xdr:cNvPr id="709" name="テキスト ボックス 708"/>
        <xdr:cNvSpPr txBox="1"/>
      </xdr:nvSpPr>
      <xdr:spPr>
        <a:xfrm>
          <a:off x="14324965" y="16028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80645</xdr:rowOff>
    </xdr:from>
    <xdr:to xmlns:xdr="http://schemas.openxmlformats.org/drawingml/2006/spreadsheetDrawing">
      <xdr:col>71</xdr:col>
      <xdr:colOff>177800</xdr:colOff>
      <xdr:row>98</xdr:row>
      <xdr:rowOff>113665</xdr:rowOff>
    </xdr:to>
    <xdr:cxnSp macro="">
      <xdr:nvCxnSpPr>
        <xdr:cNvPr id="710" name="直線コネクタ 709"/>
        <xdr:cNvCxnSpPr/>
      </xdr:nvCxnSpPr>
      <xdr:spPr>
        <a:xfrm flipV="1">
          <a:off x="12814300" y="1688274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94</xdr:row>
      <xdr:rowOff>143510</xdr:rowOff>
    </xdr:from>
    <xdr:to xmlns:xdr="http://schemas.openxmlformats.org/drawingml/2006/spreadsheetDrawing">
      <xdr:col>72</xdr:col>
      <xdr:colOff>38100</xdr:colOff>
      <xdr:row>95</xdr:row>
      <xdr:rowOff>73025</xdr:rowOff>
    </xdr:to>
    <xdr:sp macro="" textlink="">
      <xdr:nvSpPr>
        <xdr:cNvPr id="711" name="フローチャート: 判断 710"/>
        <xdr:cNvSpPr/>
      </xdr:nvSpPr>
      <xdr:spPr>
        <a:xfrm>
          <a:off x="13652500" y="16259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89535</xdr:rowOff>
    </xdr:from>
    <xdr:ext cx="534035" cy="258445"/>
    <xdr:sp macro="" textlink="">
      <xdr:nvSpPr>
        <xdr:cNvPr id="712" name="テキスト ボックス 711"/>
        <xdr:cNvSpPr txBox="1"/>
      </xdr:nvSpPr>
      <xdr:spPr>
        <a:xfrm>
          <a:off x="13435965" y="16034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100330</xdr:rowOff>
    </xdr:from>
    <xdr:to xmlns:xdr="http://schemas.openxmlformats.org/drawingml/2006/spreadsheetDrawing">
      <xdr:col>67</xdr:col>
      <xdr:colOff>101600</xdr:colOff>
      <xdr:row>94</xdr:row>
      <xdr:rowOff>30480</xdr:rowOff>
    </xdr:to>
    <xdr:sp macro="" textlink="">
      <xdr:nvSpPr>
        <xdr:cNvPr id="713" name="フローチャート: 判断 712"/>
        <xdr:cNvSpPr/>
      </xdr:nvSpPr>
      <xdr:spPr>
        <a:xfrm>
          <a:off x="12763500" y="1604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46990</xdr:rowOff>
    </xdr:from>
    <xdr:ext cx="534035" cy="259080"/>
    <xdr:sp macro="" textlink="">
      <xdr:nvSpPr>
        <xdr:cNvPr id="714" name="テキスト ボックス 713"/>
        <xdr:cNvSpPr txBox="1"/>
      </xdr:nvSpPr>
      <xdr:spPr>
        <a:xfrm>
          <a:off x="12546965" y="15820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5" name="テキスト ボックス 71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6" name="テキスト ボックス 71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7" name="テキスト ボックス 71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8" name="テキスト ボックス 71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9" name="テキスト ボックス 71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177800</xdr:colOff>
      <xdr:row>97</xdr:row>
      <xdr:rowOff>161290</xdr:rowOff>
    </xdr:to>
    <xdr:sp macro="" textlink="">
      <xdr:nvSpPr>
        <xdr:cNvPr id="720" name="楕円 719"/>
        <xdr:cNvSpPr/>
      </xdr:nvSpPr>
      <xdr:spPr>
        <a:xfrm>
          <a:off x="16268700" y="1669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146050</xdr:rowOff>
    </xdr:from>
    <xdr:ext cx="534670" cy="258445"/>
    <xdr:sp macro="" textlink="">
      <xdr:nvSpPr>
        <xdr:cNvPr id="721" name="公債費該当値テキスト"/>
        <xdr:cNvSpPr txBox="1"/>
      </xdr:nvSpPr>
      <xdr:spPr>
        <a:xfrm>
          <a:off x="16370300" y="16605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125730</xdr:rowOff>
    </xdr:from>
    <xdr:to xmlns:xdr="http://schemas.openxmlformats.org/drawingml/2006/spreadsheetDrawing">
      <xdr:col>81</xdr:col>
      <xdr:colOff>101600</xdr:colOff>
      <xdr:row>98</xdr:row>
      <xdr:rowOff>55880</xdr:rowOff>
    </xdr:to>
    <xdr:sp macro="" textlink="">
      <xdr:nvSpPr>
        <xdr:cNvPr id="722" name="楕円 721"/>
        <xdr:cNvSpPr/>
      </xdr:nvSpPr>
      <xdr:spPr>
        <a:xfrm>
          <a:off x="15430500" y="167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46990</xdr:rowOff>
    </xdr:from>
    <xdr:ext cx="534035" cy="259080"/>
    <xdr:sp macro="" textlink="">
      <xdr:nvSpPr>
        <xdr:cNvPr id="723" name="テキスト ボックス 722"/>
        <xdr:cNvSpPr txBox="1"/>
      </xdr:nvSpPr>
      <xdr:spPr>
        <a:xfrm>
          <a:off x="15213965" y="16849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10795</xdr:rowOff>
    </xdr:from>
    <xdr:to xmlns:xdr="http://schemas.openxmlformats.org/drawingml/2006/spreadsheetDrawing">
      <xdr:col>76</xdr:col>
      <xdr:colOff>165100</xdr:colOff>
      <xdr:row>98</xdr:row>
      <xdr:rowOff>112395</xdr:rowOff>
    </xdr:to>
    <xdr:sp macro="" textlink="">
      <xdr:nvSpPr>
        <xdr:cNvPr id="724" name="楕円 723"/>
        <xdr:cNvSpPr/>
      </xdr:nvSpPr>
      <xdr:spPr>
        <a:xfrm>
          <a:off x="14541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103505</xdr:rowOff>
    </xdr:from>
    <xdr:ext cx="534035" cy="259080"/>
    <xdr:sp macro="" textlink="">
      <xdr:nvSpPr>
        <xdr:cNvPr id="725" name="テキスト ボックス 724"/>
        <xdr:cNvSpPr txBox="1"/>
      </xdr:nvSpPr>
      <xdr:spPr>
        <a:xfrm>
          <a:off x="14324965" y="16905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29845</xdr:rowOff>
    </xdr:from>
    <xdr:to xmlns:xdr="http://schemas.openxmlformats.org/drawingml/2006/spreadsheetDrawing">
      <xdr:col>72</xdr:col>
      <xdr:colOff>38100</xdr:colOff>
      <xdr:row>98</xdr:row>
      <xdr:rowOff>132080</xdr:rowOff>
    </xdr:to>
    <xdr:sp macro="" textlink="">
      <xdr:nvSpPr>
        <xdr:cNvPr id="726" name="楕円 725"/>
        <xdr:cNvSpPr/>
      </xdr:nvSpPr>
      <xdr:spPr>
        <a:xfrm>
          <a:off x="13652500" y="16831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122555</xdr:rowOff>
    </xdr:from>
    <xdr:ext cx="534035" cy="258445"/>
    <xdr:sp macro="" textlink="">
      <xdr:nvSpPr>
        <xdr:cNvPr id="727" name="テキスト ボックス 726"/>
        <xdr:cNvSpPr txBox="1"/>
      </xdr:nvSpPr>
      <xdr:spPr>
        <a:xfrm>
          <a:off x="13435965" y="16924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63500</xdr:rowOff>
    </xdr:from>
    <xdr:to xmlns:xdr="http://schemas.openxmlformats.org/drawingml/2006/spreadsheetDrawing">
      <xdr:col>67</xdr:col>
      <xdr:colOff>101600</xdr:colOff>
      <xdr:row>98</xdr:row>
      <xdr:rowOff>164465</xdr:rowOff>
    </xdr:to>
    <xdr:sp macro="" textlink="">
      <xdr:nvSpPr>
        <xdr:cNvPr id="728" name="楕円 727"/>
        <xdr:cNvSpPr/>
      </xdr:nvSpPr>
      <xdr:spPr>
        <a:xfrm>
          <a:off x="12763500" y="16865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155575</xdr:rowOff>
    </xdr:from>
    <xdr:ext cx="469265" cy="258445"/>
    <xdr:sp macro="" textlink="">
      <xdr:nvSpPr>
        <xdr:cNvPr id="729" name="テキスト ボックス 728"/>
        <xdr:cNvSpPr txBox="1"/>
      </xdr:nvSpPr>
      <xdr:spPr>
        <a:xfrm>
          <a:off x="12579350" y="169576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30" name="正方形/長方形 72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31" name="正方形/長方形 73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2" name="正方形/長方形 73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3" name="正方形/長方形 73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4" name="正方形/長方形 73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5" name="正方形/長方形 73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6" name="正方形/長方形 73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正方形/長方形 73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38" name="テキスト ボックス 737"/>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9" name="直線コネクタ 73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40" name="直線コネクタ 739"/>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9080"/>
    <xdr:sp macro="" textlink="">
      <xdr:nvSpPr>
        <xdr:cNvPr id="741" name="テキスト ボックス 740"/>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42" name="直線コネクタ 741"/>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6725" cy="258445"/>
    <xdr:sp macro="" textlink="">
      <xdr:nvSpPr>
        <xdr:cNvPr id="743" name="テキスト ボックス 742"/>
        <xdr:cNvSpPr txBox="1"/>
      </xdr:nvSpPr>
      <xdr:spPr>
        <a:xfrm>
          <a:off x="17820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44" name="直線コネクタ 743"/>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6725" cy="259080"/>
    <xdr:sp macro="" textlink="">
      <xdr:nvSpPr>
        <xdr:cNvPr id="745" name="テキスト ボックス 744"/>
        <xdr:cNvSpPr txBox="1"/>
      </xdr:nvSpPr>
      <xdr:spPr>
        <a:xfrm>
          <a:off x="17820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46" name="直線コネクタ 745"/>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6725" cy="258445"/>
    <xdr:sp macro="" textlink="">
      <xdr:nvSpPr>
        <xdr:cNvPr id="747" name="テキスト ボックス 746"/>
        <xdr:cNvSpPr txBox="1"/>
      </xdr:nvSpPr>
      <xdr:spPr>
        <a:xfrm>
          <a:off x="17820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48" name="直線コネクタ 747"/>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6725" cy="258445"/>
    <xdr:sp macro="" textlink="">
      <xdr:nvSpPr>
        <xdr:cNvPr id="749" name="テキスト ボックス 748"/>
        <xdr:cNvSpPr txBox="1"/>
      </xdr:nvSpPr>
      <xdr:spPr>
        <a:xfrm>
          <a:off x="17820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50" name="直線コネクタ 749"/>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6725" cy="259080"/>
    <xdr:sp macro="" textlink="">
      <xdr:nvSpPr>
        <xdr:cNvPr id="751" name="テキスト ボックス 750"/>
        <xdr:cNvSpPr txBox="1"/>
      </xdr:nvSpPr>
      <xdr:spPr>
        <a:xfrm>
          <a:off x="17820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52" name="直線コネクタ 75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6725" cy="258445"/>
    <xdr:sp macro="" textlink="">
      <xdr:nvSpPr>
        <xdr:cNvPr id="753" name="テキスト ボックス 752"/>
        <xdr:cNvSpPr txBox="1"/>
      </xdr:nvSpPr>
      <xdr:spPr>
        <a:xfrm>
          <a:off x="17820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5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24765</xdr:rowOff>
    </xdr:from>
    <xdr:to xmlns:xdr="http://schemas.openxmlformats.org/drawingml/2006/spreadsheetDrawing">
      <xdr:col>116</xdr:col>
      <xdr:colOff>62865</xdr:colOff>
      <xdr:row>39</xdr:row>
      <xdr:rowOff>99060</xdr:rowOff>
    </xdr:to>
    <xdr:cxnSp macro="">
      <xdr:nvCxnSpPr>
        <xdr:cNvPr id="755" name="直線コネクタ 754"/>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105410</xdr:rowOff>
    </xdr:from>
    <xdr:ext cx="249555" cy="259080"/>
    <xdr:sp macro="" textlink="">
      <xdr:nvSpPr>
        <xdr:cNvPr id="756" name="諸支出金最小値テキスト"/>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57" name="直線コネクタ 756"/>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143510</xdr:rowOff>
    </xdr:from>
    <xdr:ext cx="469900" cy="258445"/>
    <xdr:sp macro="" textlink="">
      <xdr:nvSpPr>
        <xdr:cNvPr id="758" name="諸支出金最大値テキスト"/>
        <xdr:cNvSpPr txBox="1"/>
      </xdr:nvSpPr>
      <xdr:spPr>
        <a:xfrm>
          <a:off x="22212300" y="51155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24765</xdr:rowOff>
    </xdr:from>
    <xdr:to xmlns:xdr="http://schemas.openxmlformats.org/drawingml/2006/spreadsheetDrawing">
      <xdr:col>116</xdr:col>
      <xdr:colOff>152400</xdr:colOff>
      <xdr:row>31</xdr:row>
      <xdr:rowOff>24765</xdr:rowOff>
    </xdr:to>
    <xdr:cxnSp macro="">
      <xdr:nvCxnSpPr>
        <xdr:cNvPr id="759" name="直線コネクタ 758"/>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60" name="直線コネクタ 759"/>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22860</xdr:rowOff>
    </xdr:from>
    <xdr:ext cx="378460" cy="259080"/>
    <xdr:sp macro="" textlink="">
      <xdr:nvSpPr>
        <xdr:cNvPr id="761" name="諸支出金平均値テキスト"/>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0</xdr:rowOff>
    </xdr:from>
    <xdr:to xmlns:xdr="http://schemas.openxmlformats.org/drawingml/2006/spreadsheetDrawing">
      <xdr:col>116</xdr:col>
      <xdr:colOff>114300</xdr:colOff>
      <xdr:row>39</xdr:row>
      <xdr:rowOff>101600</xdr:rowOff>
    </xdr:to>
    <xdr:sp macro="" textlink="">
      <xdr:nvSpPr>
        <xdr:cNvPr id="762" name="フローチャート: 判断 761"/>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63" name="直線コネクタ 762"/>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146685</xdr:rowOff>
    </xdr:from>
    <xdr:to xmlns:xdr="http://schemas.openxmlformats.org/drawingml/2006/spreadsheetDrawing">
      <xdr:col>112</xdr:col>
      <xdr:colOff>38100</xdr:colOff>
      <xdr:row>39</xdr:row>
      <xdr:rowOff>76835</xdr:rowOff>
    </xdr:to>
    <xdr:sp macro="" textlink="">
      <xdr:nvSpPr>
        <xdr:cNvPr id="764" name="フローチャート: 判断 763"/>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93345</xdr:rowOff>
    </xdr:from>
    <xdr:ext cx="378460" cy="259080"/>
    <xdr:sp macro="" textlink="">
      <xdr:nvSpPr>
        <xdr:cNvPr id="765" name="テキスト ボックス 764"/>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66" name="直線コネクタ 765"/>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18415</xdr:rowOff>
    </xdr:from>
    <xdr:to xmlns:xdr="http://schemas.openxmlformats.org/drawingml/2006/spreadsheetDrawing">
      <xdr:col>107</xdr:col>
      <xdr:colOff>101600</xdr:colOff>
      <xdr:row>39</xdr:row>
      <xdr:rowOff>120650</xdr:rowOff>
    </xdr:to>
    <xdr:sp macro="" textlink="">
      <xdr:nvSpPr>
        <xdr:cNvPr id="767" name="フローチャート: 判断 766"/>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136525</xdr:rowOff>
    </xdr:from>
    <xdr:ext cx="313690" cy="258445"/>
    <xdr:sp macro="" textlink="">
      <xdr:nvSpPr>
        <xdr:cNvPr id="768" name="テキスト ボックス 767"/>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69" name="直線コネクタ 768"/>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33655</xdr:rowOff>
    </xdr:from>
    <xdr:to xmlns:xdr="http://schemas.openxmlformats.org/drawingml/2006/spreadsheetDrawing">
      <xdr:col>102</xdr:col>
      <xdr:colOff>165100</xdr:colOff>
      <xdr:row>39</xdr:row>
      <xdr:rowOff>135255</xdr:rowOff>
    </xdr:to>
    <xdr:sp macro="" textlink="">
      <xdr:nvSpPr>
        <xdr:cNvPr id="770" name="フローチャート: 判断 769"/>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151765</xdr:rowOff>
    </xdr:from>
    <xdr:ext cx="313690" cy="259080"/>
    <xdr:sp macro="" textlink="">
      <xdr:nvSpPr>
        <xdr:cNvPr id="771" name="テキスト ボックス 770"/>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36195</xdr:rowOff>
    </xdr:from>
    <xdr:to xmlns:xdr="http://schemas.openxmlformats.org/drawingml/2006/spreadsheetDrawing">
      <xdr:col>98</xdr:col>
      <xdr:colOff>38100</xdr:colOff>
      <xdr:row>39</xdr:row>
      <xdr:rowOff>137795</xdr:rowOff>
    </xdr:to>
    <xdr:sp macro="" textlink="">
      <xdr:nvSpPr>
        <xdr:cNvPr id="772" name="フローチャート: 判断 771"/>
        <xdr:cNvSpPr/>
      </xdr:nvSpPr>
      <xdr:spPr>
        <a:xfrm>
          <a:off x="18605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154940</xdr:rowOff>
    </xdr:from>
    <xdr:ext cx="313690" cy="258445"/>
    <xdr:sp macro="" textlink="">
      <xdr:nvSpPr>
        <xdr:cNvPr id="773" name="テキスト ボックス 772"/>
        <xdr:cNvSpPr txBox="1"/>
      </xdr:nvSpPr>
      <xdr:spPr>
        <a:xfrm>
          <a:off x="18499455" y="649859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74" name="テキスト ボックス 77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75" name="テキスト ボックス 77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6" name="テキスト ボックス 77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7" name="テキスト ボックス 77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8" name="テキスト ボックス 77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9" name="楕円 778"/>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149860</xdr:rowOff>
    </xdr:from>
    <xdr:ext cx="249555" cy="259080"/>
    <xdr:sp macro="" textlink="">
      <xdr:nvSpPr>
        <xdr:cNvPr id="780" name="諸支出金該当値テキスト"/>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81" name="楕円 780"/>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8920" cy="259080"/>
    <xdr:sp macro="" textlink="">
      <xdr:nvSpPr>
        <xdr:cNvPr id="782" name="テキスト ボックス 781"/>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83" name="楕円 782"/>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8920" cy="259080"/>
    <xdr:sp macro="" textlink="">
      <xdr:nvSpPr>
        <xdr:cNvPr id="784" name="テキスト ボックス 783"/>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85" name="楕円 784"/>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8920" cy="259080"/>
    <xdr:sp macro="" textlink="">
      <xdr:nvSpPr>
        <xdr:cNvPr id="786" name="テキスト ボックス 785"/>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87" name="楕円 786"/>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9080"/>
    <xdr:sp macro="" textlink="">
      <xdr:nvSpPr>
        <xdr:cNvPr id="788" name="テキスト ボックス 787"/>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9" name="正方形/長方形 78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90" name="正方形/長方形 78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91" name="正方形/長方形 79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92" name="正方形/長方形 79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93" name="正方形/長方形 79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94" name="正方形/長方形 79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5" name="正方形/長方形 79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正方形/長方形 79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97" name="テキスト ボックス 796"/>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8" name="直線コネクタ 79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9" name="直線コネクタ 79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800" name="テキスト ボックス 799"/>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801" name="直線コネクタ 80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802" name="テキスト ボックス 801"/>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804" name="直線コネクタ 80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80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6" name="直線コネクタ 80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8" name="直線コネクタ 80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9" name="直線コネクタ 80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1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1" name="フローチャート: 判断 81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12" name="直線コネクタ 81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3" name="フローチャート: 判断 81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14" name="テキスト ボックス 813"/>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15" name="直線コネクタ 81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6" name="フローチャート: 判断 81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17" name="テキスト ボックス 816"/>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8" name="直線コネクタ 81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9" name="フローチャート: 判断 81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20" name="テキスト ボックス 819"/>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1" name="フローチャート: 判断 82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22" name="テキスト ボックス 821"/>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3" name="テキスト ボックス 82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4" name="テキスト ボックス 82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5" name="テキスト ボックス 82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6" name="テキスト ボックス 82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7" name="テキスト ボックス 82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8" name="楕円 82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30" name="楕円 82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31" name="テキスト ボックス 830"/>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32" name="楕円 83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33" name="テキスト ボックス 832"/>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34" name="楕円 83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35" name="テキスト ボックス 834"/>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6" name="楕円 83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37" name="テキスト ボックス 836"/>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8" name="正方形/長方形 8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9" name="正方形/長方形 8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0" name="テキスト ボックス 8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類似団体内順位は、「消防費」、「総務費」及び「衛生費」が高い。</a:t>
          </a:r>
          <a:endParaRPr kumimoji="1" lang="en-US" altLang="ja-JP" sz="1300">
            <a:latin typeface="ＭＳ Ｐゴシック"/>
            <a:ea typeface="ＭＳ Ｐゴシック"/>
          </a:endParaRPr>
        </a:p>
        <a:p>
          <a:r>
            <a:rPr kumimoji="1" lang="ja-JP" altLang="en-US" sz="1300">
              <a:latin typeface="ＭＳ Ｐゴシック"/>
              <a:ea typeface="ＭＳ Ｐゴシック"/>
            </a:rPr>
            <a:t>　「消防費」は中東遠消防指令センターの設備更新に伴う中東遠消防指令センター負担金の増加はあったものの、防災行政無線親局の更新完了による普通建設事業費の減少があっため、決算額は前年度に比べて大きく増加はしていない。人口減少により、住民一人当たりのコストは前年度に比べて増加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「総務費」は普通交付税の追加交付に伴う財政調整基金積立金の増加や、ふるさと納税の寄附増加に伴う業務委託料の増加により、類似団体平均を上回った。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「衛生費」は、環境保全センターに係る負担金の減少や、水道事業会計への繰出金の減少により、前年度よりも減少した。</a:t>
          </a:r>
          <a:endParaRPr kumimoji="1" lang="en-US" altLang="ja-JP"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静岡県御前崎市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latin typeface="ＭＳ ゴシック"/>
              <a:ea typeface="ＭＳ ゴシック"/>
            </a:rPr>
            <a:t>　財政調整基金について、令和６年度に</a:t>
          </a:r>
          <a:r>
            <a:rPr kumimoji="1" lang="en-US" altLang="ja-JP" sz="1050">
              <a:latin typeface="ＭＳ ゴシック"/>
              <a:ea typeface="ＭＳ ゴシック"/>
            </a:rPr>
            <a:t>6.3</a:t>
          </a:r>
          <a:r>
            <a:rPr kumimoji="1" lang="ja-JP" altLang="en-US" sz="1050">
              <a:latin typeface="ＭＳ ゴシック"/>
              <a:ea typeface="ＭＳ ゴシック"/>
            </a:rPr>
            <a:t>億円の取り崩しを行ったが、普通交付税の追加交付に伴い年度末に</a:t>
          </a:r>
          <a:r>
            <a:rPr kumimoji="1" lang="en-US" altLang="ja-JP" sz="1050">
              <a:latin typeface="ＭＳ ゴシック"/>
              <a:ea typeface="ＭＳ ゴシック"/>
            </a:rPr>
            <a:t>6.1</a:t>
          </a:r>
          <a:r>
            <a:rPr kumimoji="1" lang="ja-JP" altLang="en-US" sz="1050">
              <a:latin typeface="ＭＳ ゴシック"/>
              <a:ea typeface="ＭＳ ゴシック"/>
            </a:rPr>
            <a:t>億円を積立てることができた。前年度から</a:t>
          </a:r>
          <a:r>
            <a:rPr kumimoji="1" lang="en-US" altLang="ja-JP" sz="1050">
              <a:latin typeface="ＭＳ ゴシック"/>
              <a:ea typeface="ＭＳ ゴシック"/>
            </a:rPr>
            <a:t>1,204</a:t>
          </a:r>
          <a:r>
            <a:rPr kumimoji="1" lang="ja-JP" altLang="en-US" sz="1050">
              <a:latin typeface="ＭＳ ゴシック"/>
              <a:ea typeface="ＭＳ ゴシック"/>
            </a:rPr>
            <a:t>万円減少し、令和６年度末の財政調整基金残高は</a:t>
          </a:r>
          <a:r>
            <a:rPr kumimoji="1" lang="en-US" altLang="ja-JP" sz="1050">
              <a:latin typeface="ＭＳ ゴシック"/>
              <a:ea typeface="ＭＳ ゴシック"/>
            </a:rPr>
            <a:t>33</a:t>
          </a:r>
          <a:r>
            <a:rPr kumimoji="1" lang="ja-JP" altLang="en-US" sz="1050">
              <a:latin typeface="ＭＳ ゴシック"/>
              <a:ea typeface="ＭＳ ゴシック"/>
            </a:rPr>
            <a:t>億</a:t>
          </a:r>
          <a:r>
            <a:rPr kumimoji="1" lang="en-US" altLang="ja-JP" sz="1050">
              <a:latin typeface="ＭＳ ゴシック"/>
              <a:ea typeface="ＭＳ ゴシック"/>
            </a:rPr>
            <a:t>6,976</a:t>
          </a:r>
          <a:r>
            <a:rPr kumimoji="1" lang="ja-JP" altLang="en-US" sz="1050">
              <a:latin typeface="ＭＳ ゴシック"/>
              <a:ea typeface="ＭＳ ゴシック"/>
            </a:rPr>
            <a:t>万円となり、標準財政規模に占める割合は</a:t>
          </a:r>
          <a:r>
            <a:rPr kumimoji="1" lang="en-US" altLang="ja-JP" sz="1050">
              <a:latin typeface="ＭＳ ゴシック"/>
              <a:ea typeface="ＭＳ ゴシック"/>
            </a:rPr>
            <a:t>0.89</a:t>
          </a:r>
          <a:r>
            <a:rPr kumimoji="1" lang="ja-JP" altLang="en-US" sz="1050">
              <a:latin typeface="ＭＳ ゴシック"/>
              <a:ea typeface="ＭＳ ゴシック"/>
            </a:rPr>
            <a:t>ポイント下降した。</a:t>
          </a:r>
          <a:endParaRPr kumimoji="1" lang="en-US" altLang="ja-JP" sz="1050">
            <a:latin typeface="ＭＳ ゴシック"/>
            <a:ea typeface="ＭＳ ゴシック"/>
          </a:endParaRPr>
        </a:p>
        <a:p>
          <a:r>
            <a:rPr kumimoji="1" lang="ja-JP" altLang="en-US" sz="1050">
              <a:latin typeface="ＭＳ ゴシック"/>
              <a:ea typeface="ＭＳ ゴシック"/>
            </a:rPr>
            <a:t>　実質収支額は、各種交付金の増加による歳入の増加はあったものの、物価高騰や人件費のベースアップによる歳出の増加もあり、前年度から１億</a:t>
          </a:r>
          <a:r>
            <a:rPr kumimoji="1" lang="en-US" altLang="ja-JP" sz="1050">
              <a:latin typeface="ＭＳ ゴシック"/>
              <a:ea typeface="ＭＳ ゴシック"/>
            </a:rPr>
            <a:t>8,443</a:t>
          </a:r>
          <a:r>
            <a:rPr kumimoji="1" lang="ja-JP" altLang="en-US" sz="1050">
              <a:latin typeface="ＭＳ ゴシック"/>
              <a:ea typeface="ＭＳ ゴシック"/>
            </a:rPr>
            <a:t>万円減少し５億</a:t>
          </a:r>
          <a:r>
            <a:rPr kumimoji="1" lang="en-US" altLang="ja-JP" sz="1050">
              <a:latin typeface="ＭＳ ゴシック"/>
              <a:ea typeface="ＭＳ ゴシック"/>
            </a:rPr>
            <a:t>1,759</a:t>
          </a:r>
          <a:r>
            <a:rPr kumimoji="1" lang="ja-JP" altLang="en-US" sz="1050">
              <a:latin typeface="ＭＳ ゴシック"/>
              <a:ea typeface="ＭＳ ゴシック"/>
            </a:rPr>
            <a:t>万円となり標準財政規模に占める割合は</a:t>
          </a:r>
          <a:r>
            <a:rPr kumimoji="1" lang="en-US" altLang="ja-JP" sz="1050">
              <a:latin typeface="ＭＳ ゴシック"/>
              <a:ea typeface="ＭＳ ゴシック"/>
            </a:rPr>
            <a:t>2.2</a:t>
          </a:r>
          <a:r>
            <a:rPr kumimoji="1" lang="ja-JP" altLang="en-US" sz="1050">
              <a:latin typeface="ＭＳ ゴシック"/>
              <a:ea typeface="ＭＳ ゴシック"/>
            </a:rPr>
            <a:t>ポイント下降した。</a:t>
          </a:r>
          <a:endParaRPr kumimoji="1" lang="en-US" altLang="ja-JP" sz="1050">
            <a:latin typeface="ＭＳ ゴシック"/>
            <a:ea typeface="ＭＳ ゴシック"/>
          </a:endParaRPr>
        </a:p>
        <a:p>
          <a:r>
            <a:rPr kumimoji="1" lang="ja-JP" altLang="en-US" sz="1050">
              <a:latin typeface="ＭＳ ゴシック"/>
              <a:ea typeface="ＭＳ ゴシック"/>
            </a:rPr>
            <a:t>　実質単年度収支は、普通交付税の追加交付による積立金の増加はあったものの、単年度収支が▲１億</a:t>
          </a:r>
          <a:r>
            <a:rPr kumimoji="1" lang="en-US" altLang="ja-JP" sz="1050">
              <a:latin typeface="ＭＳ ゴシック"/>
              <a:ea typeface="ＭＳ ゴシック"/>
            </a:rPr>
            <a:t>8,443</a:t>
          </a:r>
          <a:r>
            <a:rPr kumimoji="1" lang="ja-JP" altLang="en-US" sz="1050">
              <a:latin typeface="ＭＳ ゴシック"/>
              <a:ea typeface="ＭＳ ゴシック"/>
            </a:rPr>
            <a:t>万円となったことにより、</a:t>
          </a:r>
          <a:r>
            <a:rPr kumimoji="1" lang="en-US" altLang="ja-JP" sz="1050">
              <a:latin typeface="ＭＳ ゴシック"/>
              <a:ea typeface="ＭＳ ゴシック"/>
            </a:rPr>
            <a:t>1.41</a:t>
          </a:r>
          <a:r>
            <a:rPr kumimoji="1" lang="ja-JP" altLang="en-US" sz="1050">
              <a:latin typeface="ＭＳ ゴシック"/>
              <a:ea typeface="ＭＳ ゴシック"/>
            </a:rPr>
            <a:t>ポイント下降し、依然赤字が続いている。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静岡県御前崎市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aseline="0">
              <a:latin typeface="ＭＳ ゴシック"/>
              <a:ea typeface="ＭＳ ゴシック"/>
            </a:rPr>
            <a:t>　令和２年度から令和６年度にかけて、いずれの会計でも赤字は発生していない。会計全体では黒字額が前年度に比べて下降しているが、これは一般会計、病院事業会計の比率が下降していることが要因である。</a:t>
          </a:r>
          <a:endParaRPr kumimoji="1" lang="en-US" altLang="ja-JP" sz="1400" baseline="0">
            <a:latin typeface="ＭＳ ゴシック"/>
            <a:ea typeface="ＭＳ ゴシック"/>
          </a:endParaRPr>
        </a:p>
        <a:p>
          <a:r>
            <a:rPr kumimoji="1" lang="ja-JP" altLang="en-US" sz="1400" baseline="0">
              <a:latin typeface="ＭＳ ゴシック"/>
              <a:ea typeface="ＭＳ ゴシック"/>
            </a:rPr>
            <a:t>　一般会計は、令和４年度には普通交付税の追加交付などの臨時的な歳入により一時的に黒字額が上昇したが、令和５年度から黒字額が引き続き下降している。主な要因は、公債費が増加したことによる。</a:t>
          </a:r>
          <a:endParaRPr kumimoji="1" lang="en-US" altLang="ja-JP" sz="1400" baseline="0">
            <a:latin typeface="ＭＳ ゴシック"/>
            <a:ea typeface="ＭＳ ゴシック"/>
          </a:endParaRPr>
        </a:p>
        <a:p>
          <a:r>
            <a:rPr kumimoji="1" lang="ja-JP" altLang="en-US" sz="1400" baseline="0">
              <a:latin typeface="ＭＳ ゴシック"/>
              <a:ea typeface="ＭＳ ゴシック"/>
            </a:rPr>
            <a:t>　病院事業会計の黒字額が前年度から下降している主な要因は、病院事業の収益が悪化している中で、現預金を消費して経営していることによる流動資産の減少が主な要因である。</a:t>
          </a:r>
          <a:endParaRPr kumimoji="1" lang="en-US" altLang="ja-JP" sz="1400" baseline="0">
            <a:latin typeface="ＭＳ ゴシック"/>
            <a:ea typeface="ＭＳ ゴシック"/>
          </a:endParaRPr>
        </a:p>
        <a:p>
          <a:r>
            <a:rPr kumimoji="1" lang="ja-JP" altLang="en-US" sz="1400" baseline="0">
              <a:latin typeface="ＭＳ ゴシック"/>
              <a:ea typeface="ＭＳ ゴシック"/>
            </a:rPr>
            <a:t>　公営企業の中でも、特に病院事業に係る繰出金が多く、一般会計に依存した運営状態となっており、一般会計への負担も大きい。持続可能な財政運営を行うためにも、公営企業の独立採算の原則に立ち返り、病院のあり方について、住民への理解を推進しつつ、事業規模の見直し等検討を進めていく。</a:t>
          </a:r>
        </a:p>
        <a:p>
          <a:endParaRPr kumimoji="1" lang="en-US" altLang="ja-JP" sz="1400" baseline="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静岡県御前崎市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過去からの起債抑制策により「元金償還金」は減少していたが、中学校や給食センター整備などの更新による市債の元金償還が開始されたことにより前年度に続いて増加している。</a:t>
          </a:r>
        </a:p>
        <a:p>
          <a:r>
            <a:rPr kumimoji="1" lang="ja-JP" altLang="en-US" sz="1200">
              <a:latin typeface="ＭＳ ゴシック"/>
              <a:ea typeface="ＭＳ ゴシック"/>
            </a:rPr>
            <a:t>　実質公債費比率の分子は、元利償還金の増加と算入公債費等に含まれる臨時財政対策債が減少したことによる基準財政需要額の減少により、前年度と比べると上昇している。</a:t>
          </a:r>
          <a:endParaRPr kumimoji="1" lang="en-US" altLang="ja-JP" sz="1200">
            <a:latin typeface="ＭＳ ゴシック"/>
            <a:ea typeface="ＭＳ ゴシック"/>
          </a:endParaRPr>
        </a:p>
        <a:p>
          <a:r>
            <a:rPr kumimoji="1" lang="ja-JP" altLang="en-US" sz="1200">
              <a:latin typeface="ＭＳ ゴシック"/>
              <a:ea typeface="ＭＳ ゴシック"/>
            </a:rPr>
            <a:t>　今後も毎年</a:t>
          </a:r>
          <a:r>
            <a:rPr kumimoji="1" lang="en-US" altLang="ja-JP" sz="1200">
              <a:latin typeface="ＭＳ ゴシック"/>
              <a:ea typeface="ＭＳ ゴシック"/>
            </a:rPr>
            <a:t>1</a:t>
          </a:r>
          <a:r>
            <a:rPr kumimoji="1" lang="ja-JP" altLang="en-US" sz="1200">
              <a:latin typeface="ＭＳ ゴシック"/>
              <a:ea typeface="ＭＳ ゴシック"/>
            </a:rPr>
            <a:t>億円規模で償還額が増加していき、令和６年度決算時点では、公債費が令和９年度に約８億円となりピークを迎える見込みである。予算編成時に借入額の上限を設けたり、地方交付税措置のある事業の借入を優先するなど、計画的な市債管理に努める。</a:t>
          </a:r>
          <a:endParaRPr kumimoji="1" lang="en-US" altLang="ja-JP" sz="12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静岡県御前崎市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榛南水道の広域化に伴う水道事業会計出資債の借入や、中東遠消防指令センターの設備更新伴う緊急防災・減災事業債の借入等により、「一般会計等に係る地方債の現在高」は前年度に比べて大きくなった。また、基金の取崩しを行ったことで「充当可能基金」が小さくなったことから、「将来負担比率の分子」は前年度から大きくなった。</a:t>
          </a:r>
          <a:endParaRPr kumimoji="1" lang="en-US" altLang="ja-JP" sz="1200">
            <a:latin typeface="ＭＳ ゴシック"/>
            <a:ea typeface="ＭＳ ゴシック"/>
          </a:endParaRPr>
        </a:p>
        <a:p>
          <a:r>
            <a:rPr kumimoji="1" lang="ja-JP" altLang="en-US" sz="1200">
              <a:latin typeface="ＭＳ ゴシック"/>
              <a:ea typeface="ＭＳ ゴシック"/>
            </a:rPr>
            <a:t>　近年、市税の減収などにより歳入が減少しており、財源の不足分を基金や市債で補てんしている。今後、このような傾向が長期間続けば、「将来負担比率の分子」はプラスの領域に移行することが予想される。</a:t>
          </a:r>
        </a:p>
        <a:p>
          <a:r>
            <a:rPr kumimoji="1" lang="ja-JP" altLang="en-US" sz="1200">
              <a:latin typeface="ＭＳ ゴシック"/>
              <a:ea typeface="ＭＳ ゴシック"/>
            </a:rPr>
            <a:t>　また、一般会計等に係る地方債の現在高や公債費以外の経常的な経費が増加していることから、今後、公債費の増加により一般会計の財政が圧迫されていくことが予想される。公債費の増加に備えて、それ以外の経常的な経費の削減に努め、既存事業の縮小や廃止を含めた大幅な見直しを行い、広告収入や公共施設に係る適正な受益者負担を求めるなどの新たな財源の確保を進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静岡県御前崎市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小学校の給水管更新工事や空調設備の更新工事等のために学校教育施設整備基金を</a:t>
          </a:r>
          <a:r>
            <a:rPr kumimoji="1" lang="en-US" altLang="ja-JP" sz="1300">
              <a:solidFill>
                <a:schemeClr val="dk1"/>
              </a:solidFill>
              <a:effectLst/>
              <a:latin typeface="ＭＳ ゴシック"/>
              <a:ea typeface="ＭＳ ゴシック"/>
              <a:cs typeface="+mn-cs"/>
            </a:rPr>
            <a:t>2,348</a:t>
          </a:r>
          <a:r>
            <a:rPr kumimoji="1" lang="ja-JP" altLang="en-US" sz="1300">
              <a:solidFill>
                <a:schemeClr val="dk1"/>
              </a:solidFill>
              <a:effectLst/>
              <a:latin typeface="ＭＳ ゴシック"/>
              <a:ea typeface="ＭＳ ゴシック"/>
              <a:cs typeface="+mn-cs"/>
            </a:rPr>
            <a:t>万円、</a:t>
          </a:r>
          <a:r>
            <a:rPr kumimoji="1" lang="en-US" altLang="ja-JP" sz="1300">
              <a:solidFill>
                <a:schemeClr val="dk1"/>
              </a:solidFill>
              <a:effectLst/>
              <a:latin typeface="ＭＳ ゴシック"/>
              <a:ea typeface="ＭＳ ゴシック"/>
              <a:cs typeface="+mn-cs"/>
            </a:rPr>
            <a:t>CATV</a:t>
          </a:r>
          <a:r>
            <a:rPr kumimoji="1" lang="ja-JP" altLang="en-US" sz="1300">
              <a:solidFill>
                <a:schemeClr val="dk1"/>
              </a:solidFill>
              <a:effectLst/>
              <a:latin typeface="ＭＳ ゴシック"/>
              <a:ea typeface="ＭＳ ゴシック"/>
              <a:cs typeface="+mn-cs"/>
            </a:rPr>
            <a:t>のキュービクル更新や地区センターの空調機器取替、こども園の駐車場整備工事等に公共施設整備基金を</a:t>
          </a:r>
          <a:r>
            <a:rPr kumimoji="1" lang="en-US" altLang="ja-JP" sz="1300">
              <a:solidFill>
                <a:schemeClr val="dk1"/>
              </a:solidFill>
              <a:effectLst/>
              <a:latin typeface="ＭＳ ゴシック"/>
              <a:ea typeface="ＭＳ ゴシック"/>
              <a:cs typeface="+mn-cs"/>
            </a:rPr>
            <a:t>6,160</a:t>
          </a:r>
          <a:r>
            <a:rPr kumimoji="1" lang="ja-JP" altLang="en-US" sz="1300">
              <a:solidFill>
                <a:schemeClr val="dk1"/>
              </a:solidFill>
              <a:effectLst/>
              <a:latin typeface="ＭＳ ゴシック"/>
              <a:ea typeface="ＭＳ ゴシック"/>
              <a:cs typeface="+mn-cs"/>
            </a:rPr>
            <a:t>万円取崩し、国際交流事業に係る経費に充てるために国際交流基金を</a:t>
          </a:r>
          <a:r>
            <a:rPr kumimoji="1" lang="en-US" altLang="ja-JP" sz="1300">
              <a:solidFill>
                <a:schemeClr val="dk1"/>
              </a:solidFill>
              <a:effectLst/>
              <a:latin typeface="ＭＳ ゴシック"/>
              <a:ea typeface="ＭＳ ゴシック"/>
              <a:cs typeface="+mn-cs"/>
            </a:rPr>
            <a:t>1,825</a:t>
          </a:r>
          <a:r>
            <a:rPr kumimoji="1" lang="ja-JP" altLang="en-US" sz="1300">
              <a:solidFill>
                <a:schemeClr val="dk1"/>
              </a:solidFill>
              <a:effectLst/>
              <a:latin typeface="ＭＳ ゴシック"/>
              <a:ea typeface="ＭＳ ゴシック"/>
              <a:cs typeface="+mn-cs"/>
            </a:rPr>
            <a:t>万円取崩し、基金全体での残高は前年度から１億</a:t>
          </a:r>
          <a:r>
            <a:rPr kumimoji="1" lang="en-US" altLang="ja-JP" sz="1300">
              <a:solidFill>
                <a:schemeClr val="dk1"/>
              </a:solidFill>
              <a:effectLst/>
              <a:latin typeface="ＭＳ ゴシック"/>
              <a:ea typeface="ＭＳ ゴシック"/>
              <a:cs typeface="+mn-cs"/>
            </a:rPr>
            <a:t>500</a:t>
          </a:r>
          <a:r>
            <a:rPr kumimoji="1" lang="ja-JP" altLang="en-US" sz="1300">
              <a:solidFill>
                <a:schemeClr val="dk1"/>
              </a:solidFill>
              <a:effectLst/>
              <a:latin typeface="ＭＳ ゴシック"/>
              <a:ea typeface="ＭＳ ゴシック"/>
              <a:cs typeface="+mn-cs"/>
            </a:rPr>
            <a:t>万円減少し、</a:t>
          </a:r>
          <a:r>
            <a:rPr kumimoji="1" lang="en-US" altLang="ja-JP" sz="1300">
              <a:solidFill>
                <a:schemeClr val="dk1"/>
              </a:solidFill>
              <a:effectLst/>
              <a:latin typeface="ＭＳ ゴシック"/>
              <a:ea typeface="ＭＳ ゴシック"/>
              <a:cs typeface="+mn-cs"/>
            </a:rPr>
            <a:t>49</a:t>
          </a:r>
          <a:r>
            <a:rPr kumimoji="1" lang="ja-JP" altLang="en-US" sz="1300">
              <a:solidFill>
                <a:schemeClr val="dk1"/>
              </a:solidFill>
              <a:effectLst/>
              <a:latin typeface="ＭＳ ゴシック"/>
              <a:ea typeface="ＭＳ ゴシック"/>
              <a:cs typeface="+mn-cs"/>
            </a:rPr>
            <a:t>億</a:t>
          </a:r>
          <a:r>
            <a:rPr kumimoji="1" lang="en-US" altLang="ja-JP" sz="1300">
              <a:solidFill>
                <a:schemeClr val="dk1"/>
              </a:solidFill>
              <a:effectLst/>
              <a:latin typeface="ＭＳ ゴシック"/>
              <a:ea typeface="ＭＳ ゴシック"/>
              <a:cs typeface="+mn-cs"/>
            </a:rPr>
            <a:t>2,000</a:t>
          </a:r>
          <a:r>
            <a:rPr kumimoji="1" lang="ja-JP" altLang="en-US" sz="1300">
              <a:solidFill>
                <a:schemeClr val="dk1"/>
              </a:solidFill>
              <a:effectLst/>
              <a:latin typeface="ＭＳ ゴシック"/>
              <a:ea typeface="ＭＳ ゴシック"/>
              <a:cs typeface="+mn-cs"/>
            </a:rPr>
            <a:t>万円となった。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取崩しが続いており、経常的な経費の削減が出来なければ今後も取崩しが続く見込みである。また、今後、公共施設の老朽化による更新工事の財源として基金の活用の機会が増加する見込みである。</a:t>
          </a:r>
        </a:p>
        <a:p>
          <a:r>
            <a:rPr kumimoji="1" lang="ja-JP" altLang="en-US" sz="1300">
              <a:solidFill>
                <a:schemeClr val="dk1"/>
              </a:solidFill>
              <a:effectLst/>
              <a:latin typeface="ＭＳ ゴシック"/>
              <a:ea typeface="ＭＳ ゴシック"/>
              <a:cs typeface="+mn-cs"/>
            </a:rPr>
            <a:t>　人口規模の縮小や市税の減少が続くことが見込まれる中、財政調整基金への依存傾向を脱却するために、既存事業の見直しや事務レベルの経費の削減だけでなく、公共施設の使用料など適正な受益者負担を求めるなどの歳入の確保や人口規模に見合った公共施設の運営など、大幅な政策の見直しを進める必要があ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学校教育施設整備基金：学校教育施設の整備に要する経費に充てられる。</a:t>
          </a:r>
        </a:p>
        <a:p>
          <a:r>
            <a:rPr kumimoji="1" lang="ja-JP" altLang="en-US" sz="1300">
              <a:solidFill>
                <a:schemeClr val="dk1"/>
              </a:solidFill>
              <a:effectLst/>
              <a:latin typeface="ＭＳ ゴシック"/>
              <a:ea typeface="ＭＳ ゴシック"/>
              <a:cs typeface="+mn-cs"/>
            </a:rPr>
            <a:t>　公共施設整備基金：公用又は公共用施設の整備等に要する経費に充てられる。</a:t>
          </a:r>
        </a:p>
        <a:p>
          <a:r>
            <a:rPr kumimoji="1" lang="ja-JP" altLang="en-US" sz="1300">
              <a:solidFill>
                <a:schemeClr val="dk1"/>
              </a:solidFill>
              <a:effectLst/>
              <a:latin typeface="ＭＳ ゴシック"/>
              <a:ea typeface="ＭＳ ゴシック"/>
              <a:cs typeface="+mn-cs"/>
            </a:rPr>
            <a:t>　国際交流基金：国際交流及び国際化の推進のための経費に充てられる。</a:t>
          </a:r>
        </a:p>
        <a:p>
          <a:r>
            <a:rPr kumimoji="1" lang="ja-JP" altLang="en-US" sz="1300">
              <a:solidFill>
                <a:schemeClr val="dk1"/>
              </a:solidFill>
              <a:effectLst/>
              <a:latin typeface="ＭＳ ゴシック"/>
              <a:ea typeface="ＭＳ ゴシック"/>
              <a:cs typeface="+mn-cs"/>
            </a:rPr>
            <a:t>　</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学校教育施設整備基金：小学校の給水管更新工事や空調設備更新工事のために</a:t>
          </a:r>
          <a:r>
            <a:rPr kumimoji="1" lang="en-US" altLang="ja-JP" sz="1300">
              <a:solidFill>
                <a:schemeClr val="dk1"/>
              </a:solidFill>
              <a:effectLst/>
              <a:latin typeface="ＭＳ ゴシック"/>
              <a:ea typeface="ＭＳ ゴシック"/>
              <a:cs typeface="+mn-cs"/>
            </a:rPr>
            <a:t>1,235</a:t>
          </a:r>
          <a:r>
            <a:rPr kumimoji="1" lang="ja-JP" altLang="en-US" sz="1300">
              <a:solidFill>
                <a:schemeClr val="dk1"/>
              </a:solidFill>
              <a:effectLst/>
              <a:latin typeface="ＭＳ ゴシック"/>
              <a:ea typeface="ＭＳ ゴシック"/>
              <a:cs typeface="+mn-cs"/>
            </a:rPr>
            <a:t>万円充当。</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公共施設整備基金：</a:t>
          </a:r>
          <a:r>
            <a:rPr kumimoji="1" lang="en-US" altLang="ja-JP" sz="1300">
              <a:solidFill>
                <a:schemeClr val="dk1"/>
              </a:solidFill>
              <a:effectLst/>
              <a:latin typeface="ＭＳ ゴシック"/>
              <a:ea typeface="ＭＳ ゴシック"/>
              <a:cs typeface="+mn-cs"/>
            </a:rPr>
            <a:t>CATV</a:t>
          </a:r>
          <a:r>
            <a:rPr kumimoji="1" lang="ja-JP" altLang="en-US" sz="1300">
              <a:solidFill>
                <a:schemeClr val="dk1"/>
              </a:solidFill>
              <a:effectLst/>
              <a:latin typeface="ＭＳ ゴシック"/>
              <a:ea typeface="ＭＳ ゴシック"/>
              <a:cs typeface="+mn-cs"/>
            </a:rPr>
            <a:t>のキュービクル更新や地区センターの空調機器取替、こども園の駐車場整備工事や道の駅の駐車場改良等のために</a:t>
          </a:r>
          <a:r>
            <a:rPr kumimoji="1" lang="en-US" altLang="ja-JP" sz="1300">
              <a:solidFill>
                <a:schemeClr val="dk1"/>
              </a:solidFill>
              <a:effectLst/>
              <a:latin typeface="ＭＳ ゴシック"/>
              <a:ea typeface="ＭＳ ゴシック"/>
              <a:cs typeface="+mn-cs"/>
            </a:rPr>
            <a:t>6,160</a:t>
          </a:r>
          <a:r>
            <a:rPr kumimoji="1" lang="ja-JP" altLang="en-US" sz="1300">
              <a:solidFill>
                <a:schemeClr val="dk1"/>
              </a:solidFill>
              <a:effectLst/>
              <a:latin typeface="ＭＳ ゴシック"/>
              <a:ea typeface="ＭＳ ゴシック"/>
              <a:cs typeface="+mn-cs"/>
            </a:rPr>
            <a:t>万円充当。</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国際交流基金：学生の海外研修等の国際交流事業などに</a:t>
          </a:r>
          <a:r>
            <a:rPr kumimoji="1" lang="en-US" altLang="ja-JP" sz="1300">
              <a:solidFill>
                <a:schemeClr val="dk1"/>
              </a:solidFill>
              <a:effectLst/>
              <a:latin typeface="ＭＳ ゴシック"/>
              <a:ea typeface="ＭＳ ゴシック"/>
              <a:cs typeface="+mn-cs"/>
            </a:rPr>
            <a:t>2,348</a:t>
          </a:r>
          <a:r>
            <a:rPr kumimoji="1" lang="ja-JP" altLang="en-US" sz="1300">
              <a:solidFill>
                <a:schemeClr val="dk1"/>
              </a:solidFill>
              <a:effectLst/>
              <a:latin typeface="ＭＳ ゴシック"/>
              <a:ea typeface="ＭＳ ゴシック"/>
              <a:cs typeface="+mn-cs"/>
            </a:rPr>
            <a:t>万円充当。</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今後、公共施設の老朽化による更新や改修経費の増加が見込まれるため、決算見込みにより発生する余剰金を最優先に公共施設整備基金へ積立てを行う。</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（増減理由）</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財政調整基金について、令和６年度に</a:t>
          </a:r>
          <a:r>
            <a:rPr kumimoji="1" lang="en-US" altLang="ja-JP" sz="1200">
              <a:solidFill>
                <a:schemeClr val="dk1"/>
              </a:solidFill>
              <a:effectLst/>
              <a:latin typeface="ＭＳ ゴシック"/>
              <a:ea typeface="ＭＳ ゴシック"/>
              <a:cs typeface="+mn-cs"/>
            </a:rPr>
            <a:t>6.3</a:t>
          </a:r>
          <a:r>
            <a:rPr kumimoji="1" lang="ja-JP" altLang="en-US" sz="1200">
              <a:solidFill>
                <a:schemeClr val="dk1"/>
              </a:solidFill>
              <a:effectLst/>
              <a:latin typeface="ＭＳ ゴシック"/>
              <a:ea typeface="ＭＳ ゴシック"/>
              <a:cs typeface="+mn-cs"/>
            </a:rPr>
            <a:t>億円の取り崩しを行ったが、普通交付税の追加交付に伴い年度末に</a:t>
          </a:r>
          <a:r>
            <a:rPr kumimoji="1" lang="en-US" altLang="ja-JP" sz="1200">
              <a:solidFill>
                <a:schemeClr val="dk1"/>
              </a:solidFill>
              <a:effectLst/>
              <a:latin typeface="ＭＳ ゴシック"/>
              <a:ea typeface="ＭＳ ゴシック"/>
              <a:cs typeface="+mn-cs"/>
            </a:rPr>
            <a:t>6.1</a:t>
          </a:r>
          <a:r>
            <a:rPr kumimoji="1" lang="ja-JP" altLang="en-US" sz="1200">
              <a:solidFill>
                <a:schemeClr val="dk1"/>
              </a:solidFill>
              <a:effectLst/>
              <a:latin typeface="ＭＳ ゴシック"/>
              <a:ea typeface="ＭＳ ゴシック"/>
              <a:cs typeface="+mn-cs"/>
            </a:rPr>
            <a:t>億円を積立てることができた。前年度から</a:t>
          </a:r>
          <a:r>
            <a:rPr kumimoji="1" lang="en-US" altLang="ja-JP" sz="1200">
              <a:solidFill>
                <a:schemeClr val="dk1"/>
              </a:solidFill>
              <a:effectLst/>
              <a:latin typeface="ＭＳ ゴシック"/>
              <a:ea typeface="ＭＳ ゴシック"/>
              <a:cs typeface="+mn-cs"/>
            </a:rPr>
            <a:t>1,204</a:t>
          </a:r>
          <a:r>
            <a:rPr kumimoji="1" lang="ja-JP" altLang="en-US" sz="1200">
              <a:solidFill>
                <a:schemeClr val="dk1"/>
              </a:solidFill>
              <a:effectLst/>
              <a:latin typeface="ＭＳ ゴシック"/>
              <a:ea typeface="ＭＳ ゴシック"/>
              <a:cs typeface="+mn-cs"/>
            </a:rPr>
            <a:t>万円減少し、令和６年度末の財政調整基金残高は</a:t>
          </a:r>
          <a:r>
            <a:rPr kumimoji="1" lang="en-US" altLang="ja-JP" sz="1200">
              <a:solidFill>
                <a:schemeClr val="dk1"/>
              </a:solidFill>
              <a:effectLst/>
              <a:latin typeface="ＭＳ ゴシック"/>
              <a:ea typeface="ＭＳ ゴシック"/>
              <a:cs typeface="+mn-cs"/>
            </a:rPr>
            <a:t>33</a:t>
          </a:r>
          <a:r>
            <a:rPr kumimoji="1" lang="ja-JP" altLang="en-US" sz="1200">
              <a:solidFill>
                <a:schemeClr val="dk1"/>
              </a:solidFill>
              <a:effectLst/>
              <a:latin typeface="ＭＳ ゴシック"/>
              <a:ea typeface="ＭＳ ゴシック"/>
              <a:cs typeface="+mn-cs"/>
            </a:rPr>
            <a:t>億</a:t>
          </a:r>
          <a:r>
            <a:rPr kumimoji="1" lang="en-US" altLang="ja-JP" sz="1200">
              <a:solidFill>
                <a:schemeClr val="dk1"/>
              </a:solidFill>
              <a:effectLst/>
              <a:latin typeface="ＭＳ ゴシック"/>
              <a:ea typeface="ＭＳ ゴシック"/>
              <a:cs typeface="+mn-cs"/>
            </a:rPr>
            <a:t>6,976</a:t>
          </a:r>
          <a:r>
            <a:rPr kumimoji="1" lang="ja-JP" altLang="en-US" sz="1200">
              <a:solidFill>
                <a:schemeClr val="dk1"/>
              </a:solidFill>
              <a:effectLst/>
              <a:latin typeface="ＭＳ ゴシック"/>
              <a:ea typeface="ＭＳ ゴシック"/>
              <a:cs typeface="+mn-cs"/>
            </a:rPr>
            <a:t>万円となった。</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積立を行ったことで、財政調整基金の減少額は令和５年度末時点に比べて大幅に抑制できたが、積立てることができた要因として臨時的な側面が大きいため、引き続き経常経費の削減に努め、歳出の効率化を進めていく。</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（今後の方針）</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既存事業の効率化だけでは基金に依存した財政運営からの脱却は難しい。そのため、引き続き既存事業の見直しや効率化に努めるとともに、公共施設の統廃合などの適正な施設マネジメントを含めた持続可能な施設運営や使用料などの適正な受益者負担を求めることや、広告収入などの新たな歳入確保策を検討していく。また、本市の特徴として第３セクターへの指定管理料や公営企業への繰出金が大きいことから、これらの事業のあり方や規模について検討していく必要があ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普通交付税の追加交付による臨時財政対策債償還基金分の積み立てを行い、財政計画に則って元金へ</a:t>
          </a:r>
          <a:r>
            <a:rPr kumimoji="1" lang="en-US" altLang="ja-JP" sz="1300">
              <a:solidFill>
                <a:schemeClr val="dk1"/>
              </a:solidFill>
              <a:effectLst/>
              <a:latin typeface="ＭＳ ゴシック"/>
              <a:ea typeface="ＭＳ ゴシック"/>
              <a:cs typeface="+mn-cs"/>
            </a:rPr>
            <a:t>5,000</a:t>
          </a:r>
          <a:r>
            <a:rPr kumimoji="1" lang="ja-JP" altLang="en-US" sz="1300">
              <a:solidFill>
                <a:schemeClr val="dk1"/>
              </a:solidFill>
              <a:effectLst/>
              <a:latin typeface="ＭＳ ゴシック"/>
              <a:ea typeface="ＭＳ ゴシック"/>
              <a:cs typeface="+mn-cs"/>
            </a:rPr>
            <a:t>万円充当したことで、年度末残高は</a:t>
          </a:r>
          <a:r>
            <a:rPr kumimoji="1" lang="en-US" altLang="ja-JP" sz="1300">
              <a:solidFill>
                <a:schemeClr val="dk1"/>
              </a:solidFill>
              <a:effectLst/>
              <a:latin typeface="ＭＳ ゴシック"/>
              <a:ea typeface="ＭＳ ゴシック"/>
              <a:cs typeface="+mn-cs"/>
            </a:rPr>
            <a:t>307</a:t>
          </a:r>
          <a:r>
            <a:rPr kumimoji="1" lang="ja-JP" altLang="en-US" sz="1300">
              <a:solidFill>
                <a:schemeClr val="dk1"/>
              </a:solidFill>
              <a:effectLst/>
              <a:latin typeface="ＭＳ ゴシック"/>
              <a:ea typeface="ＭＳ ゴシック"/>
              <a:cs typeface="+mn-cs"/>
            </a:rPr>
            <a:t>百万円となった。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公債費の増減に合わせ、計画的に取崩しを行う。</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45" name="テキスト ボックス 4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と比べて低くなっている。前年度と比較すると有形固定資産減価償却率が上昇しているのは、既存施設の減価償却が進んでいることによる。全国平均よりも有形固定資産減価償却率は低いため、現在の水準を維持できるように今後も公共施設等の機能の集約化や複合化を進め、適正な管理に努める。</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61" name="テキスト ボックス 60"/>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2" name="直線コネクタ 6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63" name="テキスト ボックス 62"/>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4" name="直線コネクタ 6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65" name="テキスト ボックス 64"/>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6" name="直線コネクタ 6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67" name="テキスト ボックス 66"/>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8" name="直線コネクタ 6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69" name="テキスト ボックス 68"/>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70" name="直線コネクタ 6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71" name="テキスト ボックス 70"/>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2" name="直線コネクタ 7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73" name="テキスト ボックス 72"/>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4" name="直線コネクタ 7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75" name="テキスト ボックス 74"/>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130810</xdr:rowOff>
    </xdr:from>
    <xdr:to xmlns:xdr="http://schemas.openxmlformats.org/drawingml/2006/spreadsheetDrawing">
      <xdr:col>23</xdr:col>
      <xdr:colOff>85090</xdr:colOff>
      <xdr:row>34</xdr:row>
      <xdr:rowOff>153670</xdr:rowOff>
    </xdr:to>
    <xdr:cxnSp macro="">
      <xdr:nvCxnSpPr>
        <xdr:cNvPr id="77" name="直線コネクタ 76"/>
        <xdr:cNvCxnSpPr/>
      </xdr:nvCxnSpPr>
      <xdr:spPr>
        <a:xfrm flipV="1">
          <a:off x="4760595" y="53600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157480</xdr:rowOff>
    </xdr:from>
    <xdr:ext cx="404495" cy="258445"/>
    <xdr:sp macro="" textlink="">
      <xdr:nvSpPr>
        <xdr:cNvPr id="78" name="有形固定資産減価償却率最小値テキスト"/>
        <xdr:cNvSpPr txBox="1"/>
      </xdr:nvSpPr>
      <xdr:spPr>
        <a:xfrm>
          <a:off x="4813300" y="67583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153670</xdr:rowOff>
    </xdr:from>
    <xdr:to xmlns:xdr="http://schemas.openxmlformats.org/drawingml/2006/spreadsheetDrawing">
      <xdr:col>23</xdr:col>
      <xdr:colOff>174625</xdr:colOff>
      <xdr:row>34</xdr:row>
      <xdr:rowOff>153670</xdr:rowOff>
    </xdr:to>
    <xdr:cxnSp macro="">
      <xdr:nvCxnSpPr>
        <xdr:cNvPr id="79" name="直線コネクタ 78"/>
        <xdr:cNvCxnSpPr/>
      </xdr:nvCxnSpPr>
      <xdr:spPr>
        <a:xfrm>
          <a:off x="4673600" y="675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77470</xdr:rowOff>
    </xdr:from>
    <xdr:ext cx="404495" cy="258445"/>
    <xdr:sp macro="" textlink="">
      <xdr:nvSpPr>
        <xdr:cNvPr id="80" name="有形固定資産減価償却率最大値テキスト"/>
        <xdr:cNvSpPr txBox="1"/>
      </xdr:nvSpPr>
      <xdr:spPr>
        <a:xfrm>
          <a:off x="4813300" y="51352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130810</xdr:rowOff>
    </xdr:from>
    <xdr:to xmlns:xdr="http://schemas.openxmlformats.org/drawingml/2006/spreadsheetDrawing">
      <xdr:col>23</xdr:col>
      <xdr:colOff>174625</xdr:colOff>
      <xdr:row>26</xdr:row>
      <xdr:rowOff>130810</xdr:rowOff>
    </xdr:to>
    <xdr:cxnSp macro="">
      <xdr:nvCxnSpPr>
        <xdr:cNvPr id="81" name="直線コネクタ 80"/>
        <xdr:cNvCxnSpPr/>
      </xdr:nvCxnSpPr>
      <xdr:spPr>
        <a:xfrm>
          <a:off x="4673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140970</xdr:rowOff>
    </xdr:from>
    <xdr:ext cx="404495" cy="259080"/>
    <xdr:sp macro="" textlink="">
      <xdr:nvSpPr>
        <xdr:cNvPr id="82" name="有形固定資産減価償却率平均値テキスト"/>
        <xdr:cNvSpPr txBox="1"/>
      </xdr:nvSpPr>
      <xdr:spPr>
        <a:xfrm>
          <a:off x="4813300" y="605599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162560</xdr:rowOff>
    </xdr:from>
    <xdr:to xmlns:xdr="http://schemas.openxmlformats.org/drawingml/2006/spreadsheetDrawing">
      <xdr:col>23</xdr:col>
      <xdr:colOff>136525</xdr:colOff>
      <xdr:row>31</xdr:row>
      <xdr:rowOff>92710</xdr:rowOff>
    </xdr:to>
    <xdr:sp macro="" textlink="">
      <xdr:nvSpPr>
        <xdr:cNvPr id="83" name="フローチャート: 判断 82"/>
        <xdr:cNvSpPr/>
      </xdr:nvSpPr>
      <xdr:spPr>
        <a:xfrm>
          <a:off x="471170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125095</xdr:rowOff>
    </xdr:from>
    <xdr:to xmlns:xdr="http://schemas.openxmlformats.org/drawingml/2006/spreadsheetDrawing">
      <xdr:col>19</xdr:col>
      <xdr:colOff>187325</xdr:colOff>
      <xdr:row>31</xdr:row>
      <xdr:rowOff>55245</xdr:rowOff>
    </xdr:to>
    <xdr:sp macro="" textlink="">
      <xdr:nvSpPr>
        <xdr:cNvPr id="84" name="フローチャート: 判断 83"/>
        <xdr:cNvSpPr/>
      </xdr:nvSpPr>
      <xdr:spPr>
        <a:xfrm>
          <a:off x="40005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76200</xdr:rowOff>
    </xdr:from>
    <xdr:to xmlns:xdr="http://schemas.openxmlformats.org/drawingml/2006/spreadsheetDrawing">
      <xdr:col>15</xdr:col>
      <xdr:colOff>187325</xdr:colOff>
      <xdr:row>31</xdr:row>
      <xdr:rowOff>6350</xdr:rowOff>
    </xdr:to>
    <xdr:sp macro="" textlink="">
      <xdr:nvSpPr>
        <xdr:cNvPr id="85" name="フローチャート: 判断 84"/>
        <xdr:cNvSpPr/>
      </xdr:nvSpPr>
      <xdr:spPr>
        <a:xfrm>
          <a:off x="3238500" y="59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11430</xdr:rowOff>
    </xdr:from>
    <xdr:to xmlns:xdr="http://schemas.openxmlformats.org/drawingml/2006/spreadsheetDrawing">
      <xdr:col>11</xdr:col>
      <xdr:colOff>187325</xdr:colOff>
      <xdr:row>30</xdr:row>
      <xdr:rowOff>113030</xdr:rowOff>
    </xdr:to>
    <xdr:sp macro="" textlink="">
      <xdr:nvSpPr>
        <xdr:cNvPr id="86" name="フローチャート: 判断 85"/>
        <xdr:cNvSpPr/>
      </xdr:nvSpPr>
      <xdr:spPr>
        <a:xfrm>
          <a:off x="247650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50165</xdr:rowOff>
    </xdr:from>
    <xdr:to xmlns:xdr="http://schemas.openxmlformats.org/drawingml/2006/spreadsheetDrawing">
      <xdr:col>7</xdr:col>
      <xdr:colOff>187325</xdr:colOff>
      <xdr:row>29</xdr:row>
      <xdr:rowOff>151765</xdr:rowOff>
    </xdr:to>
    <xdr:sp macro="" textlink="">
      <xdr:nvSpPr>
        <xdr:cNvPr id="87" name="フローチャート: 判断 86"/>
        <xdr:cNvSpPr/>
      </xdr:nvSpPr>
      <xdr:spPr>
        <a:xfrm>
          <a:off x="1714500" y="579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88" name="テキスト ボックス 8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89" name="テキスト ボックス 8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90" name="テキスト ボックス 8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91" name="テキスト ボックス 9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92" name="テキスト ボックス 9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73025</xdr:rowOff>
    </xdr:from>
    <xdr:to xmlns:xdr="http://schemas.openxmlformats.org/drawingml/2006/spreadsheetDrawing">
      <xdr:col>23</xdr:col>
      <xdr:colOff>136525</xdr:colOff>
      <xdr:row>31</xdr:row>
      <xdr:rowOff>3175</xdr:rowOff>
    </xdr:to>
    <xdr:sp macro="" textlink="">
      <xdr:nvSpPr>
        <xdr:cNvPr id="93" name="楕円 92"/>
        <xdr:cNvSpPr/>
      </xdr:nvSpPr>
      <xdr:spPr>
        <a:xfrm>
          <a:off x="47117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95885</xdr:rowOff>
    </xdr:from>
    <xdr:ext cx="404495" cy="259080"/>
    <xdr:sp macro="" textlink="">
      <xdr:nvSpPr>
        <xdr:cNvPr id="94" name="有形固定資産減価償却率該当値テキスト"/>
        <xdr:cNvSpPr txBox="1"/>
      </xdr:nvSpPr>
      <xdr:spPr>
        <a:xfrm>
          <a:off x="4813300" y="58394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13970</xdr:rowOff>
    </xdr:from>
    <xdr:to xmlns:xdr="http://schemas.openxmlformats.org/drawingml/2006/spreadsheetDrawing">
      <xdr:col>19</xdr:col>
      <xdr:colOff>187325</xdr:colOff>
      <xdr:row>30</xdr:row>
      <xdr:rowOff>115570</xdr:rowOff>
    </xdr:to>
    <xdr:sp macro="" textlink="">
      <xdr:nvSpPr>
        <xdr:cNvPr id="95" name="楕円 94"/>
        <xdr:cNvSpPr/>
      </xdr:nvSpPr>
      <xdr:spPr>
        <a:xfrm>
          <a:off x="40005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64770</xdr:rowOff>
    </xdr:from>
    <xdr:to xmlns:xdr="http://schemas.openxmlformats.org/drawingml/2006/spreadsheetDrawing">
      <xdr:col>23</xdr:col>
      <xdr:colOff>85725</xdr:colOff>
      <xdr:row>30</xdr:row>
      <xdr:rowOff>123825</xdr:rowOff>
    </xdr:to>
    <xdr:cxnSp macro="">
      <xdr:nvCxnSpPr>
        <xdr:cNvPr id="96" name="直線コネクタ 95"/>
        <xdr:cNvCxnSpPr/>
      </xdr:nvCxnSpPr>
      <xdr:spPr>
        <a:xfrm>
          <a:off x="4051300" y="5979795"/>
          <a:ext cx="711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127000</xdr:rowOff>
    </xdr:from>
    <xdr:to xmlns:xdr="http://schemas.openxmlformats.org/drawingml/2006/spreadsheetDrawing">
      <xdr:col>15</xdr:col>
      <xdr:colOff>187325</xdr:colOff>
      <xdr:row>30</xdr:row>
      <xdr:rowOff>57150</xdr:rowOff>
    </xdr:to>
    <xdr:sp macro="" textlink="">
      <xdr:nvSpPr>
        <xdr:cNvPr id="97" name="楕円 96"/>
        <xdr:cNvSpPr/>
      </xdr:nvSpPr>
      <xdr:spPr>
        <a:xfrm>
          <a:off x="3238500" y="58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6350</xdr:rowOff>
    </xdr:from>
    <xdr:to xmlns:xdr="http://schemas.openxmlformats.org/drawingml/2006/spreadsheetDrawing">
      <xdr:col>19</xdr:col>
      <xdr:colOff>136525</xdr:colOff>
      <xdr:row>30</xdr:row>
      <xdr:rowOff>64770</xdr:rowOff>
    </xdr:to>
    <xdr:cxnSp macro="">
      <xdr:nvCxnSpPr>
        <xdr:cNvPr id="98" name="直線コネクタ 97"/>
        <xdr:cNvCxnSpPr/>
      </xdr:nvCxnSpPr>
      <xdr:spPr>
        <a:xfrm>
          <a:off x="3289300" y="5921375"/>
          <a:ext cx="762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68580</xdr:rowOff>
    </xdr:from>
    <xdr:to xmlns:xdr="http://schemas.openxmlformats.org/drawingml/2006/spreadsheetDrawing">
      <xdr:col>11</xdr:col>
      <xdr:colOff>187325</xdr:colOff>
      <xdr:row>29</xdr:row>
      <xdr:rowOff>170180</xdr:rowOff>
    </xdr:to>
    <xdr:sp macro="" textlink="">
      <xdr:nvSpPr>
        <xdr:cNvPr id="99" name="楕円 98"/>
        <xdr:cNvSpPr/>
      </xdr:nvSpPr>
      <xdr:spPr>
        <a:xfrm>
          <a:off x="2476500" y="58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119380</xdr:rowOff>
    </xdr:from>
    <xdr:to xmlns:xdr="http://schemas.openxmlformats.org/drawingml/2006/spreadsheetDrawing">
      <xdr:col>15</xdr:col>
      <xdr:colOff>136525</xdr:colOff>
      <xdr:row>30</xdr:row>
      <xdr:rowOff>6350</xdr:rowOff>
    </xdr:to>
    <xdr:cxnSp macro="">
      <xdr:nvCxnSpPr>
        <xdr:cNvPr id="100" name="直線コネクタ 99"/>
        <xdr:cNvCxnSpPr/>
      </xdr:nvCxnSpPr>
      <xdr:spPr>
        <a:xfrm>
          <a:off x="2527300" y="5862955"/>
          <a:ext cx="762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40640</xdr:rowOff>
    </xdr:from>
    <xdr:to xmlns:xdr="http://schemas.openxmlformats.org/drawingml/2006/spreadsheetDrawing">
      <xdr:col>7</xdr:col>
      <xdr:colOff>187325</xdr:colOff>
      <xdr:row>29</xdr:row>
      <xdr:rowOff>142240</xdr:rowOff>
    </xdr:to>
    <xdr:sp macro="" textlink="">
      <xdr:nvSpPr>
        <xdr:cNvPr id="101" name="楕円 100"/>
        <xdr:cNvSpPr/>
      </xdr:nvSpPr>
      <xdr:spPr>
        <a:xfrm>
          <a:off x="1714500" y="57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91440</xdr:rowOff>
    </xdr:from>
    <xdr:to xmlns:xdr="http://schemas.openxmlformats.org/drawingml/2006/spreadsheetDrawing">
      <xdr:col>11</xdr:col>
      <xdr:colOff>136525</xdr:colOff>
      <xdr:row>29</xdr:row>
      <xdr:rowOff>119380</xdr:rowOff>
    </xdr:to>
    <xdr:cxnSp macro="">
      <xdr:nvCxnSpPr>
        <xdr:cNvPr id="102" name="直線コネクタ 101"/>
        <xdr:cNvCxnSpPr/>
      </xdr:nvCxnSpPr>
      <xdr:spPr>
        <a:xfrm>
          <a:off x="1765300" y="5835015"/>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46355</xdr:rowOff>
    </xdr:from>
    <xdr:ext cx="404495" cy="259080"/>
    <xdr:sp macro="" textlink="">
      <xdr:nvSpPr>
        <xdr:cNvPr id="103" name="n_1aveValue有形固定資産減価償却率"/>
        <xdr:cNvSpPr txBox="1"/>
      </xdr:nvSpPr>
      <xdr:spPr>
        <a:xfrm>
          <a:off x="3836035" y="6132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168910</xdr:rowOff>
    </xdr:from>
    <xdr:ext cx="404495" cy="258445"/>
    <xdr:sp macro="" textlink="">
      <xdr:nvSpPr>
        <xdr:cNvPr id="104" name="n_2aveValue有形固定資産減価償却率"/>
        <xdr:cNvSpPr txBox="1"/>
      </xdr:nvSpPr>
      <xdr:spPr>
        <a:xfrm>
          <a:off x="3086735" y="60839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104140</xdr:rowOff>
    </xdr:from>
    <xdr:ext cx="404495" cy="259080"/>
    <xdr:sp macro="" textlink="">
      <xdr:nvSpPr>
        <xdr:cNvPr id="105" name="n_3aveValue有形固定資産減価償却率"/>
        <xdr:cNvSpPr txBox="1"/>
      </xdr:nvSpPr>
      <xdr:spPr>
        <a:xfrm>
          <a:off x="2324735" y="60191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143510</xdr:rowOff>
    </xdr:from>
    <xdr:ext cx="404495" cy="258445"/>
    <xdr:sp macro="" textlink="">
      <xdr:nvSpPr>
        <xdr:cNvPr id="106" name="n_4aveValue有形固定資産減価償却率"/>
        <xdr:cNvSpPr txBox="1"/>
      </xdr:nvSpPr>
      <xdr:spPr>
        <a:xfrm>
          <a:off x="1562735" y="58870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132080</xdr:rowOff>
    </xdr:from>
    <xdr:ext cx="404495" cy="258445"/>
    <xdr:sp macro="" textlink="">
      <xdr:nvSpPr>
        <xdr:cNvPr id="107" name="n_1mainValue有形固定資産減価償却率"/>
        <xdr:cNvSpPr txBox="1"/>
      </xdr:nvSpPr>
      <xdr:spPr>
        <a:xfrm>
          <a:off x="3836035" y="57042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73660</xdr:rowOff>
    </xdr:from>
    <xdr:ext cx="404495" cy="259080"/>
    <xdr:sp macro="" textlink="">
      <xdr:nvSpPr>
        <xdr:cNvPr id="108" name="n_2mainValue有形固定資産減価償却率"/>
        <xdr:cNvSpPr txBox="1"/>
      </xdr:nvSpPr>
      <xdr:spPr>
        <a:xfrm>
          <a:off x="3086735" y="5645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15240</xdr:rowOff>
    </xdr:from>
    <xdr:ext cx="404495" cy="259080"/>
    <xdr:sp macro="" textlink="">
      <xdr:nvSpPr>
        <xdr:cNvPr id="109" name="n_3mainValue有形固定資産減価償却率"/>
        <xdr:cNvSpPr txBox="1"/>
      </xdr:nvSpPr>
      <xdr:spPr>
        <a:xfrm>
          <a:off x="2324735" y="55873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158750</xdr:rowOff>
    </xdr:from>
    <xdr:ext cx="404495" cy="259080"/>
    <xdr:sp macro="" textlink="">
      <xdr:nvSpPr>
        <xdr:cNvPr id="110" name="n_4mainValue有形固定資産減価償却率"/>
        <xdr:cNvSpPr txBox="1"/>
      </xdr:nvSpPr>
      <xdr:spPr>
        <a:xfrm>
          <a:off x="1562735" y="55594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1" name="正方形/長方形 11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2" name="正方形/長方形 11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3" name="正方形/長方形 11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[ 279.1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4" name="正方形/長方形 11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5" name="正方形/長方形 11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6" name="正方形/長方形 11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7" name="正方形/長方形 11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8" name="正方形/長方形 11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9" name="正方形/長方形 11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債務償還比率は、類似団体と比べて低い水準で推移している。普通交付税の追加交付などによって充当可能財源が確保できたことにより前年度から</a:t>
          </a:r>
          <a:r>
            <a:rPr kumimoji="1" lang="en-US" altLang="ja-JP" sz="1100">
              <a:solidFill>
                <a:sysClr val="windowText" lastClr="000000"/>
              </a:solidFill>
              <a:latin typeface="ＭＳ Ｐゴシック"/>
              <a:ea typeface="ＭＳ Ｐゴシック"/>
            </a:rPr>
            <a:t>74.3</a:t>
          </a:r>
          <a:r>
            <a:rPr kumimoji="1" lang="ja-JP" altLang="en-US" sz="1100">
              <a:solidFill>
                <a:sysClr val="windowText" lastClr="000000"/>
              </a:solidFill>
              <a:latin typeface="ＭＳ Ｐゴシック"/>
              <a:ea typeface="ＭＳ Ｐゴシック"/>
            </a:rPr>
            <a:t>ポイント下降している。本市では、浜岡中学校の更新整備や給食センターの整備など公共施設の建替等による起債や基金の取崩しの結果、充当可能財源を将来負担額が上回ったことにより令和元年度から債務償還比率が算出されてい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今後、当該比率を注視しながら、将来世代の負担が過大とならないよう現役世代の負担との平準化を図っていく。</a:t>
          </a: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4" name="テキスト ボックス 12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5" name="直線コネクタ 12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26" name="テキスト ボックス 125"/>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69850</xdr:rowOff>
    </xdr:from>
    <xdr:to xmlns:xdr="http://schemas.openxmlformats.org/drawingml/2006/spreadsheetDrawing">
      <xdr:col>80</xdr:col>
      <xdr:colOff>9525</xdr:colOff>
      <xdr:row>35</xdr:row>
      <xdr:rowOff>69850</xdr:rowOff>
    </xdr:to>
    <xdr:cxnSp macro="">
      <xdr:nvCxnSpPr>
        <xdr:cNvPr id="127" name="直線コネクタ 126"/>
        <xdr:cNvCxnSpPr/>
      </xdr:nvCxnSpPr>
      <xdr:spPr>
        <a:xfrm>
          <a:off x="11303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147320</xdr:rowOff>
    </xdr:from>
    <xdr:ext cx="482600" cy="224790"/>
    <xdr:sp macro="" textlink="">
      <xdr:nvSpPr>
        <xdr:cNvPr id="128" name="テキスト ボックス 127"/>
        <xdr:cNvSpPr txBox="1"/>
      </xdr:nvSpPr>
      <xdr:spPr>
        <a:xfrm>
          <a:off x="10756900" y="67481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143510</xdr:rowOff>
    </xdr:from>
    <xdr:to xmlns:xdr="http://schemas.openxmlformats.org/drawingml/2006/spreadsheetDrawing">
      <xdr:col>80</xdr:col>
      <xdr:colOff>9525</xdr:colOff>
      <xdr:row>33</xdr:row>
      <xdr:rowOff>143510</xdr:rowOff>
    </xdr:to>
    <xdr:cxnSp macro="">
      <xdr:nvCxnSpPr>
        <xdr:cNvPr id="129" name="直線コネクタ 128"/>
        <xdr:cNvCxnSpPr/>
      </xdr:nvCxnSpPr>
      <xdr:spPr>
        <a:xfrm>
          <a:off x="11303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48895</xdr:rowOff>
    </xdr:from>
    <xdr:ext cx="482600" cy="225425"/>
    <xdr:sp macro="" textlink="">
      <xdr:nvSpPr>
        <xdr:cNvPr id="130" name="テキスト ボックス 129"/>
        <xdr:cNvSpPr txBox="1"/>
      </xdr:nvSpPr>
      <xdr:spPr>
        <a:xfrm>
          <a:off x="10756900" y="64782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44450</xdr:rowOff>
    </xdr:from>
    <xdr:to xmlns:xdr="http://schemas.openxmlformats.org/drawingml/2006/spreadsheetDrawing">
      <xdr:col>80</xdr:col>
      <xdr:colOff>9525</xdr:colOff>
      <xdr:row>32</xdr:row>
      <xdr:rowOff>44450</xdr:rowOff>
    </xdr:to>
    <xdr:cxnSp macro="">
      <xdr:nvCxnSpPr>
        <xdr:cNvPr id="131" name="直線コネクタ 130"/>
        <xdr:cNvCxnSpPr/>
      </xdr:nvCxnSpPr>
      <xdr:spPr>
        <a:xfrm>
          <a:off x="11303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121920</xdr:rowOff>
    </xdr:from>
    <xdr:ext cx="410210" cy="224790"/>
    <xdr:sp macro="" textlink="">
      <xdr:nvSpPr>
        <xdr:cNvPr id="132" name="テキスト ボックス 131"/>
        <xdr:cNvSpPr txBox="1"/>
      </xdr:nvSpPr>
      <xdr:spPr>
        <a:xfrm>
          <a:off x="10828655" y="620839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33" name="直線コネクタ 132"/>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34" name="テキスト ボックス 133"/>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19050</xdr:rowOff>
    </xdr:from>
    <xdr:to xmlns:xdr="http://schemas.openxmlformats.org/drawingml/2006/spreadsheetDrawing">
      <xdr:col>80</xdr:col>
      <xdr:colOff>9525</xdr:colOff>
      <xdr:row>29</xdr:row>
      <xdr:rowOff>19050</xdr:rowOff>
    </xdr:to>
    <xdr:cxnSp macro="">
      <xdr:nvCxnSpPr>
        <xdr:cNvPr id="135" name="直線コネクタ 134"/>
        <xdr:cNvCxnSpPr/>
      </xdr:nvCxnSpPr>
      <xdr:spPr>
        <a:xfrm>
          <a:off x="11303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96520</xdr:rowOff>
    </xdr:from>
    <xdr:ext cx="410210" cy="225425"/>
    <xdr:sp macro="" textlink="">
      <xdr:nvSpPr>
        <xdr:cNvPr id="136" name="テキスト ボックス 135"/>
        <xdr:cNvSpPr txBox="1"/>
      </xdr:nvSpPr>
      <xdr:spPr>
        <a:xfrm>
          <a:off x="10828655" y="566864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92075</xdr:rowOff>
    </xdr:from>
    <xdr:to xmlns:xdr="http://schemas.openxmlformats.org/drawingml/2006/spreadsheetDrawing">
      <xdr:col>80</xdr:col>
      <xdr:colOff>9525</xdr:colOff>
      <xdr:row>27</xdr:row>
      <xdr:rowOff>92075</xdr:rowOff>
    </xdr:to>
    <xdr:cxnSp macro="">
      <xdr:nvCxnSpPr>
        <xdr:cNvPr id="137" name="直線コネクタ 136"/>
        <xdr:cNvCxnSpPr/>
      </xdr:nvCxnSpPr>
      <xdr:spPr>
        <a:xfrm>
          <a:off x="11303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26</xdr:row>
      <xdr:rowOff>169545</xdr:rowOff>
    </xdr:from>
    <xdr:ext cx="410210" cy="225425"/>
    <xdr:sp macro="" textlink="">
      <xdr:nvSpPr>
        <xdr:cNvPr id="138" name="テキスト ボックス 137"/>
        <xdr:cNvSpPr txBox="1"/>
      </xdr:nvSpPr>
      <xdr:spPr>
        <a:xfrm>
          <a:off x="10828655" y="539877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25</xdr:row>
      <xdr:rowOff>165100</xdr:rowOff>
    </xdr:from>
    <xdr:to xmlns:xdr="http://schemas.openxmlformats.org/drawingml/2006/spreadsheetDrawing">
      <xdr:col>80</xdr:col>
      <xdr:colOff>9525</xdr:colOff>
      <xdr:row>25</xdr:row>
      <xdr:rowOff>165100</xdr:rowOff>
    </xdr:to>
    <xdr:cxnSp macro="">
      <xdr:nvCxnSpPr>
        <xdr:cNvPr id="139" name="直線コネクタ 138"/>
        <xdr:cNvCxnSpPr/>
      </xdr:nvCxnSpPr>
      <xdr:spPr>
        <a:xfrm>
          <a:off x="11303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71120</xdr:rowOff>
    </xdr:from>
    <xdr:ext cx="307975" cy="225425"/>
    <xdr:sp macro="" textlink="">
      <xdr:nvSpPr>
        <xdr:cNvPr id="140" name="テキスト ボックス 139"/>
        <xdr:cNvSpPr txBox="1"/>
      </xdr:nvSpPr>
      <xdr:spPr>
        <a:xfrm>
          <a:off x="10931525" y="5128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41" name="直線コネクタ 14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4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135890</xdr:rowOff>
    </xdr:from>
    <xdr:to xmlns:xdr="http://schemas.openxmlformats.org/drawingml/2006/spreadsheetDrawing">
      <xdr:col>76</xdr:col>
      <xdr:colOff>21590</xdr:colOff>
      <xdr:row>34</xdr:row>
      <xdr:rowOff>106045</xdr:rowOff>
    </xdr:to>
    <xdr:cxnSp macro="">
      <xdr:nvCxnSpPr>
        <xdr:cNvPr id="143" name="直線コネクタ 142"/>
        <xdr:cNvCxnSpPr/>
      </xdr:nvCxnSpPr>
      <xdr:spPr>
        <a:xfrm flipV="1">
          <a:off x="14793595" y="5365115"/>
          <a:ext cx="127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60070" cy="258445"/>
    <xdr:sp macro="" textlink="">
      <xdr:nvSpPr>
        <xdr:cNvPr id="144" name="債務償還比率最小値テキスト"/>
        <xdr:cNvSpPr txBox="1"/>
      </xdr:nvSpPr>
      <xdr:spPr>
        <a:xfrm>
          <a:off x="14846300" y="6710680"/>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45" name="直線コネクタ 144"/>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82550</xdr:rowOff>
    </xdr:from>
    <xdr:ext cx="469265" cy="259080"/>
    <xdr:sp macro="" textlink="">
      <xdr:nvSpPr>
        <xdr:cNvPr id="146" name="債務償還比率最大値テキスト"/>
        <xdr:cNvSpPr txBox="1"/>
      </xdr:nvSpPr>
      <xdr:spPr>
        <a:xfrm>
          <a:off x="14846300" y="51403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135890</xdr:rowOff>
    </xdr:from>
    <xdr:to xmlns:xdr="http://schemas.openxmlformats.org/drawingml/2006/spreadsheetDrawing">
      <xdr:col>76</xdr:col>
      <xdr:colOff>111125</xdr:colOff>
      <xdr:row>26</xdr:row>
      <xdr:rowOff>135890</xdr:rowOff>
    </xdr:to>
    <xdr:cxnSp macro="">
      <xdr:nvCxnSpPr>
        <xdr:cNvPr id="147" name="直線コネクタ 146"/>
        <xdr:cNvCxnSpPr/>
      </xdr:nvCxnSpPr>
      <xdr:spPr>
        <a:xfrm>
          <a:off x="14706600" y="536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156210</xdr:rowOff>
    </xdr:from>
    <xdr:ext cx="469265" cy="258445"/>
    <xdr:sp macro="" textlink="">
      <xdr:nvSpPr>
        <xdr:cNvPr id="148" name="債務償還比率平均値テキスト"/>
        <xdr:cNvSpPr txBox="1"/>
      </xdr:nvSpPr>
      <xdr:spPr>
        <a:xfrm>
          <a:off x="14846300" y="589978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6350</xdr:rowOff>
    </xdr:from>
    <xdr:to xmlns:xdr="http://schemas.openxmlformats.org/drawingml/2006/spreadsheetDrawing">
      <xdr:col>76</xdr:col>
      <xdr:colOff>73025</xdr:colOff>
      <xdr:row>30</xdr:row>
      <xdr:rowOff>107950</xdr:rowOff>
    </xdr:to>
    <xdr:sp macro="" textlink="">
      <xdr:nvSpPr>
        <xdr:cNvPr id="149" name="フローチャート: 判断 148"/>
        <xdr:cNvSpPr/>
      </xdr:nvSpPr>
      <xdr:spPr>
        <a:xfrm>
          <a:off x="14744700" y="592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8255</xdr:rowOff>
    </xdr:from>
    <xdr:to xmlns:xdr="http://schemas.openxmlformats.org/drawingml/2006/spreadsheetDrawing">
      <xdr:col>72</xdr:col>
      <xdr:colOff>123825</xdr:colOff>
      <xdr:row>30</xdr:row>
      <xdr:rowOff>109855</xdr:rowOff>
    </xdr:to>
    <xdr:sp macro="" textlink="">
      <xdr:nvSpPr>
        <xdr:cNvPr id="150" name="フローチャート: 判断 149"/>
        <xdr:cNvSpPr/>
      </xdr:nvSpPr>
      <xdr:spPr>
        <a:xfrm>
          <a:off x="1403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163195</xdr:rowOff>
    </xdr:from>
    <xdr:to xmlns:xdr="http://schemas.openxmlformats.org/drawingml/2006/spreadsheetDrawing">
      <xdr:col>68</xdr:col>
      <xdr:colOff>123825</xdr:colOff>
      <xdr:row>30</xdr:row>
      <xdr:rowOff>93345</xdr:rowOff>
    </xdr:to>
    <xdr:sp macro="" textlink="">
      <xdr:nvSpPr>
        <xdr:cNvPr id="151" name="フローチャート: 判断 150"/>
        <xdr:cNvSpPr/>
      </xdr:nvSpPr>
      <xdr:spPr>
        <a:xfrm>
          <a:off x="13271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121920</xdr:rowOff>
    </xdr:from>
    <xdr:to xmlns:xdr="http://schemas.openxmlformats.org/drawingml/2006/spreadsheetDrawing">
      <xdr:col>64</xdr:col>
      <xdr:colOff>123825</xdr:colOff>
      <xdr:row>30</xdr:row>
      <xdr:rowOff>52070</xdr:rowOff>
    </xdr:to>
    <xdr:sp macro="" textlink="">
      <xdr:nvSpPr>
        <xdr:cNvPr id="152" name="フローチャート: 判断 151"/>
        <xdr:cNvSpPr/>
      </xdr:nvSpPr>
      <xdr:spPr>
        <a:xfrm>
          <a:off x="12509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40640</xdr:rowOff>
    </xdr:from>
    <xdr:to xmlns:xdr="http://schemas.openxmlformats.org/drawingml/2006/spreadsheetDrawing">
      <xdr:col>60</xdr:col>
      <xdr:colOff>123825</xdr:colOff>
      <xdr:row>30</xdr:row>
      <xdr:rowOff>141605</xdr:rowOff>
    </xdr:to>
    <xdr:sp macro="" textlink="">
      <xdr:nvSpPr>
        <xdr:cNvPr id="153" name="フローチャート: 判断 152"/>
        <xdr:cNvSpPr/>
      </xdr:nvSpPr>
      <xdr:spPr>
        <a:xfrm>
          <a:off x="11747500" y="59556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54" name="テキスト ボックス 153"/>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55" name="テキスト ボックス 154"/>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56" name="テキスト ボックス 155"/>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57" name="テキスト ボックス 156"/>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58" name="テキスト ボックス 157"/>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147955</xdr:rowOff>
    </xdr:from>
    <xdr:to xmlns:xdr="http://schemas.openxmlformats.org/drawingml/2006/spreadsheetDrawing">
      <xdr:col>76</xdr:col>
      <xdr:colOff>73025</xdr:colOff>
      <xdr:row>28</xdr:row>
      <xdr:rowOff>78105</xdr:rowOff>
    </xdr:to>
    <xdr:sp macro="" textlink="">
      <xdr:nvSpPr>
        <xdr:cNvPr id="159" name="楕円 158"/>
        <xdr:cNvSpPr/>
      </xdr:nvSpPr>
      <xdr:spPr>
        <a:xfrm>
          <a:off x="14744700" y="55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170815</xdr:rowOff>
    </xdr:from>
    <xdr:ext cx="469265" cy="258445"/>
    <xdr:sp macro="" textlink="">
      <xdr:nvSpPr>
        <xdr:cNvPr id="160" name="債務償還比率該当値テキスト"/>
        <xdr:cNvSpPr txBox="1"/>
      </xdr:nvSpPr>
      <xdr:spPr>
        <a:xfrm>
          <a:off x="14846300" y="54000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76835</xdr:rowOff>
    </xdr:from>
    <xdr:to xmlns:xdr="http://schemas.openxmlformats.org/drawingml/2006/spreadsheetDrawing">
      <xdr:col>72</xdr:col>
      <xdr:colOff>123825</xdr:colOff>
      <xdr:row>29</xdr:row>
      <xdr:rowOff>6985</xdr:rowOff>
    </xdr:to>
    <xdr:sp macro="" textlink="">
      <xdr:nvSpPr>
        <xdr:cNvPr id="161" name="楕円 160"/>
        <xdr:cNvSpPr/>
      </xdr:nvSpPr>
      <xdr:spPr>
        <a:xfrm>
          <a:off x="14033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27305</xdr:rowOff>
    </xdr:from>
    <xdr:to xmlns:xdr="http://schemas.openxmlformats.org/drawingml/2006/spreadsheetDrawing">
      <xdr:col>76</xdr:col>
      <xdr:colOff>22225</xdr:colOff>
      <xdr:row>28</xdr:row>
      <xdr:rowOff>127635</xdr:rowOff>
    </xdr:to>
    <xdr:cxnSp macro="">
      <xdr:nvCxnSpPr>
        <xdr:cNvPr id="162" name="直線コネクタ 161"/>
        <xdr:cNvCxnSpPr/>
      </xdr:nvCxnSpPr>
      <xdr:spPr>
        <a:xfrm flipV="1">
          <a:off x="14084300" y="5599430"/>
          <a:ext cx="7112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52705</xdr:rowOff>
    </xdr:from>
    <xdr:to xmlns:xdr="http://schemas.openxmlformats.org/drawingml/2006/spreadsheetDrawing">
      <xdr:col>68</xdr:col>
      <xdr:colOff>123825</xdr:colOff>
      <xdr:row>28</xdr:row>
      <xdr:rowOff>154940</xdr:rowOff>
    </xdr:to>
    <xdr:sp macro="" textlink="">
      <xdr:nvSpPr>
        <xdr:cNvPr id="163" name="楕円 162"/>
        <xdr:cNvSpPr/>
      </xdr:nvSpPr>
      <xdr:spPr>
        <a:xfrm>
          <a:off x="13271500" y="56248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103505</xdr:rowOff>
    </xdr:from>
    <xdr:to xmlns:xdr="http://schemas.openxmlformats.org/drawingml/2006/spreadsheetDrawing">
      <xdr:col>72</xdr:col>
      <xdr:colOff>73025</xdr:colOff>
      <xdr:row>28</xdr:row>
      <xdr:rowOff>127635</xdr:rowOff>
    </xdr:to>
    <xdr:cxnSp macro="">
      <xdr:nvCxnSpPr>
        <xdr:cNvPr id="164" name="直線コネクタ 163"/>
        <xdr:cNvCxnSpPr/>
      </xdr:nvCxnSpPr>
      <xdr:spPr>
        <a:xfrm>
          <a:off x="13322300" y="567563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59055</xdr:rowOff>
    </xdr:from>
    <xdr:to xmlns:xdr="http://schemas.openxmlformats.org/drawingml/2006/spreadsheetDrawing">
      <xdr:col>64</xdr:col>
      <xdr:colOff>123825</xdr:colOff>
      <xdr:row>27</xdr:row>
      <xdr:rowOff>160655</xdr:rowOff>
    </xdr:to>
    <xdr:sp macro="" textlink="">
      <xdr:nvSpPr>
        <xdr:cNvPr id="165" name="楕円 164"/>
        <xdr:cNvSpPr/>
      </xdr:nvSpPr>
      <xdr:spPr>
        <a:xfrm>
          <a:off x="12509500" y="54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27</xdr:row>
      <xdr:rowOff>109855</xdr:rowOff>
    </xdr:from>
    <xdr:to xmlns:xdr="http://schemas.openxmlformats.org/drawingml/2006/spreadsheetDrawing">
      <xdr:col>68</xdr:col>
      <xdr:colOff>73025</xdr:colOff>
      <xdr:row>28</xdr:row>
      <xdr:rowOff>103505</xdr:rowOff>
    </xdr:to>
    <xdr:cxnSp macro="">
      <xdr:nvCxnSpPr>
        <xdr:cNvPr id="166" name="直線コネクタ 165"/>
        <xdr:cNvCxnSpPr/>
      </xdr:nvCxnSpPr>
      <xdr:spPr>
        <a:xfrm>
          <a:off x="12560300" y="5510530"/>
          <a:ext cx="762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27</xdr:row>
      <xdr:rowOff>147955</xdr:rowOff>
    </xdr:from>
    <xdr:to xmlns:xdr="http://schemas.openxmlformats.org/drawingml/2006/spreadsheetDrawing">
      <xdr:col>60</xdr:col>
      <xdr:colOff>123825</xdr:colOff>
      <xdr:row>28</xdr:row>
      <xdr:rowOff>78105</xdr:rowOff>
    </xdr:to>
    <xdr:sp macro="" textlink="">
      <xdr:nvSpPr>
        <xdr:cNvPr id="167" name="楕円 166"/>
        <xdr:cNvSpPr/>
      </xdr:nvSpPr>
      <xdr:spPr>
        <a:xfrm>
          <a:off x="11747500" y="55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27</xdr:row>
      <xdr:rowOff>109855</xdr:rowOff>
    </xdr:from>
    <xdr:to xmlns:xdr="http://schemas.openxmlformats.org/drawingml/2006/spreadsheetDrawing">
      <xdr:col>64</xdr:col>
      <xdr:colOff>73025</xdr:colOff>
      <xdr:row>28</xdr:row>
      <xdr:rowOff>27305</xdr:rowOff>
    </xdr:to>
    <xdr:cxnSp macro="">
      <xdr:nvCxnSpPr>
        <xdr:cNvPr id="168" name="直線コネクタ 167"/>
        <xdr:cNvCxnSpPr/>
      </xdr:nvCxnSpPr>
      <xdr:spPr>
        <a:xfrm flipV="1">
          <a:off x="11798300" y="5510530"/>
          <a:ext cx="762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100965</xdr:rowOff>
    </xdr:from>
    <xdr:ext cx="469265" cy="258445"/>
    <xdr:sp macro="" textlink="">
      <xdr:nvSpPr>
        <xdr:cNvPr id="169" name="n_1aveValue債務償還比率"/>
        <xdr:cNvSpPr txBox="1"/>
      </xdr:nvSpPr>
      <xdr:spPr>
        <a:xfrm>
          <a:off x="13836650" y="6015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84455</xdr:rowOff>
    </xdr:from>
    <xdr:ext cx="469265" cy="259080"/>
    <xdr:sp macro="" textlink="">
      <xdr:nvSpPr>
        <xdr:cNvPr id="170" name="n_2aveValue債務償還比率"/>
        <xdr:cNvSpPr txBox="1"/>
      </xdr:nvSpPr>
      <xdr:spPr>
        <a:xfrm>
          <a:off x="13087350" y="5999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43180</xdr:rowOff>
    </xdr:from>
    <xdr:ext cx="469265" cy="258445"/>
    <xdr:sp macro="" textlink="">
      <xdr:nvSpPr>
        <xdr:cNvPr id="171" name="n_3aveValue債務償還比率"/>
        <xdr:cNvSpPr txBox="1"/>
      </xdr:nvSpPr>
      <xdr:spPr>
        <a:xfrm>
          <a:off x="12325350" y="59582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132715</xdr:rowOff>
    </xdr:from>
    <xdr:ext cx="469265" cy="258445"/>
    <xdr:sp macro="" textlink="">
      <xdr:nvSpPr>
        <xdr:cNvPr id="172" name="n_4aveValue債務償還比率"/>
        <xdr:cNvSpPr txBox="1"/>
      </xdr:nvSpPr>
      <xdr:spPr>
        <a:xfrm>
          <a:off x="11563350" y="60477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23495</xdr:rowOff>
    </xdr:from>
    <xdr:ext cx="469265" cy="259080"/>
    <xdr:sp macro="" textlink="">
      <xdr:nvSpPr>
        <xdr:cNvPr id="173" name="n_1mainValue債務償還比率"/>
        <xdr:cNvSpPr txBox="1"/>
      </xdr:nvSpPr>
      <xdr:spPr>
        <a:xfrm>
          <a:off x="13836650" y="5424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170815</xdr:rowOff>
    </xdr:from>
    <xdr:ext cx="469265" cy="258445"/>
    <xdr:sp macro="" textlink="">
      <xdr:nvSpPr>
        <xdr:cNvPr id="174" name="n_2mainValue債務償還比率"/>
        <xdr:cNvSpPr txBox="1"/>
      </xdr:nvSpPr>
      <xdr:spPr>
        <a:xfrm>
          <a:off x="13087350" y="54000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6350</xdr:rowOff>
    </xdr:from>
    <xdr:ext cx="469265" cy="258445"/>
    <xdr:sp macro="" textlink="">
      <xdr:nvSpPr>
        <xdr:cNvPr id="175" name="n_3mainValue債務償還比率"/>
        <xdr:cNvSpPr txBox="1"/>
      </xdr:nvSpPr>
      <xdr:spPr>
        <a:xfrm>
          <a:off x="12325350" y="5235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26</xdr:row>
      <xdr:rowOff>94615</xdr:rowOff>
    </xdr:from>
    <xdr:ext cx="469265" cy="259080"/>
    <xdr:sp macro="" textlink="">
      <xdr:nvSpPr>
        <xdr:cNvPr id="176" name="n_4mainValue債務償還比率"/>
        <xdr:cNvSpPr txBox="1"/>
      </xdr:nvSpPr>
      <xdr:spPr>
        <a:xfrm>
          <a:off x="11563350" y="5323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7" name="正方形/長方形 17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8" name="正方形/長方形 17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79" name="テキスト ボックス 178"/>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80" name="テキスト ボックス 179"/>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81" name="テキスト ボックス 180"/>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82" name="テキスト ボックス 181"/>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158115</xdr:rowOff>
    </xdr:from>
    <xdr:to xmlns:xdr="http://schemas.openxmlformats.org/drawingml/2006/spreadsheetDrawing">
      <xdr:col>24</xdr:col>
      <xdr:colOff>62865</xdr:colOff>
      <xdr:row>41</xdr:row>
      <xdr:rowOff>163830</xdr:rowOff>
    </xdr:to>
    <xdr:cxnSp macro="">
      <xdr:nvCxnSpPr>
        <xdr:cNvPr id="57" name="直線コネクタ 56"/>
        <xdr:cNvCxnSpPr/>
      </xdr:nvCxnSpPr>
      <xdr:spPr>
        <a:xfrm flipV="1">
          <a:off x="4634865" y="581596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167640</xdr:rowOff>
    </xdr:from>
    <xdr:ext cx="405130" cy="258445"/>
    <xdr:sp macro="" textlink="">
      <xdr:nvSpPr>
        <xdr:cNvPr id="58" name="【道路】&#10;有形固定資産減価償却率最小値テキスト"/>
        <xdr:cNvSpPr txBox="1"/>
      </xdr:nvSpPr>
      <xdr:spPr>
        <a:xfrm>
          <a:off x="4673600" y="7197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163830</xdr:rowOff>
    </xdr:from>
    <xdr:to xmlns:xdr="http://schemas.openxmlformats.org/drawingml/2006/spreadsheetDrawing">
      <xdr:col>24</xdr:col>
      <xdr:colOff>152400</xdr:colOff>
      <xdr:row>41</xdr:row>
      <xdr:rowOff>163830</xdr:rowOff>
    </xdr:to>
    <xdr:cxnSp macro="">
      <xdr:nvCxnSpPr>
        <xdr:cNvPr id="59" name="直線コネクタ 58"/>
        <xdr:cNvCxnSpPr/>
      </xdr:nvCxnSpPr>
      <xdr:spPr>
        <a:xfrm>
          <a:off x="4546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104775</xdr:rowOff>
    </xdr:from>
    <xdr:ext cx="405130" cy="259080"/>
    <xdr:sp macro="" textlink="">
      <xdr:nvSpPr>
        <xdr:cNvPr id="60" name="【道路】&#10;有形固定資産減価償却率最大値テキスト"/>
        <xdr:cNvSpPr txBox="1"/>
      </xdr:nvSpPr>
      <xdr:spPr>
        <a:xfrm>
          <a:off x="4673600" y="5591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158115</xdr:rowOff>
    </xdr:from>
    <xdr:to xmlns:xdr="http://schemas.openxmlformats.org/drawingml/2006/spreadsheetDrawing">
      <xdr:col>24</xdr:col>
      <xdr:colOff>152400</xdr:colOff>
      <xdr:row>33</xdr:row>
      <xdr:rowOff>158115</xdr:rowOff>
    </xdr:to>
    <xdr:cxnSp macro="">
      <xdr:nvCxnSpPr>
        <xdr:cNvPr id="61" name="直線コネクタ 60"/>
        <xdr:cNvCxnSpPr/>
      </xdr:nvCxnSpPr>
      <xdr:spPr>
        <a:xfrm>
          <a:off x="4546600" y="581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100965</xdr:rowOff>
    </xdr:from>
    <xdr:ext cx="405130" cy="258445"/>
    <xdr:sp macro="" textlink="">
      <xdr:nvSpPr>
        <xdr:cNvPr id="62" name="【道路】&#10;有形固定資産減価償却率平均値テキスト"/>
        <xdr:cNvSpPr txBox="1"/>
      </xdr:nvSpPr>
      <xdr:spPr>
        <a:xfrm>
          <a:off x="4673600" y="66160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122555</xdr:rowOff>
    </xdr:from>
    <xdr:to xmlns:xdr="http://schemas.openxmlformats.org/drawingml/2006/spreadsheetDrawing">
      <xdr:col>24</xdr:col>
      <xdr:colOff>114300</xdr:colOff>
      <xdr:row>39</xdr:row>
      <xdr:rowOff>52705</xdr:rowOff>
    </xdr:to>
    <xdr:sp macro="" textlink="">
      <xdr:nvSpPr>
        <xdr:cNvPr id="63" name="フローチャート: 判断 62"/>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97790</xdr:rowOff>
    </xdr:from>
    <xdr:to xmlns:xdr="http://schemas.openxmlformats.org/drawingml/2006/spreadsheetDrawing">
      <xdr:col>20</xdr:col>
      <xdr:colOff>38100</xdr:colOff>
      <xdr:row>39</xdr:row>
      <xdr:rowOff>27940</xdr:rowOff>
    </xdr:to>
    <xdr:sp macro="" textlink="">
      <xdr:nvSpPr>
        <xdr:cNvPr id="64" name="フローチャート: 判断 63"/>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50165</xdr:rowOff>
    </xdr:from>
    <xdr:to xmlns:xdr="http://schemas.openxmlformats.org/drawingml/2006/spreadsheetDrawing">
      <xdr:col>15</xdr:col>
      <xdr:colOff>101600</xdr:colOff>
      <xdr:row>38</xdr:row>
      <xdr:rowOff>151765</xdr:rowOff>
    </xdr:to>
    <xdr:sp macro="" textlink="">
      <xdr:nvSpPr>
        <xdr:cNvPr id="65" name="フローチャート: 判断 64"/>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10160</xdr:rowOff>
    </xdr:from>
    <xdr:to xmlns:xdr="http://schemas.openxmlformats.org/drawingml/2006/spreadsheetDrawing">
      <xdr:col>10</xdr:col>
      <xdr:colOff>165100</xdr:colOff>
      <xdr:row>38</xdr:row>
      <xdr:rowOff>111760</xdr:rowOff>
    </xdr:to>
    <xdr:sp macro="" textlink="">
      <xdr:nvSpPr>
        <xdr:cNvPr id="66" name="フローチャート: 判断 65"/>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57785</xdr:rowOff>
    </xdr:from>
    <xdr:to xmlns:xdr="http://schemas.openxmlformats.org/drawingml/2006/spreadsheetDrawing">
      <xdr:col>6</xdr:col>
      <xdr:colOff>38100</xdr:colOff>
      <xdr:row>37</xdr:row>
      <xdr:rowOff>159385</xdr:rowOff>
    </xdr:to>
    <xdr:sp macro="" textlink="">
      <xdr:nvSpPr>
        <xdr:cNvPr id="67" name="フローチャート: 判断 66"/>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78740</xdr:rowOff>
    </xdr:from>
    <xdr:to xmlns:xdr="http://schemas.openxmlformats.org/drawingml/2006/spreadsheetDrawing">
      <xdr:col>24</xdr:col>
      <xdr:colOff>114300</xdr:colOff>
      <xdr:row>39</xdr:row>
      <xdr:rowOff>8890</xdr:rowOff>
    </xdr:to>
    <xdr:sp macro="" textlink="">
      <xdr:nvSpPr>
        <xdr:cNvPr id="73" name="楕円 72"/>
        <xdr:cNvSpPr/>
      </xdr:nvSpPr>
      <xdr:spPr>
        <a:xfrm>
          <a:off x="45847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101600</xdr:rowOff>
    </xdr:from>
    <xdr:ext cx="405130" cy="259080"/>
    <xdr:sp macro="" textlink="">
      <xdr:nvSpPr>
        <xdr:cNvPr id="74" name="【道路】&#10;有形固定資産減価償却率該当値テキスト"/>
        <xdr:cNvSpPr txBox="1"/>
      </xdr:nvSpPr>
      <xdr:spPr>
        <a:xfrm>
          <a:off x="4673600" y="6445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40640</xdr:rowOff>
    </xdr:from>
    <xdr:to xmlns:xdr="http://schemas.openxmlformats.org/drawingml/2006/spreadsheetDrawing">
      <xdr:col>20</xdr:col>
      <xdr:colOff>38100</xdr:colOff>
      <xdr:row>38</xdr:row>
      <xdr:rowOff>142240</xdr:rowOff>
    </xdr:to>
    <xdr:sp macro="" textlink="">
      <xdr:nvSpPr>
        <xdr:cNvPr id="75" name="楕円 74"/>
        <xdr:cNvSpPr/>
      </xdr:nvSpPr>
      <xdr:spPr>
        <a:xfrm>
          <a:off x="3746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91440</xdr:rowOff>
    </xdr:from>
    <xdr:to xmlns:xdr="http://schemas.openxmlformats.org/drawingml/2006/spreadsheetDrawing">
      <xdr:col>24</xdr:col>
      <xdr:colOff>63500</xdr:colOff>
      <xdr:row>38</xdr:row>
      <xdr:rowOff>129540</xdr:rowOff>
    </xdr:to>
    <xdr:cxnSp macro="">
      <xdr:nvCxnSpPr>
        <xdr:cNvPr id="76" name="直線コネクタ 75"/>
        <xdr:cNvCxnSpPr/>
      </xdr:nvCxnSpPr>
      <xdr:spPr>
        <a:xfrm>
          <a:off x="3797300" y="660654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635</xdr:rowOff>
    </xdr:from>
    <xdr:to xmlns:xdr="http://schemas.openxmlformats.org/drawingml/2006/spreadsheetDrawing">
      <xdr:col>15</xdr:col>
      <xdr:colOff>101600</xdr:colOff>
      <xdr:row>38</xdr:row>
      <xdr:rowOff>102235</xdr:rowOff>
    </xdr:to>
    <xdr:sp macro="" textlink="">
      <xdr:nvSpPr>
        <xdr:cNvPr id="77" name="楕円 76"/>
        <xdr:cNvSpPr/>
      </xdr:nvSpPr>
      <xdr:spPr>
        <a:xfrm>
          <a:off x="2857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52070</xdr:rowOff>
    </xdr:from>
    <xdr:to xmlns:xdr="http://schemas.openxmlformats.org/drawingml/2006/spreadsheetDrawing">
      <xdr:col>19</xdr:col>
      <xdr:colOff>177800</xdr:colOff>
      <xdr:row>38</xdr:row>
      <xdr:rowOff>91440</xdr:rowOff>
    </xdr:to>
    <xdr:cxnSp macro="">
      <xdr:nvCxnSpPr>
        <xdr:cNvPr id="78" name="直線コネクタ 77"/>
        <xdr:cNvCxnSpPr/>
      </xdr:nvCxnSpPr>
      <xdr:spPr>
        <a:xfrm>
          <a:off x="2908300" y="656717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139700</xdr:rowOff>
    </xdr:from>
    <xdr:to xmlns:xdr="http://schemas.openxmlformats.org/drawingml/2006/spreadsheetDrawing">
      <xdr:col>10</xdr:col>
      <xdr:colOff>165100</xdr:colOff>
      <xdr:row>38</xdr:row>
      <xdr:rowOff>69850</xdr:rowOff>
    </xdr:to>
    <xdr:sp macro="" textlink="">
      <xdr:nvSpPr>
        <xdr:cNvPr id="79" name="楕円 78"/>
        <xdr:cNvSpPr/>
      </xdr:nvSpPr>
      <xdr:spPr>
        <a:xfrm>
          <a:off x="1968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19050</xdr:rowOff>
    </xdr:from>
    <xdr:to xmlns:xdr="http://schemas.openxmlformats.org/drawingml/2006/spreadsheetDrawing">
      <xdr:col>15</xdr:col>
      <xdr:colOff>50800</xdr:colOff>
      <xdr:row>38</xdr:row>
      <xdr:rowOff>52070</xdr:rowOff>
    </xdr:to>
    <xdr:cxnSp macro="">
      <xdr:nvCxnSpPr>
        <xdr:cNvPr id="80" name="直線コネクタ 79"/>
        <xdr:cNvCxnSpPr/>
      </xdr:nvCxnSpPr>
      <xdr:spPr>
        <a:xfrm>
          <a:off x="2019300" y="65341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105410</xdr:rowOff>
    </xdr:from>
    <xdr:to xmlns:xdr="http://schemas.openxmlformats.org/drawingml/2006/spreadsheetDrawing">
      <xdr:col>6</xdr:col>
      <xdr:colOff>38100</xdr:colOff>
      <xdr:row>38</xdr:row>
      <xdr:rowOff>35560</xdr:rowOff>
    </xdr:to>
    <xdr:sp macro="" textlink="">
      <xdr:nvSpPr>
        <xdr:cNvPr id="81" name="楕円 80"/>
        <xdr:cNvSpPr/>
      </xdr:nvSpPr>
      <xdr:spPr>
        <a:xfrm>
          <a:off x="1079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156210</xdr:rowOff>
    </xdr:from>
    <xdr:to xmlns:xdr="http://schemas.openxmlformats.org/drawingml/2006/spreadsheetDrawing">
      <xdr:col>10</xdr:col>
      <xdr:colOff>114300</xdr:colOff>
      <xdr:row>38</xdr:row>
      <xdr:rowOff>19050</xdr:rowOff>
    </xdr:to>
    <xdr:cxnSp macro="">
      <xdr:nvCxnSpPr>
        <xdr:cNvPr id="82" name="直線コネクタ 81"/>
        <xdr:cNvCxnSpPr/>
      </xdr:nvCxnSpPr>
      <xdr:spPr>
        <a:xfrm>
          <a:off x="1130300" y="64998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19050</xdr:rowOff>
    </xdr:from>
    <xdr:ext cx="405130" cy="258445"/>
    <xdr:sp macro="" textlink="">
      <xdr:nvSpPr>
        <xdr:cNvPr id="83" name="n_1aveValue【道路】&#10;有形固定資産減価償却率"/>
        <xdr:cNvSpPr txBox="1"/>
      </xdr:nvSpPr>
      <xdr:spPr>
        <a:xfrm>
          <a:off x="3582035" y="67056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143510</xdr:rowOff>
    </xdr:from>
    <xdr:ext cx="404495" cy="258445"/>
    <xdr:sp macro="" textlink="">
      <xdr:nvSpPr>
        <xdr:cNvPr id="84" name="n_2aveValue【道路】&#10;有形固定資産減価償却率"/>
        <xdr:cNvSpPr txBox="1"/>
      </xdr:nvSpPr>
      <xdr:spPr>
        <a:xfrm>
          <a:off x="2705735" y="66586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102870</xdr:rowOff>
    </xdr:from>
    <xdr:ext cx="404495" cy="259080"/>
    <xdr:sp macro="" textlink="">
      <xdr:nvSpPr>
        <xdr:cNvPr id="85" name="n_3aveValue【道路】&#10;有形固定資産減価償却率"/>
        <xdr:cNvSpPr txBox="1"/>
      </xdr:nvSpPr>
      <xdr:spPr>
        <a:xfrm>
          <a:off x="1816735" y="66179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4445</xdr:rowOff>
    </xdr:from>
    <xdr:ext cx="404495" cy="259080"/>
    <xdr:sp macro="" textlink="">
      <xdr:nvSpPr>
        <xdr:cNvPr id="86" name="n_4aveValue【道路】&#10;有形固定資産減価償却率"/>
        <xdr:cNvSpPr txBox="1"/>
      </xdr:nvSpPr>
      <xdr:spPr>
        <a:xfrm>
          <a:off x="927735" y="61766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158750</xdr:rowOff>
    </xdr:from>
    <xdr:ext cx="405130" cy="259080"/>
    <xdr:sp macro="" textlink="">
      <xdr:nvSpPr>
        <xdr:cNvPr id="87" name="n_1mainValue【道路】&#10;有形固定資産減価償却率"/>
        <xdr:cNvSpPr txBox="1"/>
      </xdr:nvSpPr>
      <xdr:spPr>
        <a:xfrm>
          <a:off x="3582035" y="6330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118745</xdr:rowOff>
    </xdr:from>
    <xdr:ext cx="404495" cy="259080"/>
    <xdr:sp macro="" textlink="">
      <xdr:nvSpPr>
        <xdr:cNvPr id="88" name="n_2mainValue【道路】&#10;有形固定資産減価償却率"/>
        <xdr:cNvSpPr txBox="1"/>
      </xdr:nvSpPr>
      <xdr:spPr>
        <a:xfrm>
          <a:off x="2705735" y="6290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86360</xdr:rowOff>
    </xdr:from>
    <xdr:ext cx="404495" cy="258445"/>
    <xdr:sp macro="" textlink="">
      <xdr:nvSpPr>
        <xdr:cNvPr id="89" name="n_3mainValue【道路】&#10;有形固定資産減価償却率"/>
        <xdr:cNvSpPr txBox="1"/>
      </xdr:nvSpPr>
      <xdr:spPr>
        <a:xfrm>
          <a:off x="1816735" y="6258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26670</xdr:rowOff>
    </xdr:from>
    <xdr:ext cx="404495" cy="259080"/>
    <xdr:sp macro="" textlink="">
      <xdr:nvSpPr>
        <xdr:cNvPr id="90" name="n_4mainValue【道路】&#10;有形固定資産減価償却率"/>
        <xdr:cNvSpPr txBox="1"/>
      </xdr:nvSpPr>
      <xdr:spPr>
        <a:xfrm>
          <a:off x="927735" y="6541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9" name="テキスト ボックス 98"/>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725" cy="258445"/>
    <xdr:sp macro="" textlink="">
      <xdr:nvSpPr>
        <xdr:cNvPr id="102" name="テキスト ボックス 101"/>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8445"/>
    <xdr:sp macro="" textlink="">
      <xdr:nvSpPr>
        <xdr:cNvPr id="106" name="テキスト ボックス 105"/>
        <xdr:cNvSpPr txBox="1"/>
      </xdr:nvSpPr>
      <xdr:spPr>
        <a:xfrm>
          <a:off x="6072505" y="64985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10" name="テキスト ボックス 109"/>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31750</xdr:rowOff>
    </xdr:from>
    <xdr:ext cx="531495" cy="258445"/>
    <xdr:sp macro="" textlink="">
      <xdr:nvSpPr>
        <xdr:cNvPr id="112" name="テキスト ボックス 111"/>
        <xdr:cNvSpPr txBox="1"/>
      </xdr:nvSpPr>
      <xdr:spPr>
        <a:xfrm>
          <a:off x="6072505" y="55181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4" name="テキスト ボックス 113"/>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52705</xdr:rowOff>
    </xdr:from>
    <xdr:to xmlns:xdr="http://schemas.openxmlformats.org/drawingml/2006/spreadsheetDrawing">
      <xdr:col>54</xdr:col>
      <xdr:colOff>189865</xdr:colOff>
      <xdr:row>41</xdr:row>
      <xdr:rowOff>127000</xdr:rowOff>
    </xdr:to>
    <xdr:cxnSp macro="">
      <xdr:nvCxnSpPr>
        <xdr:cNvPr id="116" name="直線コネクタ 115"/>
        <xdr:cNvCxnSpPr/>
      </xdr:nvCxnSpPr>
      <xdr:spPr>
        <a:xfrm flipV="1">
          <a:off x="10476865" y="571055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130810</xdr:rowOff>
    </xdr:from>
    <xdr:ext cx="469900" cy="259080"/>
    <xdr:sp macro="" textlink="">
      <xdr:nvSpPr>
        <xdr:cNvPr id="117" name="【道路】&#10;一人当たり延長最小値テキスト"/>
        <xdr:cNvSpPr txBox="1"/>
      </xdr:nvSpPr>
      <xdr:spPr>
        <a:xfrm>
          <a:off x="10515600" y="7160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127000</xdr:rowOff>
    </xdr:from>
    <xdr:to xmlns:xdr="http://schemas.openxmlformats.org/drawingml/2006/spreadsheetDrawing">
      <xdr:col>55</xdr:col>
      <xdr:colOff>88900</xdr:colOff>
      <xdr:row>41</xdr:row>
      <xdr:rowOff>127000</xdr:rowOff>
    </xdr:to>
    <xdr:cxnSp macro="">
      <xdr:nvCxnSpPr>
        <xdr:cNvPr id="118" name="直線コネクタ 117"/>
        <xdr:cNvCxnSpPr/>
      </xdr:nvCxnSpPr>
      <xdr:spPr>
        <a:xfrm>
          <a:off x="10388600" y="715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170815</xdr:rowOff>
    </xdr:from>
    <xdr:ext cx="534670" cy="258445"/>
    <xdr:sp macro="" textlink="">
      <xdr:nvSpPr>
        <xdr:cNvPr id="119" name="【道路】&#10;一人当たり延長最大値テキスト"/>
        <xdr:cNvSpPr txBox="1"/>
      </xdr:nvSpPr>
      <xdr:spPr>
        <a:xfrm>
          <a:off x="10515600" y="5485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52705</xdr:rowOff>
    </xdr:from>
    <xdr:to xmlns:xdr="http://schemas.openxmlformats.org/drawingml/2006/spreadsheetDrawing">
      <xdr:col>55</xdr:col>
      <xdr:colOff>88900</xdr:colOff>
      <xdr:row>33</xdr:row>
      <xdr:rowOff>52705</xdr:rowOff>
    </xdr:to>
    <xdr:cxnSp macro="">
      <xdr:nvCxnSpPr>
        <xdr:cNvPr id="120" name="直線コネクタ 119"/>
        <xdr:cNvCxnSpPr/>
      </xdr:nvCxnSpPr>
      <xdr:spPr>
        <a:xfrm>
          <a:off x="10388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135890</xdr:rowOff>
    </xdr:from>
    <xdr:ext cx="534670" cy="259080"/>
    <xdr:sp macro="" textlink="">
      <xdr:nvSpPr>
        <xdr:cNvPr id="121" name="【道路】&#10;一人当たり延長平均値テキスト"/>
        <xdr:cNvSpPr txBox="1"/>
      </xdr:nvSpPr>
      <xdr:spPr>
        <a:xfrm>
          <a:off x="10515600" y="64795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113030</xdr:rowOff>
    </xdr:from>
    <xdr:to xmlns:xdr="http://schemas.openxmlformats.org/drawingml/2006/spreadsheetDrawing">
      <xdr:col>55</xdr:col>
      <xdr:colOff>50800</xdr:colOff>
      <xdr:row>39</xdr:row>
      <xdr:rowOff>43180</xdr:rowOff>
    </xdr:to>
    <xdr:sp macro="" textlink="">
      <xdr:nvSpPr>
        <xdr:cNvPr id="122" name="フローチャート: 判断 121"/>
        <xdr:cNvSpPr/>
      </xdr:nvSpPr>
      <xdr:spPr>
        <a:xfrm>
          <a:off x="10426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130175</xdr:rowOff>
    </xdr:from>
    <xdr:to xmlns:xdr="http://schemas.openxmlformats.org/drawingml/2006/spreadsheetDrawing">
      <xdr:col>50</xdr:col>
      <xdr:colOff>165100</xdr:colOff>
      <xdr:row>39</xdr:row>
      <xdr:rowOff>60325</xdr:rowOff>
    </xdr:to>
    <xdr:sp macro="" textlink="">
      <xdr:nvSpPr>
        <xdr:cNvPr id="123" name="フローチャート: 判断 122"/>
        <xdr:cNvSpPr/>
      </xdr:nvSpPr>
      <xdr:spPr>
        <a:xfrm>
          <a:off x="9588500" y="664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123825</xdr:rowOff>
    </xdr:from>
    <xdr:to xmlns:xdr="http://schemas.openxmlformats.org/drawingml/2006/spreadsheetDrawing">
      <xdr:col>46</xdr:col>
      <xdr:colOff>38100</xdr:colOff>
      <xdr:row>39</xdr:row>
      <xdr:rowOff>53975</xdr:rowOff>
    </xdr:to>
    <xdr:sp macro="" textlink="">
      <xdr:nvSpPr>
        <xdr:cNvPr id="124" name="フローチャート: 判断 123"/>
        <xdr:cNvSpPr/>
      </xdr:nvSpPr>
      <xdr:spPr>
        <a:xfrm>
          <a:off x="8699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126365</xdr:rowOff>
    </xdr:from>
    <xdr:to xmlns:xdr="http://schemas.openxmlformats.org/drawingml/2006/spreadsheetDrawing">
      <xdr:col>41</xdr:col>
      <xdr:colOff>101600</xdr:colOff>
      <xdr:row>39</xdr:row>
      <xdr:rowOff>56515</xdr:rowOff>
    </xdr:to>
    <xdr:sp macro="" textlink="">
      <xdr:nvSpPr>
        <xdr:cNvPr id="125" name="フローチャート: 判断 124"/>
        <xdr:cNvSpPr/>
      </xdr:nvSpPr>
      <xdr:spPr>
        <a:xfrm>
          <a:off x="7810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36</xdr:row>
      <xdr:rowOff>17780</xdr:rowOff>
    </xdr:from>
    <xdr:to xmlns:xdr="http://schemas.openxmlformats.org/drawingml/2006/spreadsheetDrawing">
      <xdr:col>36</xdr:col>
      <xdr:colOff>165100</xdr:colOff>
      <xdr:row>36</xdr:row>
      <xdr:rowOff>118745</xdr:rowOff>
    </xdr:to>
    <xdr:sp macro="" textlink="">
      <xdr:nvSpPr>
        <xdr:cNvPr id="126" name="フローチャート: 判断 125"/>
        <xdr:cNvSpPr/>
      </xdr:nvSpPr>
      <xdr:spPr>
        <a:xfrm>
          <a:off x="6921500" y="6189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116205</xdr:rowOff>
    </xdr:from>
    <xdr:to xmlns:xdr="http://schemas.openxmlformats.org/drawingml/2006/spreadsheetDrawing">
      <xdr:col>55</xdr:col>
      <xdr:colOff>50800</xdr:colOff>
      <xdr:row>39</xdr:row>
      <xdr:rowOff>46355</xdr:rowOff>
    </xdr:to>
    <xdr:sp macro="" textlink="">
      <xdr:nvSpPr>
        <xdr:cNvPr id="132" name="楕円 131"/>
        <xdr:cNvSpPr/>
      </xdr:nvSpPr>
      <xdr:spPr>
        <a:xfrm>
          <a:off x="10426700" y="66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94615</xdr:rowOff>
    </xdr:from>
    <xdr:ext cx="534670" cy="259080"/>
    <xdr:sp macro="" textlink="">
      <xdr:nvSpPr>
        <xdr:cNvPr id="133" name="【道路】&#10;一人当たり延長該当値テキスト"/>
        <xdr:cNvSpPr txBox="1"/>
      </xdr:nvSpPr>
      <xdr:spPr>
        <a:xfrm>
          <a:off x="10515600" y="6609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127635</xdr:rowOff>
    </xdr:from>
    <xdr:to xmlns:xdr="http://schemas.openxmlformats.org/drawingml/2006/spreadsheetDrawing">
      <xdr:col>50</xdr:col>
      <xdr:colOff>165100</xdr:colOff>
      <xdr:row>39</xdr:row>
      <xdr:rowOff>57785</xdr:rowOff>
    </xdr:to>
    <xdr:sp macro="" textlink="">
      <xdr:nvSpPr>
        <xdr:cNvPr id="134" name="楕円 133"/>
        <xdr:cNvSpPr/>
      </xdr:nvSpPr>
      <xdr:spPr>
        <a:xfrm>
          <a:off x="9588500" y="66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167005</xdr:rowOff>
    </xdr:from>
    <xdr:to xmlns:xdr="http://schemas.openxmlformats.org/drawingml/2006/spreadsheetDrawing">
      <xdr:col>55</xdr:col>
      <xdr:colOff>0</xdr:colOff>
      <xdr:row>39</xdr:row>
      <xdr:rowOff>6985</xdr:rowOff>
    </xdr:to>
    <xdr:cxnSp macro="">
      <xdr:nvCxnSpPr>
        <xdr:cNvPr id="135" name="直線コネクタ 134"/>
        <xdr:cNvCxnSpPr/>
      </xdr:nvCxnSpPr>
      <xdr:spPr>
        <a:xfrm flipV="1">
          <a:off x="9639300" y="668210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89535</xdr:rowOff>
    </xdr:from>
    <xdr:to xmlns:xdr="http://schemas.openxmlformats.org/drawingml/2006/spreadsheetDrawing">
      <xdr:col>46</xdr:col>
      <xdr:colOff>38100</xdr:colOff>
      <xdr:row>39</xdr:row>
      <xdr:rowOff>19685</xdr:rowOff>
    </xdr:to>
    <xdr:sp macro="" textlink="">
      <xdr:nvSpPr>
        <xdr:cNvPr id="136" name="楕円 135"/>
        <xdr:cNvSpPr/>
      </xdr:nvSpPr>
      <xdr:spPr>
        <a:xfrm>
          <a:off x="8699500" y="66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140335</xdr:rowOff>
    </xdr:from>
    <xdr:to xmlns:xdr="http://schemas.openxmlformats.org/drawingml/2006/spreadsheetDrawing">
      <xdr:col>50</xdr:col>
      <xdr:colOff>114300</xdr:colOff>
      <xdr:row>39</xdr:row>
      <xdr:rowOff>6985</xdr:rowOff>
    </xdr:to>
    <xdr:cxnSp macro="">
      <xdr:nvCxnSpPr>
        <xdr:cNvPr id="137" name="直線コネクタ 136"/>
        <xdr:cNvCxnSpPr/>
      </xdr:nvCxnSpPr>
      <xdr:spPr>
        <a:xfrm>
          <a:off x="8750300" y="665543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144780</xdr:rowOff>
    </xdr:from>
    <xdr:to xmlns:xdr="http://schemas.openxmlformats.org/drawingml/2006/spreadsheetDrawing">
      <xdr:col>41</xdr:col>
      <xdr:colOff>101600</xdr:colOff>
      <xdr:row>39</xdr:row>
      <xdr:rowOff>74930</xdr:rowOff>
    </xdr:to>
    <xdr:sp macro="" textlink="">
      <xdr:nvSpPr>
        <xdr:cNvPr id="138" name="楕円 137"/>
        <xdr:cNvSpPr/>
      </xdr:nvSpPr>
      <xdr:spPr>
        <a:xfrm>
          <a:off x="7810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140335</xdr:rowOff>
    </xdr:from>
    <xdr:to xmlns:xdr="http://schemas.openxmlformats.org/drawingml/2006/spreadsheetDrawing">
      <xdr:col>45</xdr:col>
      <xdr:colOff>177800</xdr:colOff>
      <xdr:row>39</xdr:row>
      <xdr:rowOff>24130</xdr:rowOff>
    </xdr:to>
    <xdr:cxnSp macro="">
      <xdr:nvCxnSpPr>
        <xdr:cNvPr id="139" name="直線コネクタ 138"/>
        <xdr:cNvCxnSpPr/>
      </xdr:nvCxnSpPr>
      <xdr:spPr>
        <a:xfrm flipV="1">
          <a:off x="7861300" y="665543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154940</xdr:rowOff>
    </xdr:from>
    <xdr:to xmlns:xdr="http://schemas.openxmlformats.org/drawingml/2006/spreadsheetDrawing">
      <xdr:col>36</xdr:col>
      <xdr:colOff>165100</xdr:colOff>
      <xdr:row>39</xdr:row>
      <xdr:rowOff>84455</xdr:rowOff>
    </xdr:to>
    <xdr:sp macro="" textlink="">
      <xdr:nvSpPr>
        <xdr:cNvPr id="140" name="楕円 139"/>
        <xdr:cNvSpPr/>
      </xdr:nvSpPr>
      <xdr:spPr>
        <a:xfrm>
          <a:off x="6921500" y="667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24130</xdr:rowOff>
    </xdr:from>
    <xdr:to xmlns:xdr="http://schemas.openxmlformats.org/drawingml/2006/spreadsheetDrawing">
      <xdr:col>41</xdr:col>
      <xdr:colOff>50800</xdr:colOff>
      <xdr:row>39</xdr:row>
      <xdr:rowOff>33655</xdr:rowOff>
    </xdr:to>
    <xdr:cxnSp macro="">
      <xdr:nvCxnSpPr>
        <xdr:cNvPr id="141" name="直線コネクタ 140"/>
        <xdr:cNvCxnSpPr/>
      </xdr:nvCxnSpPr>
      <xdr:spPr>
        <a:xfrm flipV="1">
          <a:off x="6972300" y="67106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52070</xdr:rowOff>
    </xdr:from>
    <xdr:ext cx="534670" cy="258445"/>
    <xdr:sp macro="" textlink="">
      <xdr:nvSpPr>
        <xdr:cNvPr id="142" name="n_1aveValue【道路】&#10;一人当たり延長"/>
        <xdr:cNvSpPr txBox="1"/>
      </xdr:nvSpPr>
      <xdr:spPr>
        <a:xfrm>
          <a:off x="9359265" y="67386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45085</xdr:rowOff>
    </xdr:from>
    <xdr:ext cx="534035" cy="258445"/>
    <xdr:sp macro="" textlink="">
      <xdr:nvSpPr>
        <xdr:cNvPr id="143" name="n_2aveValue【道路】&#10;一人当たり延長"/>
        <xdr:cNvSpPr txBox="1"/>
      </xdr:nvSpPr>
      <xdr:spPr>
        <a:xfrm>
          <a:off x="8482965" y="6731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73025</xdr:rowOff>
    </xdr:from>
    <xdr:ext cx="534035" cy="259080"/>
    <xdr:sp macro="" textlink="">
      <xdr:nvSpPr>
        <xdr:cNvPr id="144" name="n_3aveValue【道路】&#10;一人当たり延長"/>
        <xdr:cNvSpPr txBox="1"/>
      </xdr:nvSpPr>
      <xdr:spPr>
        <a:xfrm>
          <a:off x="7593965" y="6416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135255</xdr:rowOff>
    </xdr:from>
    <xdr:ext cx="534035" cy="258445"/>
    <xdr:sp macro="" textlink="">
      <xdr:nvSpPr>
        <xdr:cNvPr id="145" name="n_4aveValue【道路】&#10;一人当たり延長"/>
        <xdr:cNvSpPr txBox="1"/>
      </xdr:nvSpPr>
      <xdr:spPr>
        <a:xfrm>
          <a:off x="6704965" y="5964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37</xdr:row>
      <xdr:rowOff>74930</xdr:rowOff>
    </xdr:from>
    <xdr:ext cx="534670" cy="258445"/>
    <xdr:sp macro="" textlink="">
      <xdr:nvSpPr>
        <xdr:cNvPr id="146" name="n_1mainValue【道路】&#10;一人当たり延長"/>
        <xdr:cNvSpPr txBox="1"/>
      </xdr:nvSpPr>
      <xdr:spPr>
        <a:xfrm>
          <a:off x="9359265" y="64185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36195</xdr:rowOff>
    </xdr:from>
    <xdr:ext cx="534035" cy="259080"/>
    <xdr:sp macro="" textlink="">
      <xdr:nvSpPr>
        <xdr:cNvPr id="147" name="n_2mainValue【道路】&#10;一人当たり延長"/>
        <xdr:cNvSpPr txBox="1"/>
      </xdr:nvSpPr>
      <xdr:spPr>
        <a:xfrm>
          <a:off x="8482965" y="6379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66040</xdr:rowOff>
    </xdr:from>
    <xdr:ext cx="534035" cy="258445"/>
    <xdr:sp macro="" textlink="">
      <xdr:nvSpPr>
        <xdr:cNvPr id="148" name="n_3mainValue【道路】&#10;一人当たり延長"/>
        <xdr:cNvSpPr txBox="1"/>
      </xdr:nvSpPr>
      <xdr:spPr>
        <a:xfrm>
          <a:off x="7593965" y="6752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75565</xdr:rowOff>
    </xdr:from>
    <xdr:ext cx="534035" cy="258445"/>
    <xdr:sp macro="" textlink="">
      <xdr:nvSpPr>
        <xdr:cNvPr id="149" name="n_4mainValue【道路】&#10;一人当たり延長"/>
        <xdr:cNvSpPr txBox="1"/>
      </xdr:nvSpPr>
      <xdr:spPr>
        <a:xfrm>
          <a:off x="6704965" y="67621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8" name="テキスト ボックス 157"/>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60" name="テキスト ボックス 159"/>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2" name="テキスト ボックス 161"/>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6" name="テキスト ボックス 165"/>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70" name="テキスト ボックス 169"/>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2" name="テキスト ボックス 171"/>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11430</xdr:rowOff>
    </xdr:to>
    <xdr:cxnSp macro="">
      <xdr:nvCxnSpPr>
        <xdr:cNvPr id="175" name="直線コネクタ 174"/>
        <xdr:cNvCxnSpPr/>
      </xdr:nvCxnSpPr>
      <xdr:spPr>
        <a:xfrm flipV="1">
          <a:off x="4634865" y="947039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6" name="【橋りょう・トンネ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7" name="直線コネクタ 176"/>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8"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9" name="直線コネクタ 178"/>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46990</xdr:rowOff>
    </xdr:from>
    <xdr:ext cx="405130" cy="259080"/>
    <xdr:sp macro="" textlink="">
      <xdr:nvSpPr>
        <xdr:cNvPr id="180" name="【橋りょう・トンネル】&#10;有形固定資産減価償却率平均値テキスト"/>
        <xdr:cNvSpPr txBox="1"/>
      </xdr:nvSpPr>
      <xdr:spPr>
        <a:xfrm>
          <a:off x="4673600" y="10505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68580</xdr:rowOff>
    </xdr:from>
    <xdr:to xmlns:xdr="http://schemas.openxmlformats.org/drawingml/2006/spreadsheetDrawing">
      <xdr:col>24</xdr:col>
      <xdr:colOff>114300</xdr:colOff>
      <xdr:row>61</xdr:row>
      <xdr:rowOff>170180</xdr:rowOff>
    </xdr:to>
    <xdr:sp macro="" textlink="">
      <xdr:nvSpPr>
        <xdr:cNvPr id="181" name="フローチャート: 判断 180"/>
        <xdr:cNvSpPr/>
      </xdr:nvSpPr>
      <xdr:spPr>
        <a:xfrm>
          <a:off x="45847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50165</xdr:rowOff>
    </xdr:from>
    <xdr:to xmlns:xdr="http://schemas.openxmlformats.org/drawingml/2006/spreadsheetDrawing">
      <xdr:col>20</xdr:col>
      <xdr:colOff>38100</xdr:colOff>
      <xdr:row>61</xdr:row>
      <xdr:rowOff>151765</xdr:rowOff>
    </xdr:to>
    <xdr:sp macro="" textlink="">
      <xdr:nvSpPr>
        <xdr:cNvPr id="182" name="フローチャート: 判断 181"/>
        <xdr:cNvSpPr/>
      </xdr:nvSpPr>
      <xdr:spPr>
        <a:xfrm>
          <a:off x="3746500" y="1050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83" name="フローチャート: 判断 182"/>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20955</xdr:rowOff>
    </xdr:from>
    <xdr:to xmlns:xdr="http://schemas.openxmlformats.org/drawingml/2006/spreadsheetDrawing">
      <xdr:col>10</xdr:col>
      <xdr:colOff>165100</xdr:colOff>
      <xdr:row>61</xdr:row>
      <xdr:rowOff>122555</xdr:rowOff>
    </xdr:to>
    <xdr:sp macro="" textlink="">
      <xdr:nvSpPr>
        <xdr:cNvPr id="184" name="フローチャート: 判断 183"/>
        <xdr:cNvSpPr/>
      </xdr:nvSpPr>
      <xdr:spPr>
        <a:xfrm>
          <a:off x="1968500" y="1047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166370</xdr:rowOff>
    </xdr:from>
    <xdr:to xmlns:xdr="http://schemas.openxmlformats.org/drawingml/2006/spreadsheetDrawing">
      <xdr:col>6</xdr:col>
      <xdr:colOff>38100</xdr:colOff>
      <xdr:row>61</xdr:row>
      <xdr:rowOff>96520</xdr:rowOff>
    </xdr:to>
    <xdr:sp macro="" textlink="">
      <xdr:nvSpPr>
        <xdr:cNvPr id="185" name="フローチャート: 判断 184"/>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6" name="テキスト ボックス 185"/>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7" name="テキスト ボックス 186"/>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8" name="テキスト ボックス 187"/>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9" name="テキスト ボックス 188"/>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90" name="テキスト ボックス 189"/>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130175</xdr:rowOff>
    </xdr:from>
    <xdr:to xmlns:xdr="http://schemas.openxmlformats.org/drawingml/2006/spreadsheetDrawing">
      <xdr:col>24</xdr:col>
      <xdr:colOff>114300</xdr:colOff>
      <xdr:row>61</xdr:row>
      <xdr:rowOff>60325</xdr:rowOff>
    </xdr:to>
    <xdr:sp macro="" textlink="">
      <xdr:nvSpPr>
        <xdr:cNvPr id="191" name="楕円 190"/>
        <xdr:cNvSpPr/>
      </xdr:nvSpPr>
      <xdr:spPr>
        <a:xfrm>
          <a:off x="4584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153035</xdr:rowOff>
    </xdr:from>
    <xdr:ext cx="405130" cy="259080"/>
    <xdr:sp macro="" textlink="">
      <xdr:nvSpPr>
        <xdr:cNvPr id="192" name="【橋りょう・トンネル】&#10;有形固定資産減価償却率該当値テキスト"/>
        <xdr:cNvSpPr txBox="1"/>
      </xdr:nvSpPr>
      <xdr:spPr>
        <a:xfrm>
          <a:off x="4673600" y="10268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102870</xdr:rowOff>
    </xdr:from>
    <xdr:to xmlns:xdr="http://schemas.openxmlformats.org/drawingml/2006/spreadsheetDrawing">
      <xdr:col>20</xdr:col>
      <xdr:colOff>38100</xdr:colOff>
      <xdr:row>61</xdr:row>
      <xdr:rowOff>33020</xdr:rowOff>
    </xdr:to>
    <xdr:sp macro="" textlink="">
      <xdr:nvSpPr>
        <xdr:cNvPr id="193" name="楕円 192"/>
        <xdr:cNvSpPr/>
      </xdr:nvSpPr>
      <xdr:spPr>
        <a:xfrm>
          <a:off x="37465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153670</xdr:rowOff>
    </xdr:from>
    <xdr:to xmlns:xdr="http://schemas.openxmlformats.org/drawingml/2006/spreadsheetDrawing">
      <xdr:col>24</xdr:col>
      <xdr:colOff>63500</xdr:colOff>
      <xdr:row>61</xdr:row>
      <xdr:rowOff>9525</xdr:rowOff>
    </xdr:to>
    <xdr:cxnSp macro="">
      <xdr:nvCxnSpPr>
        <xdr:cNvPr id="194" name="直線コネクタ 193"/>
        <xdr:cNvCxnSpPr/>
      </xdr:nvCxnSpPr>
      <xdr:spPr>
        <a:xfrm>
          <a:off x="3797300" y="1044067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78105</xdr:rowOff>
    </xdr:from>
    <xdr:to xmlns:xdr="http://schemas.openxmlformats.org/drawingml/2006/spreadsheetDrawing">
      <xdr:col>15</xdr:col>
      <xdr:colOff>101600</xdr:colOff>
      <xdr:row>61</xdr:row>
      <xdr:rowOff>8255</xdr:rowOff>
    </xdr:to>
    <xdr:sp macro="" textlink="">
      <xdr:nvSpPr>
        <xdr:cNvPr id="195" name="楕円 194"/>
        <xdr:cNvSpPr/>
      </xdr:nvSpPr>
      <xdr:spPr>
        <a:xfrm>
          <a:off x="28575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128905</xdr:rowOff>
    </xdr:from>
    <xdr:to xmlns:xdr="http://schemas.openxmlformats.org/drawingml/2006/spreadsheetDrawing">
      <xdr:col>19</xdr:col>
      <xdr:colOff>177800</xdr:colOff>
      <xdr:row>60</xdr:row>
      <xdr:rowOff>153670</xdr:rowOff>
    </xdr:to>
    <xdr:cxnSp macro="">
      <xdr:nvCxnSpPr>
        <xdr:cNvPr id="196" name="直線コネクタ 195"/>
        <xdr:cNvCxnSpPr/>
      </xdr:nvCxnSpPr>
      <xdr:spPr>
        <a:xfrm>
          <a:off x="2908300" y="1041590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48895</xdr:rowOff>
    </xdr:from>
    <xdr:to xmlns:xdr="http://schemas.openxmlformats.org/drawingml/2006/spreadsheetDrawing">
      <xdr:col>10</xdr:col>
      <xdr:colOff>165100</xdr:colOff>
      <xdr:row>60</xdr:row>
      <xdr:rowOff>150495</xdr:rowOff>
    </xdr:to>
    <xdr:sp macro="" textlink="">
      <xdr:nvSpPr>
        <xdr:cNvPr id="197" name="楕円 196"/>
        <xdr:cNvSpPr/>
      </xdr:nvSpPr>
      <xdr:spPr>
        <a:xfrm>
          <a:off x="1968500" y="103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99695</xdr:rowOff>
    </xdr:from>
    <xdr:to xmlns:xdr="http://schemas.openxmlformats.org/drawingml/2006/spreadsheetDrawing">
      <xdr:col>15</xdr:col>
      <xdr:colOff>50800</xdr:colOff>
      <xdr:row>60</xdr:row>
      <xdr:rowOff>128905</xdr:rowOff>
    </xdr:to>
    <xdr:cxnSp macro="">
      <xdr:nvCxnSpPr>
        <xdr:cNvPr id="198" name="直線コネクタ 197"/>
        <xdr:cNvCxnSpPr/>
      </xdr:nvCxnSpPr>
      <xdr:spPr>
        <a:xfrm>
          <a:off x="2019300" y="103866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24130</xdr:rowOff>
    </xdr:from>
    <xdr:to xmlns:xdr="http://schemas.openxmlformats.org/drawingml/2006/spreadsheetDrawing">
      <xdr:col>6</xdr:col>
      <xdr:colOff>38100</xdr:colOff>
      <xdr:row>60</xdr:row>
      <xdr:rowOff>125730</xdr:rowOff>
    </xdr:to>
    <xdr:sp macro="" textlink="">
      <xdr:nvSpPr>
        <xdr:cNvPr id="199" name="楕円 198"/>
        <xdr:cNvSpPr/>
      </xdr:nvSpPr>
      <xdr:spPr>
        <a:xfrm>
          <a:off x="1079500" y="103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74930</xdr:rowOff>
    </xdr:from>
    <xdr:to xmlns:xdr="http://schemas.openxmlformats.org/drawingml/2006/spreadsheetDrawing">
      <xdr:col>10</xdr:col>
      <xdr:colOff>114300</xdr:colOff>
      <xdr:row>60</xdr:row>
      <xdr:rowOff>99695</xdr:rowOff>
    </xdr:to>
    <xdr:cxnSp macro="">
      <xdr:nvCxnSpPr>
        <xdr:cNvPr id="200" name="直線コネクタ 199"/>
        <xdr:cNvCxnSpPr/>
      </xdr:nvCxnSpPr>
      <xdr:spPr>
        <a:xfrm>
          <a:off x="1130300" y="1036193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143510</xdr:rowOff>
    </xdr:from>
    <xdr:ext cx="405130" cy="258445"/>
    <xdr:sp macro="" textlink="">
      <xdr:nvSpPr>
        <xdr:cNvPr id="201" name="n_1aveValue【橋りょう・トンネル】&#10;有形固定資産減価償却率"/>
        <xdr:cNvSpPr txBox="1"/>
      </xdr:nvSpPr>
      <xdr:spPr>
        <a:xfrm>
          <a:off x="3582035" y="106019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127000</xdr:rowOff>
    </xdr:from>
    <xdr:ext cx="404495" cy="259080"/>
    <xdr:sp macro="" textlink="">
      <xdr:nvSpPr>
        <xdr:cNvPr id="202" name="n_2aveValue【橋りょう・トンネル】&#10;有形固定資産減価償却率"/>
        <xdr:cNvSpPr txBox="1"/>
      </xdr:nvSpPr>
      <xdr:spPr>
        <a:xfrm>
          <a:off x="2705735" y="105854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113665</xdr:rowOff>
    </xdr:from>
    <xdr:ext cx="404495" cy="258445"/>
    <xdr:sp macro="" textlink="">
      <xdr:nvSpPr>
        <xdr:cNvPr id="203" name="n_3aveValue【橋りょう・トンネル】&#10;有形固定資産減価償却率"/>
        <xdr:cNvSpPr txBox="1"/>
      </xdr:nvSpPr>
      <xdr:spPr>
        <a:xfrm>
          <a:off x="1816735" y="105721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87630</xdr:rowOff>
    </xdr:from>
    <xdr:ext cx="404495" cy="258445"/>
    <xdr:sp macro="" textlink="">
      <xdr:nvSpPr>
        <xdr:cNvPr id="204" name="n_4aveValue【橋りょう・トンネル】&#10;有形固定資産減価償却率"/>
        <xdr:cNvSpPr txBox="1"/>
      </xdr:nvSpPr>
      <xdr:spPr>
        <a:xfrm>
          <a:off x="927735" y="10546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49530</xdr:rowOff>
    </xdr:from>
    <xdr:ext cx="405130" cy="259080"/>
    <xdr:sp macro="" textlink="">
      <xdr:nvSpPr>
        <xdr:cNvPr id="205" name="n_1mainValue【橋りょう・トンネル】&#10;有形固定資産減価償却率"/>
        <xdr:cNvSpPr txBox="1"/>
      </xdr:nvSpPr>
      <xdr:spPr>
        <a:xfrm>
          <a:off x="3582035" y="10165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24765</xdr:rowOff>
    </xdr:from>
    <xdr:ext cx="404495" cy="259080"/>
    <xdr:sp macro="" textlink="">
      <xdr:nvSpPr>
        <xdr:cNvPr id="206" name="n_2mainValue【橋りょう・トンネル】&#10;有形固定資産減価償却率"/>
        <xdr:cNvSpPr txBox="1"/>
      </xdr:nvSpPr>
      <xdr:spPr>
        <a:xfrm>
          <a:off x="2705735" y="101403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167005</xdr:rowOff>
    </xdr:from>
    <xdr:ext cx="404495" cy="258445"/>
    <xdr:sp macro="" textlink="">
      <xdr:nvSpPr>
        <xdr:cNvPr id="207" name="n_3mainValue【橋りょう・トンネル】&#10;有形固定資産減価償却率"/>
        <xdr:cNvSpPr txBox="1"/>
      </xdr:nvSpPr>
      <xdr:spPr>
        <a:xfrm>
          <a:off x="1816735" y="101111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142240</xdr:rowOff>
    </xdr:from>
    <xdr:ext cx="404495" cy="259080"/>
    <xdr:sp macro="" textlink="">
      <xdr:nvSpPr>
        <xdr:cNvPr id="208" name="n_4mainValue【橋りょう・トンネル】&#10;有形固定資産減価償却率"/>
        <xdr:cNvSpPr txBox="1"/>
      </xdr:nvSpPr>
      <xdr:spPr>
        <a:xfrm>
          <a:off x="927735" y="10086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7" name="テキスト ボックス 216"/>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20" name="テキスト ボックス 219"/>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macro="" textlink="">
      <xdr:nvSpPr>
        <xdr:cNvPr id="222" name="テキスト ボックス 221"/>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995" cy="258445"/>
    <xdr:sp macro="" textlink="">
      <xdr:nvSpPr>
        <xdr:cNvPr id="224" name="テキスト ボックス 223"/>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995" cy="259080"/>
    <xdr:sp macro="" textlink="">
      <xdr:nvSpPr>
        <xdr:cNvPr id="226" name="テキスト ボックス 225"/>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8" name="テキスト ボックス 227"/>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30" name="テキスト ボックス 229"/>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168275</xdr:rowOff>
    </xdr:from>
    <xdr:to xmlns:xdr="http://schemas.openxmlformats.org/drawingml/2006/spreadsheetDrawing">
      <xdr:col>54</xdr:col>
      <xdr:colOff>189865</xdr:colOff>
      <xdr:row>64</xdr:row>
      <xdr:rowOff>75565</xdr:rowOff>
    </xdr:to>
    <xdr:cxnSp macro="">
      <xdr:nvCxnSpPr>
        <xdr:cNvPr id="232" name="直線コネクタ 231"/>
        <xdr:cNvCxnSpPr/>
      </xdr:nvCxnSpPr>
      <xdr:spPr>
        <a:xfrm flipV="1">
          <a:off x="10476865" y="97694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378460" cy="258445"/>
    <xdr:sp macro="" textlink="">
      <xdr:nvSpPr>
        <xdr:cNvPr id="233" name="【橋りょう・トンネル】&#10;一人当たり有形固定資産（償却資産）額最小値テキスト"/>
        <xdr:cNvSpPr txBox="1"/>
      </xdr:nvSpPr>
      <xdr:spPr>
        <a:xfrm>
          <a:off x="10515600" y="1105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114935</xdr:rowOff>
    </xdr:from>
    <xdr:ext cx="690245" cy="259080"/>
    <xdr:sp macro="" textlink="">
      <xdr:nvSpPr>
        <xdr:cNvPr id="235" name="【橋りょう・トンネル】&#10;一人当たり有形固定資産（償却資産）額最大値テキスト"/>
        <xdr:cNvSpPr txBox="1"/>
      </xdr:nvSpPr>
      <xdr:spPr>
        <a:xfrm>
          <a:off x="10515600" y="95446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168275</xdr:rowOff>
    </xdr:from>
    <xdr:to xmlns:xdr="http://schemas.openxmlformats.org/drawingml/2006/spreadsheetDrawing">
      <xdr:col>55</xdr:col>
      <xdr:colOff>88900</xdr:colOff>
      <xdr:row>56</xdr:row>
      <xdr:rowOff>168275</xdr:rowOff>
    </xdr:to>
    <xdr:cxnSp macro="">
      <xdr:nvCxnSpPr>
        <xdr:cNvPr id="236" name="直線コネクタ 235"/>
        <xdr:cNvCxnSpPr/>
      </xdr:nvCxnSpPr>
      <xdr:spPr>
        <a:xfrm>
          <a:off x="10388600" y="976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6985</xdr:rowOff>
    </xdr:from>
    <xdr:ext cx="598805" cy="258445"/>
    <xdr:sp macro="" textlink="">
      <xdr:nvSpPr>
        <xdr:cNvPr id="237" name="【橋りょう・トンネル】&#10;一人当たり有形固定資産（償却資産）額平均値テキスト"/>
        <xdr:cNvSpPr txBox="1"/>
      </xdr:nvSpPr>
      <xdr:spPr>
        <a:xfrm>
          <a:off x="10515600" y="1046543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155575</xdr:rowOff>
    </xdr:from>
    <xdr:to xmlns:xdr="http://schemas.openxmlformats.org/drawingml/2006/spreadsheetDrawing">
      <xdr:col>55</xdr:col>
      <xdr:colOff>50800</xdr:colOff>
      <xdr:row>62</xdr:row>
      <xdr:rowOff>86360</xdr:rowOff>
    </xdr:to>
    <xdr:sp macro="" textlink="">
      <xdr:nvSpPr>
        <xdr:cNvPr id="238" name="フローチャート: 判断 237"/>
        <xdr:cNvSpPr/>
      </xdr:nvSpPr>
      <xdr:spPr>
        <a:xfrm>
          <a:off x="104267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157480</xdr:rowOff>
    </xdr:from>
    <xdr:to xmlns:xdr="http://schemas.openxmlformats.org/drawingml/2006/spreadsheetDrawing">
      <xdr:col>50</xdr:col>
      <xdr:colOff>165100</xdr:colOff>
      <xdr:row>62</xdr:row>
      <xdr:rowOff>87630</xdr:rowOff>
    </xdr:to>
    <xdr:sp macro="" textlink="">
      <xdr:nvSpPr>
        <xdr:cNvPr id="239" name="フローチャート: 判断 238"/>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167640</xdr:rowOff>
    </xdr:from>
    <xdr:to xmlns:xdr="http://schemas.openxmlformats.org/drawingml/2006/spreadsheetDrawing">
      <xdr:col>46</xdr:col>
      <xdr:colOff>38100</xdr:colOff>
      <xdr:row>62</xdr:row>
      <xdr:rowOff>97790</xdr:rowOff>
    </xdr:to>
    <xdr:sp macro="" textlink="">
      <xdr:nvSpPr>
        <xdr:cNvPr id="240" name="フローチャート: 判断 239"/>
        <xdr:cNvSpPr/>
      </xdr:nvSpPr>
      <xdr:spPr>
        <a:xfrm>
          <a:off x="8699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163830</xdr:rowOff>
    </xdr:from>
    <xdr:to xmlns:xdr="http://schemas.openxmlformats.org/drawingml/2006/spreadsheetDrawing">
      <xdr:col>41</xdr:col>
      <xdr:colOff>101600</xdr:colOff>
      <xdr:row>62</xdr:row>
      <xdr:rowOff>93980</xdr:rowOff>
    </xdr:to>
    <xdr:sp macro="" textlink="">
      <xdr:nvSpPr>
        <xdr:cNvPr id="241" name="フローチャート: 判断 240"/>
        <xdr:cNvSpPr/>
      </xdr:nvSpPr>
      <xdr:spPr>
        <a:xfrm>
          <a:off x="7810500" y="1062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106045</xdr:rowOff>
    </xdr:from>
    <xdr:to xmlns:xdr="http://schemas.openxmlformats.org/drawingml/2006/spreadsheetDrawing">
      <xdr:col>36</xdr:col>
      <xdr:colOff>165100</xdr:colOff>
      <xdr:row>62</xdr:row>
      <xdr:rowOff>36195</xdr:rowOff>
    </xdr:to>
    <xdr:sp macro="" textlink="">
      <xdr:nvSpPr>
        <xdr:cNvPr id="242" name="フローチャート: 判断 241"/>
        <xdr:cNvSpPr/>
      </xdr:nvSpPr>
      <xdr:spPr>
        <a:xfrm>
          <a:off x="6921500" y="1056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3" name="テキスト ボックス 242"/>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4" name="テキスト ボックス 243"/>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5" name="テキスト ボックス 244"/>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6" name="テキスト ボックス 245"/>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7" name="テキスト ボックス 246"/>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31750</xdr:rowOff>
    </xdr:from>
    <xdr:to xmlns:xdr="http://schemas.openxmlformats.org/drawingml/2006/spreadsheetDrawing">
      <xdr:col>55</xdr:col>
      <xdr:colOff>50800</xdr:colOff>
      <xdr:row>62</xdr:row>
      <xdr:rowOff>133350</xdr:rowOff>
    </xdr:to>
    <xdr:sp macro="" textlink="">
      <xdr:nvSpPr>
        <xdr:cNvPr id="248" name="楕円 247"/>
        <xdr:cNvSpPr/>
      </xdr:nvSpPr>
      <xdr:spPr>
        <a:xfrm>
          <a:off x="10426700" y="1066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10160</xdr:rowOff>
    </xdr:from>
    <xdr:ext cx="598805" cy="259080"/>
    <xdr:sp macro="" textlink="">
      <xdr:nvSpPr>
        <xdr:cNvPr id="249" name="【橋りょう・トンネル】&#10;一人当たり有形固定資産（償却資産）額該当値テキスト"/>
        <xdr:cNvSpPr txBox="1"/>
      </xdr:nvSpPr>
      <xdr:spPr>
        <a:xfrm>
          <a:off x="10515600" y="10640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38100</xdr:rowOff>
    </xdr:from>
    <xdr:to xmlns:xdr="http://schemas.openxmlformats.org/drawingml/2006/spreadsheetDrawing">
      <xdr:col>50</xdr:col>
      <xdr:colOff>165100</xdr:colOff>
      <xdr:row>62</xdr:row>
      <xdr:rowOff>139700</xdr:rowOff>
    </xdr:to>
    <xdr:sp macro="" textlink="">
      <xdr:nvSpPr>
        <xdr:cNvPr id="250" name="楕円 249"/>
        <xdr:cNvSpPr/>
      </xdr:nvSpPr>
      <xdr:spPr>
        <a:xfrm>
          <a:off x="9588500" y="1066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82550</xdr:rowOff>
    </xdr:from>
    <xdr:to xmlns:xdr="http://schemas.openxmlformats.org/drawingml/2006/spreadsheetDrawing">
      <xdr:col>55</xdr:col>
      <xdr:colOff>0</xdr:colOff>
      <xdr:row>62</xdr:row>
      <xdr:rowOff>88900</xdr:rowOff>
    </xdr:to>
    <xdr:cxnSp macro="">
      <xdr:nvCxnSpPr>
        <xdr:cNvPr id="251" name="直線コネクタ 250"/>
        <xdr:cNvCxnSpPr/>
      </xdr:nvCxnSpPr>
      <xdr:spPr>
        <a:xfrm flipV="1">
          <a:off x="9639300" y="1071245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43815</xdr:rowOff>
    </xdr:from>
    <xdr:to xmlns:xdr="http://schemas.openxmlformats.org/drawingml/2006/spreadsheetDrawing">
      <xdr:col>46</xdr:col>
      <xdr:colOff>38100</xdr:colOff>
      <xdr:row>62</xdr:row>
      <xdr:rowOff>145415</xdr:rowOff>
    </xdr:to>
    <xdr:sp macro="" textlink="">
      <xdr:nvSpPr>
        <xdr:cNvPr id="252" name="楕円 251"/>
        <xdr:cNvSpPr/>
      </xdr:nvSpPr>
      <xdr:spPr>
        <a:xfrm>
          <a:off x="8699500" y="1067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88900</xdr:rowOff>
    </xdr:from>
    <xdr:to xmlns:xdr="http://schemas.openxmlformats.org/drawingml/2006/spreadsheetDrawing">
      <xdr:col>50</xdr:col>
      <xdr:colOff>114300</xdr:colOff>
      <xdr:row>62</xdr:row>
      <xdr:rowOff>94615</xdr:rowOff>
    </xdr:to>
    <xdr:cxnSp macro="">
      <xdr:nvCxnSpPr>
        <xdr:cNvPr id="253" name="直線コネクタ 252"/>
        <xdr:cNvCxnSpPr/>
      </xdr:nvCxnSpPr>
      <xdr:spPr>
        <a:xfrm flipV="1">
          <a:off x="8750300" y="107188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48895</xdr:rowOff>
    </xdr:from>
    <xdr:to xmlns:xdr="http://schemas.openxmlformats.org/drawingml/2006/spreadsheetDrawing">
      <xdr:col>41</xdr:col>
      <xdr:colOff>101600</xdr:colOff>
      <xdr:row>62</xdr:row>
      <xdr:rowOff>150495</xdr:rowOff>
    </xdr:to>
    <xdr:sp macro="" textlink="">
      <xdr:nvSpPr>
        <xdr:cNvPr id="254" name="楕円 253"/>
        <xdr:cNvSpPr/>
      </xdr:nvSpPr>
      <xdr:spPr>
        <a:xfrm>
          <a:off x="7810500" y="1067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94615</xdr:rowOff>
    </xdr:from>
    <xdr:to xmlns:xdr="http://schemas.openxmlformats.org/drawingml/2006/spreadsheetDrawing">
      <xdr:col>45</xdr:col>
      <xdr:colOff>177800</xdr:colOff>
      <xdr:row>62</xdr:row>
      <xdr:rowOff>99695</xdr:rowOff>
    </xdr:to>
    <xdr:cxnSp macro="">
      <xdr:nvCxnSpPr>
        <xdr:cNvPr id="255" name="直線コネクタ 254"/>
        <xdr:cNvCxnSpPr/>
      </xdr:nvCxnSpPr>
      <xdr:spPr>
        <a:xfrm flipV="1">
          <a:off x="7861300" y="1072451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55245</xdr:rowOff>
    </xdr:from>
    <xdr:to xmlns:xdr="http://schemas.openxmlformats.org/drawingml/2006/spreadsheetDrawing">
      <xdr:col>36</xdr:col>
      <xdr:colOff>165100</xdr:colOff>
      <xdr:row>62</xdr:row>
      <xdr:rowOff>156845</xdr:rowOff>
    </xdr:to>
    <xdr:sp macro="" textlink="">
      <xdr:nvSpPr>
        <xdr:cNvPr id="256" name="楕円 255"/>
        <xdr:cNvSpPr/>
      </xdr:nvSpPr>
      <xdr:spPr>
        <a:xfrm>
          <a:off x="6921500" y="106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99695</xdr:rowOff>
    </xdr:from>
    <xdr:to xmlns:xdr="http://schemas.openxmlformats.org/drawingml/2006/spreadsheetDrawing">
      <xdr:col>41</xdr:col>
      <xdr:colOff>50800</xdr:colOff>
      <xdr:row>62</xdr:row>
      <xdr:rowOff>106045</xdr:rowOff>
    </xdr:to>
    <xdr:cxnSp macro="">
      <xdr:nvCxnSpPr>
        <xdr:cNvPr id="257" name="直線コネクタ 256"/>
        <xdr:cNvCxnSpPr/>
      </xdr:nvCxnSpPr>
      <xdr:spPr>
        <a:xfrm flipV="1">
          <a:off x="6972300" y="1072959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60</xdr:row>
      <xdr:rowOff>104140</xdr:rowOff>
    </xdr:from>
    <xdr:ext cx="598170" cy="259080"/>
    <xdr:sp macro="" textlink="">
      <xdr:nvSpPr>
        <xdr:cNvPr id="258" name="n_1aveValue【橋りょう・トンネル】&#10;一人当たり有形固定資産（償却資産）額"/>
        <xdr:cNvSpPr txBox="1"/>
      </xdr:nvSpPr>
      <xdr:spPr>
        <a:xfrm>
          <a:off x="9326880" y="10391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114935</xdr:rowOff>
    </xdr:from>
    <xdr:ext cx="598170" cy="259080"/>
    <xdr:sp macro="" textlink="">
      <xdr:nvSpPr>
        <xdr:cNvPr id="259" name="n_2aveValue【橋りょう・トンネル】&#10;一人当たり有形固定資産（償却資産）額"/>
        <xdr:cNvSpPr txBox="1"/>
      </xdr:nvSpPr>
      <xdr:spPr>
        <a:xfrm>
          <a:off x="8450580" y="104019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110490</xdr:rowOff>
    </xdr:from>
    <xdr:ext cx="598170" cy="258445"/>
    <xdr:sp macro="" textlink="">
      <xdr:nvSpPr>
        <xdr:cNvPr id="260" name="n_3aveValue【橋りょう・トンネル】&#10;一人当たり有形固定資産（償却資産）額"/>
        <xdr:cNvSpPr txBox="1"/>
      </xdr:nvSpPr>
      <xdr:spPr>
        <a:xfrm>
          <a:off x="7561580" y="103974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52705</xdr:rowOff>
    </xdr:from>
    <xdr:ext cx="598170" cy="258445"/>
    <xdr:sp macro="" textlink="">
      <xdr:nvSpPr>
        <xdr:cNvPr id="261" name="n_4aveValue【橋りょう・トンネル】&#10;一人当たり有形固定資産（償却資産）額"/>
        <xdr:cNvSpPr txBox="1"/>
      </xdr:nvSpPr>
      <xdr:spPr>
        <a:xfrm>
          <a:off x="6672580" y="10339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62</xdr:row>
      <xdr:rowOff>130810</xdr:rowOff>
    </xdr:from>
    <xdr:ext cx="598170" cy="259080"/>
    <xdr:sp macro="" textlink="">
      <xdr:nvSpPr>
        <xdr:cNvPr id="262" name="n_1mainValue【橋りょう・トンネル】&#10;一人当たり有形固定資産（償却資産）額"/>
        <xdr:cNvSpPr txBox="1"/>
      </xdr:nvSpPr>
      <xdr:spPr>
        <a:xfrm>
          <a:off x="9326880" y="107607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136525</xdr:rowOff>
    </xdr:from>
    <xdr:ext cx="598170" cy="258445"/>
    <xdr:sp macro="" textlink="">
      <xdr:nvSpPr>
        <xdr:cNvPr id="263" name="n_2mainValue【橋りょう・トンネル】&#10;一人当たり有形固定資産（償却資産）額"/>
        <xdr:cNvSpPr txBox="1"/>
      </xdr:nvSpPr>
      <xdr:spPr>
        <a:xfrm>
          <a:off x="8450580" y="10766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255,499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141605</xdr:rowOff>
    </xdr:from>
    <xdr:ext cx="598170" cy="259080"/>
    <xdr:sp macro="" textlink="">
      <xdr:nvSpPr>
        <xdr:cNvPr id="264" name="n_3mainValue【橋りょう・トンネル】&#10;一人当たり有形固定資産（償却資産）額"/>
        <xdr:cNvSpPr txBox="1"/>
      </xdr:nvSpPr>
      <xdr:spPr>
        <a:xfrm>
          <a:off x="7561580" y="107715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147955</xdr:rowOff>
    </xdr:from>
    <xdr:ext cx="598170" cy="258445"/>
    <xdr:sp macro="" textlink="">
      <xdr:nvSpPr>
        <xdr:cNvPr id="265" name="n_4mainValue【橋りょう・トンネル】&#10;一人当たり有形固定資産（償却資産）額"/>
        <xdr:cNvSpPr txBox="1"/>
      </xdr:nvSpPr>
      <xdr:spPr>
        <a:xfrm>
          <a:off x="6672580" y="107778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4" name="テキスト ボックス 273"/>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6" name="テキスト ボックス 275"/>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8" name="テキスト ボックス 277"/>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4" name="テキスト ボックス 283"/>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8" name="テキスト ボックス 287"/>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87630</xdr:rowOff>
    </xdr:from>
    <xdr:to xmlns:xdr="http://schemas.openxmlformats.org/drawingml/2006/spreadsheetDrawing">
      <xdr:col>24</xdr:col>
      <xdr:colOff>62865</xdr:colOff>
      <xdr:row>86</xdr:row>
      <xdr:rowOff>102870</xdr:rowOff>
    </xdr:to>
    <xdr:cxnSp macro="">
      <xdr:nvCxnSpPr>
        <xdr:cNvPr id="290" name="直線コネクタ 289"/>
        <xdr:cNvCxnSpPr/>
      </xdr:nvCxnSpPr>
      <xdr:spPr>
        <a:xfrm flipV="1">
          <a:off x="4634865" y="134607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106680</xdr:rowOff>
    </xdr:from>
    <xdr:ext cx="405130" cy="259080"/>
    <xdr:sp macro="" textlink="">
      <xdr:nvSpPr>
        <xdr:cNvPr id="291" name="【公営住宅】&#10;有形固定資産減価償却率最小値テキスト"/>
        <xdr:cNvSpPr txBox="1"/>
      </xdr:nvSpPr>
      <xdr:spPr>
        <a:xfrm>
          <a:off x="4673600" y="1485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102870</xdr:rowOff>
    </xdr:from>
    <xdr:to xmlns:xdr="http://schemas.openxmlformats.org/drawingml/2006/spreadsheetDrawing">
      <xdr:col>24</xdr:col>
      <xdr:colOff>152400</xdr:colOff>
      <xdr:row>86</xdr:row>
      <xdr:rowOff>102870</xdr:rowOff>
    </xdr:to>
    <xdr:cxnSp macro="">
      <xdr:nvCxnSpPr>
        <xdr:cNvPr id="292" name="直線コネクタ 291"/>
        <xdr:cNvCxnSpPr/>
      </xdr:nvCxnSpPr>
      <xdr:spPr>
        <a:xfrm>
          <a:off x="4546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34290</xdr:rowOff>
    </xdr:from>
    <xdr:ext cx="405130" cy="259080"/>
    <xdr:sp macro="" textlink="">
      <xdr:nvSpPr>
        <xdr:cNvPr id="293" name="【公営住宅】&#10;有形固定資産減価償却率最大値テキスト"/>
        <xdr:cNvSpPr txBox="1"/>
      </xdr:nvSpPr>
      <xdr:spPr>
        <a:xfrm>
          <a:off x="4673600" y="1323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87630</xdr:rowOff>
    </xdr:from>
    <xdr:to xmlns:xdr="http://schemas.openxmlformats.org/drawingml/2006/spreadsheetDrawing">
      <xdr:col>24</xdr:col>
      <xdr:colOff>152400</xdr:colOff>
      <xdr:row>78</xdr:row>
      <xdr:rowOff>87630</xdr:rowOff>
    </xdr:to>
    <xdr:cxnSp macro="">
      <xdr:nvCxnSpPr>
        <xdr:cNvPr id="294" name="直線コネクタ 293"/>
        <xdr:cNvCxnSpPr/>
      </xdr:nvCxnSpPr>
      <xdr:spPr>
        <a:xfrm>
          <a:off x="4546600" y="1346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47625</xdr:rowOff>
    </xdr:from>
    <xdr:ext cx="405130" cy="259080"/>
    <xdr:sp macro="" textlink="">
      <xdr:nvSpPr>
        <xdr:cNvPr id="295" name="【公営住宅】&#10;有形固定資産減価償却率平均値テキスト"/>
        <xdr:cNvSpPr txBox="1"/>
      </xdr:nvSpPr>
      <xdr:spPr>
        <a:xfrm>
          <a:off x="4673600" y="14277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69215</xdr:rowOff>
    </xdr:from>
    <xdr:to xmlns:xdr="http://schemas.openxmlformats.org/drawingml/2006/spreadsheetDrawing">
      <xdr:col>24</xdr:col>
      <xdr:colOff>114300</xdr:colOff>
      <xdr:row>83</xdr:row>
      <xdr:rowOff>170815</xdr:rowOff>
    </xdr:to>
    <xdr:sp macro="" textlink="">
      <xdr:nvSpPr>
        <xdr:cNvPr id="296" name="フローチャート: 判断 295"/>
        <xdr:cNvSpPr/>
      </xdr:nvSpPr>
      <xdr:spPr>
        <a:xfrm>
          <a:off x="45847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48260</xdr:rowOff>
    </xdr:from>
    <xdr:to xmlns:xdr="http://schemas.openxmlformats.org/drawingml/2006/spreadsheetDrawing">
      <xdr:col>20</xdr:col>
      <xdr:colOff>38100</xdr:colOff>
      <xdr:row>83</xdr:row>
      <xdr:rowOff>149860</xdr:rowOff>
    </xdr:to>
    <xdr:sp macro="" textlink="">
      <xdr:nvSpPr>
        <xdr:cNvPr id="297" name="フローチャート: 判断 296"/>
        <xdr:cNvSpPr/>
      </xdr:nvSpPr>
      <xdr:spPr>
        <a:xfrm>
          <a:off x="37465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130175</xdr:rowOff>
    </xdr:from>
    <xdr:to xmlns:xdr="http://schemas.openxmlformats.org/drawingml/2006/spreadsheetDrawing">
      <xdr:col>15</xdr:col>
      <xdr:colOff>101600</xdr:colOff>
      <xdr:row>83</xdr:row>
      <xdr:rowOff>60325</xdr:rowOff>
    </xdr:to>
    <xdr:sp macro="" textlink="">
      <xdr:nvSpPr>
        <xdr:cNvPr id="298" name="フローチャート: 判断 297"/>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69215</xdr:rowOff>
    </xdr:from>
    <xdr:to xmlns:xdr="http://schemas.openxmlformats.org/drawingml/2006/spreadsheetDrawing">
      <xdr:col>10</xdr:col>
      <xdr:colOff>165100</xdr:colOff>
      <xdr:row>82</xdr:row>
      <xdr:rowOff>170815</xdr:rowOff>
    </xdr:to>
    <xdr:sp macro="" textlink="">
      <xdr:nvSpPr>
        <xdr:cNvPr id="299" name="フローチャート: 判断 298"/>
        <xdr:cNvSpPr/>
      </xdr:nvSpPr>
      <xdr:spPr>
        <a:xfrm>
          <a:off x="1968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147320</xdr:rowOff>
    </xdr:from>
    <xdr:to xmlns:xdr="http://schemas.openxmlformats.org/drawingml/2006/spreadsheetDrawing">
      <xdr:col>6</xdr:col>
      <xdr:colOff>38100</xdr:colOff>
      <xdr:row>83</xdr:row>
      <xdr:rowOff>77470</xdr:rowOff>
    </xdr:to>
    <xdr:sp macro="" textlink="">
      <xdr:nvSpPr>
        <xdr:cNvPr id="300" name="フローチャート: 判断 299"/>
        <xdr:cNvSpPr/>
      </xdr:nvSpPr>
      <xdr:spPr>
        <a:xfrm>
          <a:off x="1079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44450</xdr:rowOff>
    </xdr:from>
    <xdr:to xmlns:xdr="http://schemas.openxmlformats.org/drawingml/2006/spreadsheetDrawing">
      <xdr:col>24</xdr:col>
      <xdr:colOff>114300</xdr:colOff>
      <xdr:row>82</xdr:row>
      <xdr:rowOff>146050</xdr:rowOff>
    </xdr:to>
    <xdr:sp macro="" textlink="">
      <xdr:nvSpPr>
        <xdr:cNvPr id="306" name="楕円 305"/>
        <xdr:cNvSpPr/>
      </xdr:nvSpPr>
      <xdr:spPr>
        <a:xfrm>
          <a:off x="4584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67310</xdr:rowOff>
    </xdr:from>
    <xdr:ext cx="405130" cy="259080"/>
    <xdr:sp macro="" textlink="">
      <xdr:nvSpPr>
        <xdr:cNvPr id="307" name="【公営住宅】&#10;有形固定資産減価償却率該当値テキスト"/>
        <xdr:cNvSpPr txBox="1"/>
      </xdr:nvSpPr>
      <xdr:spPr>
        <a:xfrm>
          <a:off x="4673600" y="13954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6350</xdr:rowOff>
    </xdr:from>
    <xdr:to xmlns:xdr="http://schemas.openxmlformats.org/drawingml/2006/spreadsheetDrawing">
      <xdr:col>20</xdr:col>
      <xdr:colOff>38100</xdr:colOff>
      <xdr:row>82</xdr:row>
      <xdr:rowOff>107950</xdr:rowOff>
    </xdr:to>
    <xdr:sp macro="" textlink="">
      <xdr:nvSpPr>
        <xdr:cNvPr id="308" name="楕円 307"/>
        <xdr:cNvSpPr/>
      </xdr:nvSpPr>
      <xdr:spPr>
        <a:xfrm>
          <a:off x="3746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57150</xdr:rowOff>
    </xdr:from>
    <xdr:to xmlns:xdr="http://schemas.openxmlformats.org/drawingml/2006/spreadsheetDrawing">
      <xdr:col>24</xdr:col>
      <xdr:colOff>63500</xdr:colOff>
      <xdr:row>82</xdr:row>
      <xdr:rowOff>95250</xdr:rowOff>
    </xdr:to>
    <xdr:cxnSp macro="">
      <xdr:nvCxnSpPr>
        <xdr:cNvPr id="309" name="直線コネクタ 308"/>
        <xdr:cNvCxnSpPr/>
      </xdr:nvCxnSpPr>
      <xdr:spPr>
        <a:xfrm>
          <a:off x="3797300" y="1411605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48260</xdr:rowOff>
    </xdr:from>
    <xdr:to xmlns:xdr="http://schemas.openxmlformats.org/drawingml/2006/spreadsheetDrawing">
      <xdr:col>15</xdr:col>
      <xdr:colOff>101600</xdr:colOff>
      <xdr:row>82</xdr:row>
      <xdr:rowOff>149860</xdr:rowOff>
    </xdr:to>
    <xdr:sp macro="" textlink="">
      <xdr:nvSpPr>
        <xdr:cNvPr id="310" name="楕円 309"/>
        <xdr:cNvSpPr/>
      </xdr:nvSpPr>
      <xdr:spPr>
        <a:xfrm>
          <a:off x="285750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57150</xdr:rowOff>
    </xdr:from>
    <xdr:to xmlns:xdr="http://schemas.openxmlformats.org/drawingml/2006/spreadsheetDrawing">
      <xdr:col>19</xdr:col>
      <xdr:colOff>177800</xdr:colOff>
      <xdr:row>82</xdr:row>
      <xdr:rowOff>99060</xdr:rowOff>
    </xdr:to>
    <xdr:cxnSp macro="">
      <xdr:nvCxnSpPr>
        <xdr:cNvPr id="311" name="直線コネクタ 310"/>
        <xdr:cNvCxnSpPr/>
      </xdr:nvCxnSpPr>
      <xdr:spPr>
        <a:xfrm flipV="1">
          <a:off x="2908300" y="1411605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10160</xdr:rowOff>
    </xdr:from>
    <xdr:to xmlns:xdr="http://schemas.openxmlformats.org/drawingml/2006/spreadsheetDrawing">
      <xdr:col>10</xdr:col>
      <xdr:colOff>165100</xdr:colOff>
      <xdr:row>82</xdr:row>
      <xdr:rowOff>111760</xdr:rowOff>
    </xdr:to>
    <xdr:sp macro="" textlink="">
      <xdr:nvSpPr>
        <xdr:cNvPr id="312" name="楕円 311"/>
        <xdr:cNvSpPr/>
      </xdr:nvSpPr>
      <xdr:spPr>
        <a:xfrm>
          <a:off x="1968500" y="1406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60960</xdr:rowOff>
    </xdr:from>
    <xdr:to xmlns:xdr="http://schemas.openxmlformats.org/drawingml/2006/spreadsheetDrawing">
      <xdr:col>15</xdr:col>
      <xdr:colOff>50800</xdr:colOff>
      <xdr:row>82</xdr:row>
      <xdr:rowOff>99060</xdr:rowOff>
    </xdr:to>
    <xdr:cxnSp macro="">
      <xdr:nvCxnSpPr>
        <xdr:cNvPr id="313" name="直線コネクタ 312"/>
        <xdr:cNvCxnSpPr/>
      </xdr:nvCxnSpPr>
      <xdr:spPr>
        <a:xfrm>
          <a:off x="2019300" y="141198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141605</xdr:rowOff>
    </xdr:from>
    <xdr:to xmlns:xdr="http://schemas.openxmlformats.org/drawingml/2006/spreadsheetDrawing">
      <xdr:col>6</xdr:col>
      <xdr:colOff>38100</xdr:colOff>
      <xdr:row>82</xdr:row>
      <xdr:rowOff>71755</xdr:rowOff>
    </xdr:to>
    <xdr:sp macro="" textlink="">
      <xdr:nvSpPr>
        <xdr:cNvPr id="314" name="楕円 313"/>
        <xdr:cNvSpPr/>
      </xdr:nvSpPr>
      <xdr:spPr>
        <a:xfrm>
          <a:off x="1079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20955</xdr:rowOff>
    </xdr:from>
    <xdr:to xmlns:xdr="http://schemas.openxmlformats.org/drawingml/2006/spreadsheetDrawing">
      <xdr:col>10</xdr:col>
      <xdr:colOff>114300</xdr:colOff>
      <xdr:row>82</xdr:row>
      <xdr:rowOff>60960</xdr:rowOff>
    </xdr:to>
    <xdr:cxnSp macro="">
      <xdr:nvCxnSpPr>
        <xdr:cNvPr id="315" name="直線コネクタ 314"/>
        <xdr:cNvCxnSpPr/>
      </xdr:nvCxnSpPr>
      <xdr:spPr>
        <a:xfrm>
          <a:off x="1130300" y="1407985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140970</xdr:rowOff>
    </xdr:from>
    <xdr:ext cx="405130" cy="259080"/>
    <xdr:sp macro="" textlink="">
      <xdr:nvSpPr>
        <xdr:cNvPr id="316" name="n_1aveValue【公営住宅】&#10;有形固定資産減価償却率"/>
        <xdr:cNvSpPr txBox="1"/>
      </xdr:nvSpPr>
      <xdr:spPr>
        <a:xfrm>
          <a:off x="3582035" y="14371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52070</xdr:rowOff>
    </xdr:from>
    <xdr:ext cx="404495" cy="258445"/>
    <xdr:sp macro="" textlink="">
      <xdr:nvSpPr>
        <xdr:cNvPr id="317" name="n_2aveValue【公営住宅】&#10;有形固定資産減価償却率"/>
        <xdr:cNvSpPr txBox="1"/>
      </xdr:nvSpPr>
      <xdr:spPr>
        <a:xfrm>
          <a:off x="2705735" y="14282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161925</xdr:rowOff>
    </xdr:from>
    <xdr:ext cx="404495" cy="259080"/>
    <xdr:sp macro="" textlink="">
      <xdr:nvSpPr>
        <xdr:cNvPr id="318" name="n_3aveValue【公営住宅】&#10;有形固定資産減価償却率"/>
        <xdr:cNvSpPr txBox="1"/>
      </xdr:nvSpPr>
      <xdr:spPr>
        <a:xfrm>
          <a:off x="1816735" y="142208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68580</xdr:rowOff>
    </xdr:from>
    <xdr:ext cx="404495" cy="259080"/>
    <xdr:sp macro="" textlink="">
      <xdr:nvSpPr>
        <xdr:cNvPr id="319" name="n_4aveValue【公営住宅】&#10;有形固定資産減価償却率"/>
        <xdr:cNvSpPr txBox="1"/>
      </xdr:nvSpPr>
      <xdr:spPr>
        <a:xfrm>
          <a:off x="927735" y="142989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124460</xdr:rowOff>
    </xdr:from>
    <xdr:ext cx="405130" cy="259080"/>
    <xdr:sp macro="" textlink="">
      <xdr:nvSpPr>
        <xdr:cNvPr id="320" name="n_1mainValue【公営住宅】&#10;有形固定資産減価償却率"/>
        <xdr:cNvSpPr txBox="1"/>
      </xdr:nvSpPr>
      <xdr:spPr>
        <a:xfrm>
          <a:off x="3582035" y="13840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166370</xdr:rowOff>
    </xdr:from>
    <xdr:ext cx="404495" cy="258445"/>
    <xdr:sp macro="" textlink="">
      <xdr:nvSpPr>
        <xdr:cNvPr id="321" name="n_2mainValue【公営住宅】&#10;有形固定資産減価償却率"/>
        <xdr:cNvSpPr txBox="1"/>
      </xdr:nvSpPr>
      <xdr:spPr>
        <a:xfrm>
          <a:off x="2705735" y="138823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128270</xdr:rowOff>
    </xdr:from>
    <xdr:ext cx="404495" cy="259080"/>
    <xdr:sp macro="" textlink="">
      <xdr:nvSpPr>
        <xdr:cNvPr id="322" name="n_3mainValue【公営住宅】&#10;有形固定資産減価償却率"/>
        <xdr:cNvSpPr txBox="1"/>
      </xdr:nvSpPr>
      <xdr:spPr>
        <a:xfrm>
          <a:off x="1816735" y="138442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88265</xdr:rowOff>
    </xdr:from>
    <xdr:ext cx="404495" cy="258445"/>
    <xdr:sp macro="" textlink="">
      <xdr:nvSpPr>
        <xdr:cNvPr id="323" name="n_4mainValue【公営住宅】&#10;有形固定資産減価償却率"/>
        <xdr:cNvSpPr txBox="1"/>
      </xdr:nvSpPr>
      <xdr:spPr>
        <a:xfrm>
          <a:off x="927735" y="13804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2" name="テキスト ボックス 331"/>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5" name="テキスト ボックス 334"/>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7" name="テキスト ボックス 336"/>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9" name="テキスト ボックス 338"/>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41" name="テキスト ボックス 340"/>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3" name="テキスト ボックス 342"/>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5" name="テキスト ボックス 344"/>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96520</xdr:rowOff>
    </xdr:from>
    <xdr:to xmlns:xdr="http://schemas.openxmlformats.org/drawingml/2006/spreadsheetDrawing">
      <xdr:col>54</xdr:col>
      <xdr:colOff>189865</xdr:colOff>
      <xdr:row>86</xdr:row>
      <xdr:rowOff>80645</xdr:rowOff>
    </xdr:to>
    <xdr:cxnSp macro="">
      <xdr:nvCxnSpPr>
        <xdr:cNvPr id="347" name="直線コネクタ 346"/>
        <xdr:cNvCxnSpPr/>
      </xdr:nvCxnSpPr>
      <xdr:spPr>
        <a:xfrm flipV="1">
          <a:off x="10476865" y="132981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84455</xdr:rowOff>
    </xdr:from>
    <xdr:ext cx="469900" cy="259080"/>
    <xdr:sp macro="" textlink="">
      <xdr:nvSpPr>
        <xdr:cNvPr id="348" name="【公営住宅】&#10;一人当たり面積最小値テキスト"/>
        <xdr:cNvSpPr txBox="1"/>
      </xdr:nvSpPr>
      <xdr:spPr>
        <a:xfrm>
          <a:off x="10515600" y="14829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80645</xdr:rowOff>
    </xdr:from>
    <xdr:to xmlns:xdr="http://schemas.openxmlformats.org/drawingml/2006/spreadsheetDrawing">
      <xdr:col>55</xdr:col>
      <xdr:colOff>88900</xdr:colOff>
      <xdr:row>86</xdr:row>
      <xdr:rowOff>80645</xdr:rowOff>
    </xdr:to>
    <xdr:cxnSp macro="">
      <xdr:nvCxnSpPr>
        <xdr:cNvPr id="349" name="直線コネクタ 348"/>
        <xdr:cNvCxnSpPr/>
      </xdr:nvCxnSpPr>
      <xdr:spPr>
        <a:xfrm>
          <a:off x="10388600" y="1482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43180</xdr:rowOff>
    </xdr:from>
    <xdr:ext cx="469900" cy="258445"/>
    <xdr:sp macro="" textlink="">
      <xdr:nvSpPr>
        <xdr:cNvPr id="350" name="【公営住宅】&#10;一人当たり面積最大値テキスト"/>
        <xdr:cNvSpPr txBox="1"/>
      </xdr:nvSpPr>
      <xdr:spPr>
        <a:xfrm>
          <a:off x="10515600" y="130733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96520</xdr:rowOff>
    </xdr:from>
    <xdr:to xmlns:xdr="http://schemas.openxmlformats.org/drawingml/2006/spreadsheetDrawing">
      <xdr:col>55</xdr:col>
      <xdr:colOff>88900</xdr:colOff>
      <xdr:row>77</xdr:row>
      <xdr:rowOff>96520</xdr:rowOff>
    </xdr:to>
    <xdr:cxnSp macro="">
      <xdr:nvCxnSpPr>
        <xdr:cNvPr id="351" name="直線コネクタ 350"/>
        <xdr:cNvCxnSpPr/>
      </xdr:nvCxnSpPr>
      <xdr:spPr>
        <a:xfrm>
          <a:off x="10388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139700</xdr:rowOff>
    </xdr:from>
    <xdr:ext cx="469900" cy="259080"/>
    <xdr:sp macro="" textlink="">
      <xdr:nvSpPr>
        <xdr:cNvPr id="352" name="【公営住宅】&#10;一人当たり面積平均値テキスト"/>
        <xdr:cNvSpPr txBox="1"/>
      </xdr:nvSpPr>
      <xdr:spPr>
        <a:xfrm>
          <a:off x="10515600" y="14370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116840</xdr:rowOff>
    </xdr:from>
    <xdr:to xmlns:xdr="http://schemas.openxmlformats.org/drawingml/2006/spreadsheetDrawing">
      <xdr:col>55</xdr:col>
      <xdr:colOff>50800</xdr:colOff>
      <xdr:row>85</xdr:row>
      <xdr:rowOff>46990</xdr:rowOff>
    </xdr:to>
    <xdr:sp macro="" textlink="">
      <xdr:nvSpPr>
        <xdr:cNvPr id="353" name="フローチャート: 判断 352"/>
        <xdr:cNvSpPr/>
      </xdr:nvSpPr>
      <xdr:spPr>
        <a:xfrm>
          <a:off x="10426700" y="145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113030</xdr:rowOff>
    </xdr:from>
    <xdr:to xmlns:xdr="http://schemas.openxmlformats.org/drawingml/2006/spreadsheetDrawing">
      <xdr:col>50</xdr:col>
      <xdr:colOff>165100</xdr:colOff>
      <xdr:row>85</xdr:row>
      <xdr:rowOff>43180</xdr:rowOff>
    </xdr:to>
    <xdr:sp macro="" textlink="">
      <xdr:nvSpPr>
        <xdr:cNvPr id="354" name="フローチャート: 判断 353"/>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100330</xdr:rowOff>
    </xdr:from>
    <xdr:to xmlns:xdr="http://schemas.openxmlformats.org/drawingml/2006/spreadsheetDrawing">
      <xdr:col>46</xdr:col>
      <xdr:colOff>38100</xdr:colOff>
      <xdr:row>85</xdr:row>
      <xdr:rowOff>30480</xdr:rowOff>
    </xdr:to>
    <xdr:sp macro="" textlink="">
      <xdr:nvSpPr>
        <xdr:cNvPr id="355" name="フローチャート: 判断 354"/>
        <xdr:cNvSpPr/>
      </xdr:nvSpPr>
      <xdr:spPr>
        <a:xfrm>
          <a:off x="8699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102235</xdr:rowOff>
    </xdr:from>
    <xdr:to xmlns:xdr="http://schemas.openxmlformats.org/drawingml/2006/spreadsheetDrawing">
      <xdr:col>41</xdr:col>
      <xdr:colOff>101600</xdr:colOff>
      <xdr:row>85</xdr:row>
      <xdr:rowOff>32385</xdr:rowOff>
    </xdr:to>
    <xdr:sp macro="" textlink="">
      <xdr:nvSpPr>
        <xdr:cNvPr id="356" name="フローチャート: 判断 355"/>
        <xdr:cNvSpPr/>
      </xdr:nvSpPr>
      <xdr:spPr>
        <a:xfrm>
          <a:off x="7810500" y="145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52070</xdr:rowOff>
    </xdr:from>
    <xdr:to xmlns:xdr="http://schemas.openxmlformats.org/drawingml/2006/spreadsheetDrawing">
      <xdr:col>36</xdr:col>
      <xdr:colOff>165100</xdr:colOff>
      <xdr:row>84</xdr:row>
      <xdr:rowOff>153035</xdr:rowOff>
    </xdr:to>
    <xdr:sp macro="" textlink="">
      <xdr:nvSpPr>
        <xdr:cNvPr id="357" name="フローチャート: 判断 356"/>
        <xdr:cNvSpPr/>
      </xdr:nvSpPr>
      <xdr:spPr>
        <a:xfrm>
          <a:off x="6921500" y="14453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132715</xdr:rowOff>
    </xdr:from>
    <xdr:to xmlns:xdr="http://schemas.openxmlformats.org/drawingml/2006/spreadsheetDrawing">
      <xdr:col>55</xdr:col>
      <xdr:colOff>50800</xdr:colOff>
      <xdr:row>85</xdr:row>
      <xdr:rowOff>63500</xdr:rowOff>
    </xdr:to>
    <xdr:sp macro="" textlink="">
      <xdr:nvSpPr>
        <xdr:cNvPr id="363" name="楕円 362"/>
        <xdr:cNvSpPr/>
      </xdr:nvSpPr>
      <xdr:spPr>
        <a:xfrm>
          <a:off x="10426700" y="14534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111125</xdr:rowOff>
    </xdr:from>
    <xdr:ext cx="469900" cy="258445"/>
    <xdr:sp macro="" textlink="">
      <xdr:nvSpPr>
        <xdr:cNvPr id="364" name="【公営住宅】&#10;一人当たり面積該当値テキスト"/>
        <xdr:cNvSpPr txBox="1"/>
      </xdr:nvSpPr>
      <xdr:spPr>
        <a:xfrm>
          <a:off x="10515600" y="14512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137160</xdr:rowOff>
    </xdr:from>
    <xdr:to xmlns:xdr="http://schemas.openxmlformats.org/drawingml/2006/spreadsheetDrawing">
      <xdr:col>50</xdr:col>
      <xdr:colOff>165100</xdr:colOff>
      <xdr:row>85</xdr:row>
      <xdr:rowOff>67310</xdr:rowOff>
    </xdr:to>
    <xdr:sp macro="" textlink="">
      <xdr:nvSpPr>
        <xdr:cNvPr id="365" name="楕円 364"/>
        <xdr:cNvSpPr/>
      </xdr:nvSpPr>
      <xdr:spPr>
        <a:xfrm>
          <a:off x="9588500" y="1453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12065</xdr:rowOff>
    </xdr:from>
    <xdr:to xmlns:xdr="http://schemas.openxmlformats.org/drawingml/2006/spreadsheetDrawing">
      <xdr:col>55</xdr:col>
      <xdr:colOff>0</xdr:colOff>
      <xdr:row>85</xdr:row>
      <xdr:rowOff>16510</xdr:rowOff>
    </xdr:to>
    <xdr:cxnSp macro="">
      <xdr:nvCxnSpPr>
        <xdr:cNvPr id="366" name="直線コネクタ 365"/>
        <xdr:cNvCxnSpPr/>
      </xdr:nvCxnSpPr>
      <xdr:spPr>
        <a:xfrm flipV="1">
          <a:off x="9639300" y="1458531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140970</xdr:rowOff>
    </xdr:from>
    <xdr:to xmlns:xdr="http://schemas.openxmlformats.org/drawingml/2006/spreadsheetDrawing">
      <xdr:col>46</xdr:col>
      <xdr:colOff>38100</xdr:colOff>
      <xdr:row>85</xdr:row>
      <xdr:rowOff>71120</xdr:rowOff>
    </xdr:to>
    <xdr:sp macro="" textlink="">
      <xdr:nvSpPr>
        <xdr:cNvPr id="367" name="楕円 366"/>
        <xdr:cNvSpPr/>
      </xdr:nvSpPr>
      <xdr:spPr>
        <a:xfrm>
          <a:off x="8699500" y="1454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16510</xdr:rowOff>
    </xdr:from>
    <xdr:to xmlns:xdr="http://schemas.openxmlformats.org/drawingml/2006/spreadsheetDrawing">
      <xdr:col>50</xdr:col>
      <xdr:colOff>114300</xdr:colOff>
      <xdr:row>85</xdr:row>
      <xdr:rowOff>20320</xdr:rowOff>
    </xdr:to>
    <xdr:cxnSp macro="">
      <xdr:nvCxnSpPr>
        <xdr:cNvPr id="368" name="直線コネクタ 367"/>
        <xdr:cNvCxnSpPr/>
      </xdr:nvCxnSpPr>
      <xdr:spPr>
        <a:xfrm flipV="1">
          <a:off x="8750300" y="145897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144780</xdr:rowOff>
    </xdr:from>
    <xdr:to xmlns:xdr="http://schemas.openxmlformats.org/drawingml/2006/spreadsheetDrawing">
      <xdr:col>41</xdr:col>
      <xdr:colOff>101600</xdr:colOff>
      <xdr:row>85</xdr:row>
      <xdr:rowOff>74930</xdr:rowOff>
    </xdr:to>
    <xdr:sp macro="" textlink="">
      <xdr:nvSpPr>
        <xdr:cNvPr id="369" name="楕円 368"/>
        <xdr:cNvSpPr/>
      </xdr:nvSpPr>
      <xdr:spPr>
        <a:xfrm>
          <a:off x="7810500" y="1454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20320</xdr:rowOff>
    </xdr:from>
    <xdr:to xmlns:xdr="http://schemas.openxmlformats.org/drawingml/2006/spreadsheetDrawing">
      <xdr:col>45</xdr:col>
      <xdr:colOff>177800</xdr:colOff>
      <xdr:row>85</xdr:row>
      <xdr:rowOff>24130</xdr:rowOff>
    </xdr:to>
    <xdr:cxnSp macro="">
      <xdr:nvCxnSpPr>
        <xdr:cNvPr id="370" name="直線コネクタ 369"/>
        <xdr:cNvCxnSpPr/>
      </xdr:nvCxnSpPr>
      <xdr:spPr>
        <a:xfrm flipV="1">
          <a:off x="7861300" y="145935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149860</xdr:rowOff>
    </xdr:from>
    <xdr:to xmlns:xdr="http://schemas.openxmlformats.org/drawingml/2006/spreadsheetDrawing">
      <xdr:col>36</xdr:col>
      <xdr:colOff>165100</xdr:colOff>
      <xdr:row>85</xdr:row>
      <xdr:rowOff>80010</xdr:rowOff>
    </xdr:to>
    <xdr:sp macro="" textlink="">
      <xdr:nvSpPr>
        <xdr:cNvPr id="371" name="楕円 370"/>
        <xdr:cNvSpPr/>
      </xdr:nvSpPr>
      <xdr:spPr>
        <a:xfrm>
          <a:off x="6921500" y="1455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24130</xdr:rowOff>
    </xdr:from>
    <xdr:to xmlns:xdr="http://schemas.openxmlformats.org/drawingml/2006/spreadsheetDrawing">
      <xdr:col>41</xdr:col>
      <xdr:colOff>50800</xdr:colOff>
      <xdr:row>85</xdr:row>
      <xdr:rowOff>29210</xdr:rowOff>
    </xdr:to>
    <xdr:cxnSp macro="">
      <xdr:nvCxnSpPr>
        <xdr:cNvPr id="372" name="直線コネクタ 371"/>
        <xdr:cNvCxnSpPr/>
      </xdr:nvCxnSpPr>
      <xdr:spPr>
        <a:xfrm flipV="1">
          <a:off x="6972300" y="145973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59690</xdr:rowOff>
    </xdr:from>
    <xdr:ext cx="469900" cy="259080"/>
    <xdr:sp macro="" textlink="">
      <xdr:nvSpPr>
        <xdr:cNvPr id="373" name="n_1aveValue【公営住宅】&#10;一人当たり面積"/>
        <xdr:cNvSpPr txBox="1"/>
      </xdr:nvSpPr>
      <xdr:spPr>
        <a:xfrm>
          <a:off x="9391650" y="14290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46990</xdr:rowOff>
    </xdr:from>
    <xdr:ext cx="469265" cy="259080"/>
    <xdr:sp macro="" textlink="">
      <xdr:nvSpPr>
        <xdr:cNvPr id="374" name="n_2aveValue【公営住宅】&#10;一人当たり面積"/>
        <xdr:cNvSpPr txBox="1"/>
      </xdr:nvSpPr>
      <xdr:spPr>
        <a:xfrm>
          <a:off x="8515350" y="14277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48895</xdr:rowOff>
    </xdr:from>
    <xdr:ext cx="469265" cy="259080"/>
    <xdr:sp macro="" textlink="">
      <xdr:nvSpPr>
        <xdr:cNvPr id="375" name="n_3aveValue【公営住宅】&#10;一人当たり面積"/>
        <xdr:cNvSpPr txBox="1"/>
      </xdr:nvSpPr>
      <xdr:spPr>
        <a:xfrm>
          <a:off x="7626350" y="142792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169545</xdr:rowOff>
    </xdr:from>
    <xdr:ext cx="469265" cy="258445"/>
    <xdr:sp macro="" textlink="">
      <xdr:nvSpPr>
        <xdr:cNvPr id="376" name="n_4aveValue【公営住宅】&#10;一人当たり面積"/>
        <xdr:cNvSpPr txBox="1"/>
      </xdr:nvSpPr>
      <xdr:spPr>
        <a:xfrm>
          <a:off x="6737350" y="14228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58420</xdr:rowOff>
    </xdr:from>
    <xdr:ext cx="469900" cy="259080"/>
    <xdr:sp macro="" textlink="">
      <xdr:nvSpPr>
        <xdr:cNvPr id="377" name="n_1mainValue【公営住宅】&#10;一人当たり面積"/>
        <xdr:cNvSpPr txBox="1"/>
      </xdr:nvSpPr>
      <xdr:spPr>
        <a:xfrm>
          <a:off x="9391650" y="14631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62230</xdr:rowOff>
    </xdr:from>
    <xdr:ext cx="469265" cy="259080"/>
    <xdr:sp macro="" textlink="">
      <xdr:nvSpPr>
        <xdr:cNvPr id="378" name="n_2mainValue【公営住宅】&#10;一人当たり面積"/>
        <xdr:cNvSpPr txBox="1"/>
      </xdr:nvSpPr>
      <xdr:spPr>
        <a:xfrm>
          <a:off x="8515350" y="14635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66040</xdr:rowOff>
    </xdr:from>
    <xdr:ext cx="469265" cy="258445"/>
    <xdr:sp macro="" textlink="">
      <xdr:nvSpPr>
        <xdr:cNvPr id="379" name="n_3mainValue【公営住宅】&#10;一人当たり面積"/>
        <xdr:cNvSpPr txBox="1"/>
      </xdr:nvSpPr>
      <xdr:spPr>
        <a:xfrm>
          <a:off x="7626350" y="14639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71120</xdr:rowOff>
    </xdr:from>
    <xdr:ext cx="469265" cy="259080"/>
    <xdr:sp macro="" textlink="">
      <xdr:nvSpPr>
        <xdr:cNvPr id="380" name="n_4mainValue【公営住宅】&#10;一人当たり面積"/>
        <xdr:cNvSpPr txBox="1"/>
      </xdr:nvSpPr>
      <xdr:spPr>
        <a:xfrm>
          <a:off x="6737350" y="14644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5" name="テキスト ボックス 404"/>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7" name="テキスト ボックス 406"/>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8" name="直線コネクタ 4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409" name="テキスト ボックス 408"/>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10" name="直線コネクタ 4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1" name="テキスト ボックス 4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2" name="直線コネクタ 4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13" name="テキスト ボックス 412"/>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4" name="直線コネクタ 4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5" name="テキスト ボックス 4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6" name="直線コネクタ 4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7" name="テキスト ボックス 4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8" name="直線コネクタ 4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19" name="テキスト ボックス 418"/>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100965</xdr:rowOff>
    </xdr:from>
    <xdr:to xmlns:xdr="http://schemas.openxmlformats.org/drawingml/2006/spreadsheetDrawing">
      <xdr:col>85</xdr:col>
      <xdr:colOff>126365</xdr:colOff>
      <xdr:row>42</xdr:row>
      <xdr:rowOff>92710</xdr:rowOff>
    </xdr:to>
    <xdr:cxnSp macro="">
      <xdr:nvCxnSpPr>
        <xdr:cNvPr id="422" name="直線コネクタ 421"/>
        <xdr:cNvCxnSpPr/>
      </xdr:nvCxnSpPr>
      <xdr:spPr>
        <a:xfrm flipV="1">
          <a:off x="16318865" y="575881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3"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4" name="直線コネクタ 423"/>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47625</xdr:rowOff>
    </xdr:from>
    <xdr:ext cx="340360" cy="259080"/>
    <xdr:sp macro="" textlink="">
      <xdr:nvSpPr>
        <xdr:cNvPr id="425" name="【認定こども園・幼稚園・保育所】&#10;有形固定資産減価償却率最大値テキスト"/>
        <xdr:cNvSpPr txBox="1"/>
      </xdr:nvSpPr>
      <xdr:spPr>
        <a:xfrm>
          <a:off x="16357600" y="55340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100965</xdr:rowOff>
    </xdr:from>
    <xdr:to xmlns:xdr="http://schemas.openxmlformats.org/drawingml/2006/spreadsheetDrawing">
      <xdr:col>86</xdr:col>
      <xdr:colOff>25400</xdr:colOff>
      <xdr:row>33</xdr:row>
      <xdr:rowOff>100965</xdr:rowOff>
    </xdr:to>
    <xdr:cxnSp macro="">
      <xdr:nvCxnSpPr>
        <xdr:cNvPr id="426" name="直線コネクタ 425"/>
        <xdr:cNvCxnSpPr/>
      </xdr:nvCxnSpPr>
      <xdr:spPr>
        <a:xfrm>
          <a:off x="16230600" y="575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38735</xdr:rowOff>
    </xdr:from>
    <xdr:ext cx="405130" cy="259080"/>
    <xdr:sp macro="" textlink="">
      <xdr:nvSpPr>
        <xdr:cNvPr id="427" name="【認定こども園・幼稚園・保育所】&#10;有形固定資産減価償却率平均値テキスト"/>
        <xdr:cNvSpPr txBox="1"/>
      </xdr:nvSpPr>
      <xdr:spPr>
        <a:xfrm>
          <a:off x="16357600" y="6382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15875</xdr:rowOff>
    </xdr:from>
    <xdr:to xmlns:xdr="http://schemas.openxmlformats.org/drawingml/2006/spreadsheetDrawing">
      <xdr:col>85</xdr:col>
      <xdr:colOff>177800</xdr:colOff>
      <xdr:row>38</xdr:row>
      <xdr:rowOff>117475</xdr:rowOff>
    </xdr:to>
    <xdr:sp macro="" textlink="">
      <xdr:nvSpPr>
        <xdr:cNvPr id="428" name="フローチャート: 判断 427"/>
        <xdr:cNvSpPr/>
      </xdr:nvSpPr>
      <xdr:spPr>
        <a:xfrm>
          <a:off x="16268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162560</xdr:rowOff>
    </xdr:from>
    <xdr:to xmlns:xdr="http://schemas.openxmlformats.org/drawingml/2006/spreadsheetDrawing">
      <xdr:col>81</xdr:col>
      <xdr:colOff>101600</xdr:colOff>
      <xdr:row>38</xdr:row>
      <xdr:rowOff>92710</xdr:rowOff>
    </xdr:to>
    <xdr:sp macro="" textlink="">
      <xdr:nvSpPr>
        <xdr:cNvPr id="429" name="フローチャート: 判断 428"/>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159385</xdr:rowOff>
    </xdr:from>
    <xdr:to xmlns:xdr="http://schemas.openxmlformats.org/drawingml/2006/spreadsheetDrawing">
      <xdr:col>76</xdr:col>
      <xdr:colOff>165100</xdr:colOff>
      <xdr:row>38</xdr:row>
      <xdr:rowOff>89535</xdr:rowOff>
    </xdr:to>
    <xdr:sp macro="" textlink="">
      <xdr:nvSpPr>
        <xdr:cNvPr id="430" name="フローチャート: 判断 429"/>
        <xdr:cNvSpPr/>
      </xdr:nvSpPr>
      <xdr:spPr>
        <a:xfrm>
          <a:off x="14541500" y="650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133350</xdr:rowOff>
    </xdr:from>
    <xdr:to xmlns:xdr="http://schemas.openxmlformats.org/drawingml/2006/spreadsheetDrawing">
      <xdr:col>72</xdr:col>
      <xdr:colOff>38100</xdr:colOff>
      <xdr:row>38</xdr:row>
      <xdr:rowOff>63500</xdr:rowOff>
    </xdr:to>
    <xdr:sp macro="" textlink="">
      <xdr:nvSpPr>
        <xdr:cNvPr id="431" name="フローチャート: 判断 430"/>
        <xdr:cNvSpPr/>
      </xdr:nvSpPr>
      <xdr:spPr>
        <a:xfrm>
          <a:off x="13652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137795</xdr:rowOff>
    </xdr:from>
    <xdr:to xmlns:xdr="http://schemas.openxmlformats.org/drawingml/2006/spreadsheetDrawing">
      <xdr:col>67</xdr:col>
      <xdr:colOff>101600</xdr:colOff>
      <xdr:row>38</xdr:row>
      <xdr:rowOff>67945</xdr:rowOff>
    </xdr:to>
    <xdr:sp macro="" textlink="">
      <xdr:nvSpPr>
        <xdr:cNvPr id="432" name="フローチャート: 判断 431"/>
        <xdr:cNvSpPr/>
      </xdr:nvSpPr>
      <xdr:spPr>
        <a:xfrm>
          <a:off x="12763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3" name="テキスト ボックス 4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4" name="テキスト ボックス 4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5" name="テキスト ボックス 4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6" name="テキスト ボックス 4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7" name="テキスト ボックス 4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64770</xdr:rowOff>
    </xdr:from>
    <xdr:to xmlns:xdr="http://schemas.openxmlformats.org/drawingml/2006/spreadsheetDrawing">
      <xdr:col>85</xdr:col>
      <xdr:colOff>177800</xdr:colOff>
      <xdr:row>38</xdr:row>
      <xdr:rowOff>166370</xdr:rowOff>
    </xdr:to>
    <xdr:sp macro="" textlink="">
      <xdr:nvSpPr>
        <xdr:cNvPr id="438" name="楕円 437"/>
        <xdr:cNvSpPr/>
      </xdr:nvSpPr>
      <xdr:spPr>
        <a:xfrm>
          <a:off x="162687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43180</xdr:rowOff>
    </xdr:from>
    <xdr:ext cx="405130" cy="258445"/>
    <xdr:sp macro="" textlink="">
      <xdr:nvSpPr>
        <xdr:cNvPr id="439" name="【認定こども園・幼稚園・保育所】&#10;有形固定資産減価償却率該当値テキスト"/>
        <xdr:cNvSpPr txBox="1"/>
      </xdr:nvSpPr>
      <xdr:spPr>
        <a:xfrm>
          <a:off x="16357600" y="6558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20320</xdr:rowOff>
    </xdr:from>
    <xdr:to xmlns:xdr="http://schemas.openxmlformats.org/drawingml/2006/spreadsheetDrawing">
      <xdr:col>81</xdr:col>
      <xdr:colOff>101600</xdr:colOff>
      <xdr:row>38</xdr:row>
      <xdr:rowOff>121920</xdr:rowOff>
    </xdr:to>
    <xdr:sp macro="" textlink="">
      <xdr:nvSpPr>
        <xdr:cNvPr id="440" name="楕円 439"/>
        <xdr:cNvSpPr/>
      </xdr:nvSpPr>
      <xdr:spPr>
        <a:xfrm>
          <a:off x="15430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71120</xdr:rowOff>
    </xdr:from>
    <xdr:to xmlns:xdr="http://schemas.openxmlformats.org/drawingml/2006/spreadsheetDrawing">
      <xdr:col>85</xdr:col>
      <xdr:colOff>127000</xdr:colOff>
      <xdr:row>38</xdr:row>
      <xdr:rowOff>115570</xdr:rowOff>
    </xdr:to>
    <xdr:cxnSp macro="">
      <xdr:nvCxnSpPr>
        <xdr:cNvPr id="441" name="直線コネクタ 440"/>
        <xdr:cNvCxnSpPr/>
      </xdr:nvCxnSpPr>
      <xdr:spPr>
        <a:xfrm>
          <a:off x="15481300" y="658622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40640</xdr:rowOff>
    </xdr:from>
    <xdr:to xmlns:xdr="http://schemas.openxmlformats.org/drawingml/2006/spreadsheetDrawing">
      <xdr:col>76</xdr:col>
      <xdr:colOff>165100</xdr:colOff>
      <xdr:row>38</xdr:row>
      <xdr:rowOff>141605</xdr:rowOff>
    </xdr:to>
    <xdr:sp macro="" textlink="">
      <xdr:nvSpPr>
        <xdr:cNvPr id="442" name="楕円 441"/>
        <xdr:cNvSpPr/>
      </xdr:nvSpPr>
      <xdr:spPr>
        <a:xfrm>
          <a:off x="14541500" y="6555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71120</xdr:rowOff>
    </xdr:from>
    <xdr:to xmlns:xdr="http://schemas.openxmlformats.org/drawingml/2006/spreadsheetDrawing">
      <xdr:col>81</xdr:col>
      <xdr:colOff>50800</xdr:colOff>
      <xdr:row>38</xdr:row>
      <xdr:rowOff>90805</xdr:rowOff>
    </xdr:to>
    <xdr:cxnSp macro="">
      <xdr:nvCxnSpPr>
        <xdr:cNvPr id="443" name="直線コネクタ 442"/>
        <xdr:cNvCxnSpPr/>
      </xdr:nvCxnSpPr>
      <xdr:spPr>
        <a:xfrm flipV="1">
          <a:off x="14592300" y="65862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6350</xdr:rowOff>
    </xdr:from>
    <xdr:to xmlns:xdr="http://schemas.openxmlformats.org/drawingml/2006/spreadsheetDrawing">
      <xdr:col>72</xdr:col>
      <xdr:colOff>38100</xdr:colOff>
      <xdr:row>38</xdr:row>
      <xdr:rowOff>107315</xdr:rowOff>
    </xdr:to>
    <xdr:sp macro="" textlink="">
      <xdr:nvSpPr>
        <xdr:cNvPr id="444" name="楕円 443"/>
        <xdr:cNvSpPr/>
      </xdr:nvSpPr>
      <xdr:spPr>
        <a:xfrm>
          <a:off x="13652500" y="652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56515</xdr:rowOff>
    </xdr:from>
    <xdr:to xmlns:xdr="http://schemas.openxmlformats.org/drawingml/2006/spreadsheetDrawing">
      <xdr:col>76</xdr:col>
      <xdr:colOff>114300</xdr:colOff>
      <xdr:row>38</xdr:row>
      <xdr:rowOff>90805</xdr:rowOff>
    </xdr:to>
    <xdr:cxnSp macro="">
      <xdr:nvCxnSpPr>
        <xdr:cNvPr id="445" name="直線コネクタ 444"/>
        <xdr:cNvCxnSpPr/>
      </xdr:nvCxnSpPr>
      <xdr:spPr>
        <a:xfrm>
          <a:off x="13703300" y="65716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137795</xdr:rowOff>
    </xdr:from>
    <xdr:to xmlns:xdr="http://schemas.openxmlformats.org/drawingml/2006/spreadsheetDrawing">
      <xdr:col>67</xdr:col>
      <xdr:colOff>101600</xdr:colOff>
      <xdr:row>38</xdr:row>
      <xdr:rowOff>67945</xdr:rowOff>
    </xdr:to>
    <xdr:sp macro="" textlink="">
      <xdr:nvSpPr>
        <xdr:cNvPr id="446" name="楕円 445"/>
        <xdr:cNvSpPr/>
      </xdr:nvSpPr>
      <xdr:spPr>
        <a:xfrm>
          <a:off x="12763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17780</xdr:rowOff>
    </xdr:from>
    <xdr:to xmlns:xdr="http://schemas.openxmlformats.org/drawingml/2006/spreadsheetDrawing">
      <xdr:col>71</xdr:col>
      <xdr:colOff>177800</xdr:colOff>
      <xdr:row>38</xdr:row>
      <xdr:rowOff>56515</xdr:rowOff>
    </xdr:to>
    <xdr:cxnSp macro="">
      <xdr:nvCxnSpPr>
        <xdr:cNvPr id="447" name="直線コネクタ 446"/>
        <xdr:cNvCxnSpPr/>
      </xdr:nvCxnSpPr>
      <xdr:spPr>
        <a:xfrm>
          <a:off x="12814300" y="653288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109220</xdr:rowOff>
    </xdr:from>
    <xdr:ext cx="405130" cy="258445"/>
    <xdr:sp macro="" textlink="">
      <xdr:nvSpPr>
        <xdr:cNvPr id="448" name="n_1aveValue【認定こども園・幼稚園・保育所】&#10;有形固定資産減価償却率"/>
        <xdr:cNvSpPr txBox="1"/>
      </xdr:nvSpPr>
      <xdr:spPr>
        <a:xfrm>
          <a:off x="15266035" y="6281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106045</xdr:rowOff>
    </xdr:from>
    <xdr:ext cx="404495" cy="259080"/>
    <xdr:sp macro="" textlink="">
      <xdr:nvSpPr>
        <xdr:cNvPr id="449" name="n_2aveValue【認定こども園・幼稚園・保育所】&#10;有形固定資産減価償却率"/>
        <xdr:cNvSpPr txBox="1"/>
      </xdr:nvSpPr>
      <xdr:spPr>
        <a:xfrm>
          <a:off x="14389735" y="6278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80010</xdr:rowOff>
    </xdr:from>
    <xdr:ext cx="404495" cy="259080"/>
    <xdr:sp macro="" textlink="">
      <xdr:nvSpPr>
        <xdr:cNvPr id="450" name="n_3aveValue【認定こども園・幼稚園・保育所】&#10;有形固定資産減価償却率"/>
        <xdr:cNvSpPr txBox="1"/>
      </xdr:nvSpPr>
      <xdr:spPr>
        <a:xfrm>
          <a:off x="13500735" y="6252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59055</xdr:rowOff>
    </xdr:from>
    <xdr:ext cx="404495" cy="259080"/>
    <xdr:sp macro="" textlink="">
      <xdr:nvSpPr>
        <xdr:cNvPr id="451" name="n_4aveValue【認定こども園・幼稚園・保育所】&#10;有形固定資産減価償却率"/>
        <xdr:cNvSpPr txBox="1"/>
      </xdr:nvSpPr>
      <xdr:spPr>
        <a:xfrm>
          <a:off x="12611735" y="6574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113030</xdr:rowOff>
    </xdr:from>
    <xdr:ext cx="405130" cy="259080"/>
    <xdr:sp macro="" textlink="">
      <xdr:nvSpPr>
        <xdr:cNvPr id="452" name="n_1mainValue【認定こども園・幼稚園・保育所】&#10;有形固定資産減価償却率"/>
        <xdr:cNvSpPr txBox="1"/>
      </xdr:nvSpPr>
      <xdr:spPr>
        <a:xfrm>
          <a:off x="15266035" y="6628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132715</xdr:rowOff>
    </xdr:from>
    <xdr:ext cx="404495" cy="258445"/>
    <xdr:sp macro="" textlink="">
      <xdr:nvSpPr>
        <xdr:cNvPr id="453" name="n_2mainValue【認定こども園・幼稚園・保育所】&#10;有形固定資産減価償却率"/>
        <xdr:cNvSpPr txBox="1"/>
      </xdr:nvSpPr>
      <xdr:spPr>
        <a:xfrm>
          <a:off x="14389735" y="66478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98425</xdr:rowOff>
    </xdr:from>
    <xdr:ext cx="404495" cy="258445"/>
    <xdr:sp macro="" textlink="">
      <xdr:nvSpPr>
        <xdr:cNvPr id="454" name="n_3mainValue【認定こども園・幼稚園・保育所】&#10;有形固定資産減価償却率"/>
        <xdr:cNvSpPr txBox="1"/>
      </xdr:nvSpPr>
      <xdr:spPr>
        <a:xfrm>
          <a:off x="13500735" y="66135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84455</xdr:rowOff>
    </xdr:from>
    <xdr:ext cx="404495" cy="259080"/>
    <xdr:sp macro="" textlink="">
      <xdr:nvSpPr>
        <xdr:cNvPr id="455" name="n_4mainValue【認定こども園・幼稚園・保育所】&#10;有形固定資産減価償却率"/>
        <xdr:cNvSpPr txBox="1"/>
      </xdr:nvSpPr>
      <xdr:spPr>
        <a:xfrm>
          <a:off x="12611735" y="62566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4" name="テキスト ボックス 463"/>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5" name="直線コネクタ 4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6" name="直線コネクタ 465"/>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467" name="テキスト ボックス 466"/>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8" name="直線コネクタ 467"/>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469" name="テキスト ボックス 468"/>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70" name="直線コネクタ 46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471" name="テキスト ボックス 470"/>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2" name="直線コネクタ 471"/>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473" name="テキスト ボックス 472"/>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4" name="直線コネクタ 473"/>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475" name="テキスト ボックス 474"/>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6" name="直線コネクタ 4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77" name="テキスト ボックス 476"/>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8"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127635</xdr:rowOff>
    </xdr:from>
    <xdr:to xmlns:xdr="http://schemas.openxmlformats.org/drawingml/2006/spreadsheetDrawing">
      <xdr:col>116</xdr:col>
      <xdr:colOff>62865</xdr:colOff>
      <xdr:row>42</xdr:row>
      <xdr:rowOff>13335</xdr:rowOff>
    </xdr:to>
    <xdr:cxnSp macro="">
      <xdr:nvCxnSpPr>
        <xdr:cNvPr id="479" name="直線コネクタ 478"/>
        <xdr:cNvCxnSpPr/>
      </xdr:nvCxnSpPr>
      <xdr:spPr>
        <a:xfrm flipV="1">
          <a:off x="22160865" y="595693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17780</xdr:rowOff>
    </xdr:from>
    <xdr:ext cx="469900" cy="258445"/>
    <xdr:sp macro="" textlink="">
      <xdr:nvSpPr>
        <xdr:cNvPr id="480" name="【認定こども園・幼稚園・保育所】&#10;一人当たり面積最小値テキスト"/>
        <xdr:cNvSpPr txBox="1"/>
      </xdr:nvSpPr>
      <xdr:spPr>
        <a:xfrm>
          <a:off x="22199600" y="72186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13335</xdr:rowOff>
    </xdr:from>
    <xdr:to xmlns:xdr="http://schemas.openxmlformats.org/drawingml/2006/spreadsheetDrawing">
      <xdr:col>116</xdr:col>
      <xdr:colOff>152400</xdr:colOff>
      <xdr:row>42</xdr:row>
      <xdr:rowOff>13335</xdr:rowOff>
    </xdr:to>
    <xdr:cxnSp macro="">
      <xdr:nvCxnSpPr>
        <xdr:cNvPr id="481" name="直線コネクタ 480"/>
        <xdr:cNvCxnSpPr/>
      </xdr:nvCxnSpPr>
      <xdr:spPr>
        <a:xfrm>
          <a:off x="22072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74930</xdr:rowOff>
    </xdr:from>
    <xdr:ext cx="469900" cy="258445"/>
    <xdr:sp macro="" textlink="">
      <xdr:nvSpPr>
        <xdr:cNvPr id="482" name="【認定こども園・幼稚園・保育所】&#10;一人当たり面積最大値テキスト"/>
        <xdr:cNvSpPr txBox="1"/>
      </xdr:nvSpPr>
      <xdr:spPr>
        <a:xfrm>
          <a:off x="22199600" y="57327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127635</xdr:rowOff>
    </xdr:from>
    <xdr:to xmlns:xdr="http://schemas.openxmlformats.org/drawingml/2006/spreadsheetDrawing">
      <xdr:col>116</xdr:col>
      <xdr:colOff>152400</xdr:colOff>
      <xdr:row>34</xdr:row>
      <xdr:rowOff>127635</xdr:rowOff>
    </xdr:to>
    <xdr:cxnSp macro="">
      <xdr:nvCxnSpPr>
        <xdr:cNvPr id="483" name="直線コネクタ 482"/>
        <xdr:cNvCxnSpPr/>
      </xdr:nvCxnSpPr>
      <xdr:spPr>
        <a:xfrm>
          <a:off x="22072600" y="595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109220</xdr:rowOff>
    </xdr:from>
    <xdr:ext cx="469900" cy="258445"/>
    <xdr:sp macro="" textlink="">
      <xdr:nvSpPr>
        <xdr:cNvPr id="484" name="【認定こども園・幼稚園・保育所】&#10;一人当たり面積平均値テキスト"/>
        <xdr:cNvSpPr txBox="1"/>
      </xdr:nvSpPr>
      <xdr:spPr>
        <a:xfrm>
          <a:off x="22199600" y="67957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130175</xdr:rowOff>
    </xdr:from>
    <xdr:to xmlns:xdr="http://schemas.openxmlformats.org/drawingml/2006/spreadsheetDrawing">
      <xdr:col>116</xdr:col>
      <xdr:colOff>114300</xdr:colOff>
      <xdr:row>40</xdr:row>
      <xdr:rowOff>60325</xdr:rowOff>
    </xdr:to>
    <xdr:sp macro="" textlink="">
      <xdr:nvSpPr>
        <xdr:cNvPr id="485" name="フローチャート: 判断 484"/>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126365</xdr:rowOff>
    </xdr:from>
    <xdr:to xmlns:xdr="http://schemas.openxmlformats.org/drawingml/2006/spreadsheetDrawing">
      <xdr:col>112</xdr:col>
      <xdr:colOff>38100</xdr:colOff>
      <xdr:row>40</xdr:row>
      <xdr:rowOff>56515</xdr:rowOff>
    </xdr:to>
    <xdr:sp macro="" textlink="">
      <xdr:nvSpPr>
        <xdr:cNvPr id="486" name="フローチャート: 判断 485"/>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126365</xdr:rowOff>
    </xdr:from>
    <xdr:to xmlns:xdr="http://schemas.openxmlformats.org/drawingml/2006/spreadsheetDrawing">
      <xdr:col>107</xdr:col>
      <xdr:colOff>101600</xdr:colOff>
      <xdr:row>40</xdr:row>
      <xdr:rowOff>56515</xdr:rowOff>
    </xdr:to>
    <xdr:sp macro="" textlink="">
      <xdr:nvSpPr>
        <xdr:cNvPr id="487" name="フローチャート: 判断 486"/>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128270</xdr:rowOff>
    </xdr:from>
    <xdr:to xmlns:xdr="http://schemas.openxmlformats.org/drawingml/2006/spreadsheetDrawing">
      <xdr:col>102</xdr:col>
      <xdr:colOff>165100</xdr:colOff>
      <xdr:row>40</xdr:row>
      <xdr:rowOff>58420</xdr:rowOff>
    </xdr:to>
    <xdr:sp macro="" textlink="">
      <xdr:nvSpPr>
        <xdr:cNvPr id="488" name="フローチャート: 判断 487"/>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8255</xdr:rowOff>
    </xdr:from>
    <xdr:to xmlns:xdr="http://schemas.openxmlformats.org/drawingml/2006/spreadsheetDrawing">
      <xdr:col>98</xdr:col>
      <xdr:colOff>38100</xdr:colOff>
      <xdr:row>40</xdr:row>
      <xdr:rowOff>109855</xdr:rowOff>
    </xdr:to>
    <xdr:sp macro="" textlink="">
      <xdr:nvSpPr>
        <xdr:cNvPr id="489" name="フローチャート: 判断 488"/>
        <xdr:cNvSpPr/>
      </xdr:nvSpPr>
      <xdr:spPr>
        <a:xfrm>
          <a:off x="18605500" y="686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90" name="テキスト ボックス 4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1" name="テキスト ボックス 4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2" name="テキスト ボックス 4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3" name="テキスト ボックス 4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4" name="テキスト ボックス 4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6350</xdr:rowOff>
    </xdr:from>
    <xdr:to xmlns:xdr="http://schemas.openxmlformats.org/drawingml/2006/spreadsheetDrawing">
      <xdr:col>116</xdr:col>
      <xdr:colOff>114300</xdr:colOff>
      <xdr:row>38</xdr:row>
      <xdr:rowOff>107950</xdr:rowOff>
    </xdr:to>
    <xdr:sp macro="" textlink="">
      <xdr:nvSpPr>
        <xdr:cNvPr id="495" name="楕円 494"/>
        <xdr:cNvSpPr/>
      </xdr:nvSpPr>
      <xdr:spPr>
        <a:xfrm>
          <a:off x="221107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29210</xdr:rowOff>
    </xdr:from>
    <xdr:ext cx="469900" cy="258445"/>
    <xdr:sp macro="" textlink="">
      <xdr:nvSpPr>
        <xdr:cNvPr id="496" name="【認定こども園・幼稚園・保育所】&#10;一人当たり面積該当値テキスト"/>
        <xdr:cNvSpPr txBox="1"/>
      </xdr:nvSpPr>
      <xdr:spPr>
        <a:xfrm>
          <a:off x="22199600" y="63728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17780</xdr:rowOff>
    </xdr:from>
    <xdr:to xmlns:xdr="http://schemas.openxmlformats.org/drawingml/2006/spreadsheetDrawing">
      <xdr:col>112</xdr:col>
      <xdr:colOff>38100</xdr:colOff>
      <xdr:row>38</xdr:row>
      <xdr:rowOff>119380</xdr:rowOff>
    </xdr:to>
    <xdr:sp macro="" textlink="">
      <xdr:nvSpPr>
        <xdr:cNvPr id="497" name="楕円 496"/>
        <xdr:cNvSpPr/>
      </xdr:nvSpPr>
      <xdr:spPr>
        <a:xfrm>
          <a:off x="21272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57150</xdr:rowOff>
    </xdr:from>
    <xdr:to xmlns:xdr="http://schemas.openxmlformats.org/drawingml/2006/spreadsheetDrawing">
      <xdr:col>116</xdr:col>
      <xdr:colOff>63500</xdr:colOff>
      <xdr:row>38</xdr:row>
      <xdr:rowOff>68580</xdr:rowOff>
    </xdr:to>
    <xdr:cxnSp macro="">
      <xdr:nvCxnSpPr>
        <xdr:cNvPr id="498" name="直線コネクタ 497"/>
        <xdr:cNvCxnSpPr/>
      </xdr:nvCxnSpPr>
      <xdr:spPr>
        <a:xfrm flipV="1">
          <a:off x="21323300" y="65722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113030</xdr:rowOff>
    </xdr:from>
    <xdr:to xmlns:xdr="http://schemas.openxmlformats.org/drawingml/2006/spreadsheetDrawing">
      <xdr:col>107</xdr:col>
      <xdr:colOff>101600</xdr:colOff>
      <xdr:row>38</xdr:row>
      <xdr:rowOff>43180</xdr:rowOff>
    </xdr:to>
    <xdr:sp macro="" textlink="">
      <xdr:nvSpPr>
        <xdr:cNvPr id="499" name="楕円 498"/>
        <xdr:cNvSpPr/>
      </xdr:nvSpPr>
      <xdr:spPr>
        <a:xfrm>
          <a:off x="20383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163830</xdr:rowOff>
    </xdr:from>
    <xdr:to xmlns:xdr="http://schemas.openxmlformats.org/drawingml/2006/spreadsheetDrawing">
      <xdr:col>111</xdr:col>
      <xdr:colOff>177800</xdr:colOff>
      <xdr:row>38</xdr:row>
      <xdr:rowOff>68580</xdr:rowOff>
    </xdr:to>
    <xdr:cxnSp macro="">
      <xdr:nvCxnSpPr>
        <xdr:cNvPr id="500" name="直線コネクタ 499"/>
        <xdr:cNvCxnSpPr/>
      </xdr:nvCxnSpPr>
      <xdr:spPr>
        <a:xfrm>
          <a:off x="20434300" y="65074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124460</xdr:rowOff>
    </xdr:from>
    <xdr:to xmlns:xdr="http://schemas.openxmlformats.org/drawingml/2006/spreadsheetDrawing">
      <xdr:col>102</xdr:col>
      <xdr:colOff>165100</xdr:colOff>
      <xdr:row>38</xdr:row>
      <xdr:rowOff>54610</xdr:rowOff>
    </xdr:to>
    <xdr:sp macro="" textlink="">
      <xdr:nvSpPr>
        <xdr:cNvPr id="501" name="楕円 500"/>
        <xdr:cNvSpPr/>
      </xdr:nvSpPr>
      <xdr:spPr>
        <a:xfrm>
          <a:off x="19494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163830</xdr:rowOff>
    </xdr:from>
    <xdr:to xmlns:xdr="http://schemas.openxmlformats.org/drawingml/2006/spreadsheetDrawing">
      <xdr:col>107</xdr:col>
      <xdr:colOff>50800</xdr:colOff>
      <xdr:row>38</xdr:row>
      <xdr:rowOff>3810</xdr:rowOff>
    </xdr:to>
    <xdr:cxnSp macro="">
      <xdr:nvCxnSpPr>
        <xdr:cNvPr id="502" name="直線コネクタ 501"/>
        <xdr:cNvCxnSpPr/>
      </xdr:nvCxnSpPr>
      <xdr:spPr>
        <a:xfrm flipV="1">
          <a:off x="19545300" y="65074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135890</xdr:rowOff>
    </xdr:from>
    <xdr:to xmlns:xdr="http://schemas.openxmlformats.org/drawingml/2006/spreadsheetDrawing">
      <xdr:col>98</xdr:col>
      <xdr:colOff>38100</xdr:colOff>
      <xdr:row>38</xdr:row>
      <xdr:rowOff>66040</xdr:rowOff>
    </xdr:to>
    <xdr:sp macro="" textlink="">
      <xdr:nvSpPr>
        <xdr:cNvPr id="503" name="楕円 502"/>
        <xdr:cNvSpPr/>
      </xdr:nvSpPr>
      <xdr:spPr>
        <a:xfrm>
          <a:off x="18605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3810</xdr:rowOff>
    </xdr:from>
    <xdr:to xmlns:xdr="http://schemas.openxmlformats.org/drawingml/2006/spreadsheetDrawing">
      <xdr:col>102</xdr:col>
      <xdr:colOff>114300</xdr:colOff>
      <xdr:row>38</xdr:row>
      <xdr:rowOff>15240</xdr:rowOff>
    </xdr:to>
    <xdr:cxnSp macro="">
      <xdr:nvCxnSpPr>
        <xdr:cNvPr id="504" name="直線コネクタ 503"/>
        <xdr:cNvCxnSpPr/>
      </xdr:nvCxnSpPr>
      <xdr:spPr>
        <a:xfrm flipV="1">
          <a:off x="18656300" y="65189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47625</xdr:rowOff>
    </xdr:from>
    <xdr:ext cx="469900" cy="259080"/>
    <xdr:sp macro="" textlink="">
      <xdr:nvSpPr>
        <xdr:cNvPr id="505" name="n_1aveValue【認定こども園・幼稚園・保育所】&#10;一人当たり面積"/>
        <xdr:cNvSpPr txBox="1"/>
      </xdr:nvSpPr>
      <xdr:spPr>
        <a:xfrm>
          <a:off x="21075650" y="6905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47625</xdr:rowOff>
    </xdr:from>
    <xdr:ext cx="469265" cy="259080"/>
    <xdr:sp macro="" textlink="">
      <xdr:nvSpPr>
        <xdr:cNvPr id="506" name="n_2aveValue【認定こども園・幼稚園・保育所】&#10;一人当たり面積"/>
        <xdr:cNvSpPr txBox="1"/>
      </xdr:nvSpPr>
      <xdr:spPr>
        <a:xfrm>
          <a:off x="20199350" y="69056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49530</xdr:rowOff>
    </xdr:from>
    <xdr:ext cx="469265" cy="259080"/>
    <xdr:sp macro="" textlink="">
      <xdr:nvSpPr>
        <xdr:cNvPr id="507" name="n_3aveValue【認定こども園・幼稚園・保育所】&#10;一人当たり面積"/>
        <xdr:cNvSpPr txBox="1"/>
      </xdr:nvSpPr>
      <xdr:spPr>
        <a:xfrm>
          <a:off x="19310350" y="69075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100965</xdr:rowOff>
    </xdr:from>
    <xdr:ext cx="469265" cy="258445"/>
    <xdr:sp macro="" textlink="">
      <xdr:nvSpPr>
        <xdr:cNvPr id="508" name="n_4aveValue【認定こども園・幼稚園・保育所】&#10;一人当たり面積"/>
        <xdr:cNvSpPr txBox="1"/>
      </xdr:nvSpPr>
      <xdr:spPr>
        <a:xfrm>
          <a:off x="18421350" y="6958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135890</xdr:rowOff>
    </xdr:from>
    <xdr:ext cx="469900" cy="259080"/>
    <xdr:sp macro="" textlink="">
      <xdr:nvSpPr>
        <xdr:cNvPr id="509" name="n_1mainValue【認定こども園・幼稚園・保育所】&#10;一人当たり面積"/>
        <xdr:cNvSpPr txBox="1"/>
      </xdr:nvSpPr>
      <xdr:spPr>
        <a:xfrm>
          <a:off x="21075650" y="6308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59690</xdr:rowOff>
    </xdr:from>
    <xdr:ext cx="469265" cy="259080"/>
    <xdr:sp macro="" textlink="">
      <xdr:nvSpPr>
        <xdr:cNvPr id="510" name="n_2mainValue【認定こども園・幼稚園・保育所】&#10;一人当たり面積"/>
        <xdr:cNvSpPr txBox="1"/>
      </xdr:nvSpPr>
      <xdr:spPr>
        <a:xfrm>
          <a:off x="20199350" y="6231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71120</xdr:rowOff>
    </xdr:from>
    <xdr:ext cx="469265" cy="259080"/>
    <xdr:sp macro="" textlink="">
      <xdr:nvSpPr>
        <xdr:cNvPr id="511" name="n_3mainValue【認定こども園・幼稚園・保育所】&#10;一人当たり面積"/>
        <xdr:cNvSpPr txBox="1"/>
      </xdr:nvSpPr>
      <xdr:spPr>
        <a:xfrm>
          <a:off x="19310350" y="6243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82550</xdr:rowOff>
    </xdr:from>
    <xdr:ext cx="469265" cy="259080"/>
    <xdr:sp macro="" textlink="">
      <xdr:nvSpPr>
        <xdr:cNvPr id="512" name="n_4mainValue【認定こども園・幼稚園・保育所】&#10;一人当たり面積"/>
        <xdr:cNvSpPr txBox="1"/>
      </xdr:nvSpPr>
      <xdr:spPr>
        <a:xfrm>
          <a:off x="18421350" y="6254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21" name="テキスト ボックス 520"/>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2" name="直線コネクタ 5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3" name="テキスト ボックス 522"/>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4" name="直線コネクタ 5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25" name="テキスト ボックス 524"/>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6" name="直線コネクタ 5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7" name="テキスト ボックス 5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8" name="直線コネクタ 5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29" name="テキスト ボックス 528"/>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0" name="直線コネクタ 5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31" name="テキスト ボックス 5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32" name="直線コネクタ 5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3" name="テキスト ボックス 5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4" name="直線コネクタ 5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35" name="テキスト ボックス 534"/>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143510</xdr:rowOff>
    </xdr:from>
    <xdr:to xmlns:xdr="http://schemas.openxmlformats.org/drawingml/2006/spreadsheetDrawing">
      <xdr:col>85</xdr:col>
      <xdr:colOff>126365</xdr:colOff>
      <xdr:row>63</xdr:row>
      <xdr:rowOff>9525</xdr:rowOff>
    </xdr:to>
    <xdr:cxnSp macro="">
      <xdr:nvCxnSpPr>
        <xdr:cNvPr id="537" name="直線コネクタ 536"/>
        <xdr:cNvCxnSpPr/>
      </xdr:nvCxnSpPr>
      <xdr:spPr>
        <a:xfrm flipV="1">
          <a:off x="16318865" y="974471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13335</xdr:rowOff>
    </xdr:from>
    <xdr:ext cx="405130" cy="259080"/>
    <xdr:sp macro="" textlink="">
      <xdr:nvSpPr>
        <xdr:cNvPr id="538" name="【学校施設】&#10;有形固定資産減価償却率最小値テキスト"/>
        <xdr:cNvSpPr txBox="1"/>
      </xdr:nvSpPr>
      <xdr:spPr>
        <a:xfrm>
          <a:off x="16357600" y="10814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9525</xdr:rowOff>
    </xdr:from>
    <xdr:to xmlns:xdr="http://schemas.openxmlformats.org/drawingml/2006/spreadsheetDrawing">
      <xdr:col>86</xdr:col>
      <xdr:colOff>25400</xdr:colOff>
      <xdr:row>63</xdr:row>
      <xdr:rowOff>9525</xdr:rowOff>
    </xdr:to>
    <xdr:cxnSp macro="">
      <xdr:nvCxnSpPr>
        <xdr:cNvPr id="539" name="直線コネクタ 538"/>
        <xdr:cNvCxnSpPr/>
      </xdr:nvCxnSpPr>
      <xdr:spPr>
        <a:xfrm>
          <a:off x="16230600" y="1081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89535</xdr:rowOff>
    </xdr:from>
    <xdr:ext cx="405130" cy="258445"/>
    <xdr:sp macro="" textlink="">
      <xdr:nvSpPr>
        <xdr:cNvPr id="540" name="【学校施設】&#10;有形固定資産減価償却率最大値テキスト"/>
        <xdr:cNvSpPr txBox="1"/>
      </xdr:nvSpPr>
      <xdr:spPr>
        <a:xfrm>
          <a:off x="16357600" y="95192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143510</xdr:rowOff>
    </xdr:from>
    <xdr:to xmlns:xdr="http://schemas.openxmlformats.org/drawingml/2006/spreadsheetDrawing">
      <xdr:col>86</xdr:col>
      <xdr:colOff>25400</xdr:colOff>
      <xdr:row>56</xdr:row>
      <xdr:rowOff>143510</xdr:rowOff>
    </xdr:to>
    <xdr:cxnSp macro="">
      <xdr:nvCxnSpPr>
        <xdr:cNvPr id="541" name="直線コネクタ 540"/>
        <xdr:cNvCxnSpPr/>
      </xdr:nvCxnSpPr>
      <xdr:spPr>
        <a:xfrm>
          <a:off x="16230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53340</xdr:rowOff>
    </xdr:from>
    <xdr:ext cx="405130" cy="258445"/>
    <xdr:sp macro="" textlink="">
      <xdr:nvSpPr>
        <xdr:cNvPr id="542" name="【学校施設】&#10;有形固定資産減価償却率平均値テキスト"/>
        <xdr:cNvSpPr txBox="1"/>
      </xdr:nvSpPr>
      <xdr:spPr>
        <a:xfrm>
          <a:off x="16357600" y="103403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74930</xdr:rowOff>
    </xdr:from>
    <xdr:to xmlns:xdr="http://schemas.openxmlformats.org/drawingml/2006/spreadsheetDrawing">
      <xdr:col>85</xdr:col>
      <xdr:colOff>177800</xdr:colOff>
      <xdr:row>61</xdr:row>
      <xdr:rowOff>5080</xdr:rowOff>
    </xdr:to>
    <xdr:sp macro="" textlink="">
      <xdr:nvSpPr>
        <xdr:cNvPr id="543" name="フローチャート: 判断 542"/>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63500</xdr:rowOff>
    </xdr:from>
    <xdr:to xmlns:xdr="http://schemas.openxmlformats.org/drawingml/2006/spreadsheetDrawing">
      <xdr:col>81</xdr:col>
      <xdr:colOff>101600</xdr:colOff>
      <xdr:row>60</xdr:row>
      <xdr:rowOff>165100</xdr:rowOff>
    </xdr:to>
    <xdr:sp macro="" textlink="">
      <xdr:nvSpPr>
        <xdr:cNvPr id="544" name="フローチャート: 判断 543"/>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53975</xdr:rowOff>
    </xdr:from>
    <xdr:to xmlns:xdr="http://schemas.openxmlformats.org/drawingml/2006/spreadsheetDrawing">
      <xdr:col>76</xdr:col>
      <xdr:colOff>165100</xdr:colOff>
      <xdr:row>60</xdr:row>
      <xdr:rowOff>155575</xdr:rowOff>
    </xdr:to>
    <xdr:sp macro="" textlink="">
      <xdr:nvSpPr>
        <xdr:cNvPr id="545" name="フローチャート: 判断 544"/>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8255</xdr:rowOff>
    </xdr:from>
    <xdr:to xmlns:xdr="http://schemas.openxmlformats.org/drawingml/2006/spreadsheetDrawing">
      <xdr:col>72</xdr:col>
      <xdr:colOff>38100</xdr:colOff>
      <xdr:row>60</xdr:row>
      <xdr:rowOff>109855</xdr:rowOff>
    </xdr:to>
    <xdr:sp macro="" textlink="">
      <xdr:nvSpPr>
        <xdr:cNvPr id="546" name="フローチャート: 判断 545"/>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67310</xdr:rowOff>
    </xdr:from>
    <xdr:to xmlns:xdr="http://schemas.openxmlformats.org/drawingml/2006/spreadsheetDrawing">
      <xdr:col>67</xdr:col>
      <xdr:colOff>101600</xdr:colOff>
      <xdr:row>59</xdr:row>
      <xdr:rowOff>168910</xdr:rowOff>
    </xdr:to>
    <xdr:sp macro="" textlink="">
      <xdr:nvSpPr>
        <xdr:cNvPr id="547" name="フローチャート: 判断 546"/>
        <xdr:cNvSpPr/>
      </xdr:nvSpPr>
      <xdr:spPr>
        <a:xfrm>
          <a:off x="12763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8" name="テキスト ボックス 547"/>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9" name="テキスト ボックス 548"/>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50" name="テキスト ボックス 549"/>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51" name="テキスト ボックス 550"/>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52" name="テキスト ボックス 551"/>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149225</xdr:rowOff>
    </xdr:from>
    <xdr:to xmlns:xdr="http://schemas.openxmlformats.org/drawingml/2006/spreadsheetDrawing">
      <xdr:col>85</xdr:col>
      <xdr:colOff>177800</xdr:colOff>
      <xdr:row>59</xdr:row>
      <xdr:rowOff>79375</xdr:rowOff>
    </xdr:to>
    <xdr:sp macro="" textlink="">
      <xdr:nvSpPr>
        <xdr:cNvPr id="553" name="楕円 552"/>
        <xdr:cNvSpPr/>
      </xdr:nvSpPr>
      <xdr:spPr>
        <a:xfrm>
          <a:off x="16268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635</xdr:rowOff>
    </xdr:from>
    <xdr:ext cx="405130" cy="259080"/>
    <xdr:sp macro="" textlink="">
      <xdr:nvSpPr>
        <xdr:cNvPr id="554" name="【学校施設】&#10;有形固定資産減価償却率該当値テキスト"/>
        <xdr:cNvSpPr txBox="1"/>
      </xdr:nvSpPr>
      <xdr:spPr>
        <a:xfrm>
          <a:off x="16357600" y="9944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111125</xdr:rowOff>
    </xdr:from>
    <xdr:to xmlns:xdr="http://schemas.openxmlformats.org/drawingml/2006/spreadsheetDrawing">
      <xdr:col>81</xdr:col>
      <xdr:colOff>101600</xdr:colOff>
      <xdr:row>59</xdr:row>
      <xdr:rowOff>41275</xdr:rowOff>
    </xdr:to>
    <xdr:sp macro="" textlink="">
      <xdr:nvSpPr>
        <xdr:cNvPr id="555" name="楕円 554"/>
        <xdr:cNvSpPr/>
      </xdr:nvSpPr>
      <xdr:spPr>
        <a:xfrm>
          <a:off x="15430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161925</xdr:rowOff>
    </xdr:from>
    <xdr:to xmlns:xdr="http://schemas.openxmlformats.org/drawingml/2006/spreadsheetDrawing">
      <xdr:col>85</xdr:col>
      <xdr:colOff>127000</xdr:colOff>
      <xdr:row>59</xdr:row>
      <xdr:rowOff>29210</xdr:rowOff>
    </xdr:to>
    <xdr:cxnSp macro="">
      <xdr:nvCxnSpPr>
        <xdr:cNvPr id="556" name="直線コネクタ 555"/>
        <xdr:cNvCxnSpPr/>
      </xdr:nvCxnSpPr>
      <xdr:spPr>
        <a:xfrm>
          <a:off x="15481300" y="1010602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78740</xdr:rowOff>
    </xdr:from>
    <xdr:to xmlns:xdr="http://schemas.openxmlformats.org/drawingml/2006/spreadsheetDrawing">
      <xdr:col>76</xdr:col>
      <xdr:colOff>165100</xdr:colOff>
      <xdr:row>60</xdr:row>
      <xdr:rowOff>8890</xdr:rowOff>
    </xdr:to>
    <xdr:sp macro="" textlink="">
      <xdr:nvSpPr>
        <xdr:cNvPr id="557" name="楕円 556"/>
        <xdr:cNvSpPr/>
      </xdr:nvSpPr>
      <xdr:spPr>
        <a:xfrm>
          <a:off x="14541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161925</xdr:rowOff>
    </xdr:from>
    <xdr:to xmlns:xdr="http://schemas.openxmlformats.org/drawingml/2006/spreadsheetDrawing">
      <xdr:col>81</xdr:col>
      <xdr:colOff>50800</xdr:colOff>
      <xdr:row>59</xdr:row>
      <xdr:rowOff>129540</xdr:rowOff>
    </xdr:to>
    <xdr:cxnSp macro="">
      <xdr:nvCxnSpPr>
        <xdr:cNvPr id="558" name="直線コネクタ 557"/>
        <xdr:cNvCxnSpPr/>
      </xdr:nvCxnSpPr>
      <xdr:spPr>
        <a:xfrm flipV="1">
          <a:off x="14592300" y="1010602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42545</xdr:rowOff>
    </xdr:from>
    <xdr:to xmlns:xdr="http://schemas.openxmlformats.org/drawingml/2006/spreadsheetDrawing">
      <xdr:col>72</xdr:col>
      <xdr:colOff>38100</xdr:colOff>
      <xdr:row>59</xdr:row>
      <xdr:rowOff>144145</xdr:rowOff>
    </xdr:to>
    <xdr:sp macro="" textlink="">
      <xdr:nvSpPr>
        <xdr:cNvPr id="559" name="楕円 558"/>
        <xdr:cNvSpPr/>
      </xdr:nvSpPr>
      <xdr:spPr>
        <a:xfrm>
          <a:off x="136525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93345</xdr:rowOff>
    </xdr:from>
    <xdr:to xmlns:xdr="http://schemas.openxmlformats.org/drawingml/2006/spreadsheetDrawing">
      <xdr:col>76</xdr:col>
      <xdr:colOff>114300</xdr:colOff>
      <xdr:row>59</xdr:row>
      <xdr:rowOff>129540</xdr:rowOff>
    </xdr:to>
    <xdr:cxnSp macro="">
      <xdr:nvCxnSpPr>
        <xdr:cNvPr id="560" name="直線コネクタ 559"/>
        <xdr:cNvCxnSpPr/>
      </xdr:nvCxnSpPr>
      <xdr:spPr>
        <a:xfrm>
          <a:off x="13703300" y="102088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34925</xdr:rowOff>
    </xdr:from>
    <xdr:to xmlns:xdr="http://schemas.openxmlformats.org/drawingml/2006/spreadsheetDrawing">
      <xdr:col>67</xdr:col>
      <xdr:colOff>101600</xdr:colOff>
      <xdr:row>59</xdr:row>
      <xdr:rowOff>136525</xdr:rowOff>
    </xdr:to>
    <xdr:sp macro="" textlink="">
      <xdr:nvSpPr>
        <xdr:cNvPr id="561" name="楕円 560"/>
        <xdr:cNvSpPr/>
      </xdr:nvSpPr>
      <xdr:spPr>
        <a:xfrm>
          <a:off x="1276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86360</xdr:rowOff>
    </xdr:from>
    <xdr:to xmlns:xdr="http://schemas.openxmlformats.org/drawingml/2006/spreadsheetDrawing">
      <xdr:col>71</xdr:col>
      <xdr:colOff>177800</xdr:colOff>
      <xdr:row>59</xdr:row>
      <xdr:rowOff>93345</xdr:rowOff>
    </xdr:to>
    <xdr:cxnSp macro="">
      <xdr:nvCxnSpPr>
        <xdr:cNvPr id="562" name="直線コネクタ 561"/>
        <xdr:cNvCxnSpPr/>
      </xdr:nvCxnSpPr>
      <xdr:spPr>
        <a:xfrm>
          <a:off x="12814300" y="1020191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156210</xdr:rowOff>
    </xdr:from>
    <xdr:ext cx="405130" cy="258445"/>
    <xdr:sp macro="" textlink="">
      <xdr:nvSpPr>
        <xdr:cNvPr id="563" name="n_1aveValue【学校施設】&#10;有形固定資産減価償却率"/>
        <xdr:cNvSpPr txBox="1"/>
      </xdr:nvSpPr>
      <xdr:spPr>
        <a:xfrm>
          <a:off x="15266035" y="104432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146685</xdr:rowOff>
    </xdr:from>
    <xdr:ext cx="404495" cy="258445"/>
    <xdr:sp macro="" textlink="">
      <xdr:nvSpPr>
        <xdr:cNvPr id="564" name="n_2aveValue【学校施設】&#10;有形固定資産減価償却率"/>
        <xdr:cNvSpPr txBox="1"/>
      </xdr:nvSpPr>
      <xdr:spPr>
        <a:xfrm>
          <a:off x="14389735" y="10433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100965</xdr:rowOff>
    </xdr:from>
    <xdr:ext cx="404495" cy="258445"/>
    <xdr:sp macro="" textlink="">
      <xdr:nvSpPr>
        <xdr:cNvPr id="565" name="n_3aveValue【学校施設】&#10;有形固定資産減価償却率"/>
        <xdr:cNvSpPr txBox="1"/>
      </xdr:nvSpPr>
      <xdr:spPr>
        <a:xfrm>
          <a:off x="13500735" y="103879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160020</xdr:rowOff>
    </xdr:from>
    <xdr:ext cx="404495" cy="259080"/>
    <xdr:sp macro="" textlink="">
      <xdr:nvSpPr>
        <xdr:cNvPr id="566" name="n_4aveValue【学校施設】&#10;有形固定資産減価償却率"/>
        <xdr:cNvSpPr txBox="1"/>
      </xdr:nvSpPr>
      <xdr:spPr>
        <a:xfrm>
          <a:off x="12611735" y="102755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57785</xdr:rowOff>
    </xdr:from>
    <xdr:ext cx="405130" cy="259080"/>
    <xdr:sp macro="" textlink="">
      <xdr:nvSpPr>
        <xdr:cNvPr id="567" name="n_1mainValue【学校施設】&#10;有形固定資産減価償却率"/>
        <xdr:cNvSpPr txBox="1"/>
      </xdr:nvSpPr>
      <xdr:spPr>
        <a:xfrm>
          <a:off x="15266035" y="9830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25400</xdr:rowOff>
    </xdr:from>
    <xdr:ext cx="404495" cy="259080"/>
    <xdr:sp macro="" textlink="">
      <xdr:nvSpPr>
        <xdr:cNvPr id="568" name="n_2mainValue【学校施設】&#10;有形固定資産減価償却率"/>
        <xdr:cNvSpPr txBox="1"/>
      </xdr:nvSpPr>
      <xdr:spPr>
        <a:xfrm>
          <a:off x="14389735" y="9969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160655</xdr:rowOff>
    </xdr:from>
    <xdr:ext cx="404495" cy="259080"/>
    <xdr:sp macro="" textlink="">
      <xdr:nvSpPr>
        <xdr:cNvPr id="569" name="n_3mainValue【学校施設】&#10;有形固定資産減価償却率"/>
        <xdr:cNvSpPr txBox="1"/>
      </xdr:nvSpPr>
      <xdr:spPr>
        <a:xfrm>
          <a:off x="13500735" y="9933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153035</xdr:rowOff>
    </xdr:from>
    <xdr:ext cx="404495" cy="259080"/>
    <xdr:sp macro="" textlink="">
      <xdr:nvSpPr>
        <xdr:cNvPr id="570" name="n_4mainValue【学校施設】&#10;有形固定資産減価償却率"/>
        <xdr:cNvSpPr txBox="1"/>
      </xdr:nvSpPr>
      <xdr:spPr>
        <a:xfrm>
          <a:off x="12611735" y="9925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9" name="テキスト ボックス 57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0" name="直線コネクタ 5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81" name="テキスト ボックス 580"/>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2" name="直線コネクタ 58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83" name="テキスト ボックス 582"/>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4" name="直線コネクタ 58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85" name="テキスト ボックス 584"/>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6" name="直線コネクタ 58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87" name="テキスト ボックス 586"/>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8" name="直線コネクタ 58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89" name="テキスト ボックス 588"/>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0" name="直線コネクタ 58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91" name="テキスト ボックス 590"/>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92075</xdr:rowOff>
    </xdr:from>
    <xdr:to xmlns:xdr="http://schemas.openxmlformats.org/drawingml/2006/spreadsheetDrawing">
      <xdr:col>116</xdr:col>
      <xdr:colOff>62865</xdr:colOff>
      <xdr:row>63</xdr:row>
      <xdr:rowOff>107315</xdr:rowOff>
    </xdr:to>
    <xdr:cxnSp macro="">
      <xdr:nvCxnSpPr>
        <xdr:cNvPr id="593" name="直線コネクタ 592"/>
        <xdr:cNvCxnSpPr/>
      </xdr:nvCxnSpPr>
      <xdr:spPr>
        <a:xfrm flipV="1">
          <a:off x="22160865" y="9864725"/>
          <a:ext cx="0" cy="1043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111125</xdr:rowOff>
    </xdr:from>
    <xdr:ext cx="469900" cy="258445"/>
    <xdr:sp macro="" textlink="">
      <xdr:nvSpPr>
        <xdr:cNvPr id="594" name="【学校施設】&#10;一人当たり面積最小値テキスト"/>
        <xdr:cNvSpPr txBox="1"/>
      </xdr:nvSpPr>
      <xdr:spPr>
        <a:xfrm>
          <a:off x="22199600" y="10912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107315</xdr:rowOff>
    </xdr:from>
    <xdr:to xmlns:xdr="http://schemas.openxmlformats.org/drawingml/2006/spreadsheetDrawing">
      <xdr:col>116</xdr:col>
      <xdr:colOff>152400</xdr:colOff>
      <xdr:row>63</xdr:row>
      <xdr:rowOff>107315</xdr:rowOff>
    </xdr:to>
    <xdr:cxnSp macro="">
      <xdr:nvCxnSpPr>
        <xdr:cNvPr id="595" name="直線コネクタ 594"/>
        <xdr:cNvCxnSpPr/>
      </xdr:nvCxnSpPr>
      <xdr:spPr>
        <a:xfrm>
          <a:off x="22072600" y="1090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38735</xdr:rowOff>
    </xdr:from>
    <xdr:ext cx="469900" cy="259080"/>
    <xdr:sp macro="" textlink="">
      <xdr:nvSpPr>
        <xdr:cNvPr id="596" name="【学校施設】&#10;一人当たり面積最大値テキスト"/>
        <xdr:cNvSpPr txBox="1"/>
      </xdr:nvSpPr>
      <xdr:spPr>
        <a:xfrm>
          <a:off x="22199600" y="9639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92075</xdr:rowOff>
    </xdr:from>
    <xdr:to xmlns:xdr="http://schemas.openxmlformats.org/drawingml/2006/spreadsheetDrawing">
      <xdr:col>116</xdr:col>
      <xdr:colOff>152400</xdr:colOff>
      <xdr:row>57</xdr:row>
      <xdr:rowOff>92075</xdr:rowOff>
    </xdr:to>
    <xdr:cxnSp macro="">
      <xdr:nvCxnSpPr>
        <xdr:cNvPr id="597" name="直線コネクタ 596"/>
        <xdr:cNvCxnSpPr/>
      </xdr:nvCxnSpPr>
      <xdr:spPr>
        <a:xfrm>
          <a:off x="22072600" y="986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170180</xdr:rowOff>
    </xdr:from>
    <xdr:ext cx="469900" cy="259080"/>
    <xdr:sp macro="" textlink="">
      <xdr:nvSpPr>
        <xdr:cNvPr id="598" name="【学校施設】&#10;一人当たり面積平均値テキスト"/>
        <xdr:cNvSpPr txBox="1"/>
      </xdr:nvSpPr>
      <xdr:spPr>
        <a:xfrm>
          <a:off x="22199600" y="10285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147320</xdr:rowOff>
    </xdr:from>
    <xdr:to xmlns:xdr="http://schemas.openxmlformats.org/drawingml/2006/spreadsheetDrawing">
      <xdr:col>116</xdr:col>
      <xdr:colOff>114300</xdr:colOff>
      <xdr:row>61</xdr:row>
      <xdr:rowOff>77470</xdr:rowOff>
    </xdr:to>
    <xdr:sp macro="" textlink="">
      <xdr:nvSpPr>
        <xdr:cNvPr id="599" name="フローチャート: 判断 598"/>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161925</xdr:rowOff>
    </xdr:from>
    <xdr:to xmlns:xdr="http://schemas.openxmlformats.org/drawingml/2006/spreadsheetDrawing">
      <xdr:col>112</xdr:col>
      <xdr:colOff>38100</xdr:colOff>
      <xdr:row>61</xdr:row>
      <xdr:rowOff>92075</xdr:rowOff>
    </xdr:to>
    <xdr:sp macro="" textlink="">
      <xdr:nvSpPr>
        <xdr:cNvPr id="600" name="フローチャート: 判断 599"/>
        <xdr:cNvSpPr/>
      </xdr:nvSpPr>
      <xdr:spPr>
        <a:xfrm>
          <a:off x="21272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161925</xdr:rowOff>
    </xdr:from>
    <xdr:to xmlns:xdr="http://schemas.openxmlformats.org/drawingml/2006/spreadsheetDrawing">
      <xdr:col>107</xdr:col>
      <xdr:colOff>101600</xdr:colOff>
      <xdr:row>61</xdr:row>
      <xdr:rowOff>92075</xdr:rowOff>
    </xdr:to>
    <xdr:sp macro="" textlink="">
      <xdr:nvSpPr>
        <xdr:cNvPr id="601" name="フローチャート: 判断 600"/>
        <xdr:cNvSpPr/>
      </xdr:nvSpPr>
      <xdr:spPr>
        <a:xfrm>
          <a:off x="20383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169545</xdr:rowOff>
    </xdr:from>
    <xdr:to xmlns:xdr="http://schemas.openxmlformats.org/drawingml/2006/spreadsheetDrawing">
      <xdr:col>102</xdr:col>
      <xdr:colOff>165100</xdr:colOff>
      <xdr:row>61</xdr:row>
      <xdr:rowOff>99695</xdr:rowOff>
    </xdr:to>
    <xdr:sp macro="" textlink="">
      <xdr:nvSpPr>
        <xdr:cNvPr id="602" name="フローチャート: 判断 601"/>
        <xdr:cNvSpPr/>
      </xdr:nvSpPr>
      <xdr:spPr>
        <a:xfrm>
          <a:off x="19494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29210</xdr:rowOff>
    </xdr:from>
    <xdr:to xmlns:xdr="http://schemas.openxmlformats.org/drawingml/2006/spreadsheetDrawing">
      <xdr:col>98</xdr:col>
      <xdr:colOff>38100</xdr:colOff>
      <xdr:row>60</xdr:row>
      <xdr:rowOff>130175</xdr:rowOff>
    </xdr:to>
    <xdr:sp macro="" textlink="">
      <xdr:nvSpPr>
        <xdr:cNvPr id="603" name="フローチャート: 判断 602"/>
        <xdr:cNvSpPr/>
      </xdr:nvSpPr>
      <xdr:spPr>
        <a:xfrm>
          <a:off x="18605500" y="10316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4" name="テキスト ボックス 603"/>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5" name="テキスト ボックス 604"/>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6" name="テキスト ボックス 605"/>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7" name="テキスト ボックス 606"/>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8" name="テキスト ボックス 607"/>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59690</xdr:rowOff>
    </xdr:from>
    <xdr:to xmlns:xdr="http://schemas.openxmlformats.org/drawingml/2006/spreadsheetDrawing">
      <xdr:col>116</xdr:col>
      <xdr:colOff>114300</xdr:colOff>
      <xdr:row>62</xdr:row>
      <xdr:rowOff>161290</xdr:rowOff>
    </xdr:to>
    <xdr:sp macro="" textlink="">
      <xdr:nvSpPr>
        <xdr:cNvPr id="609" name="楕円 608"/>
        <xdr:cNvSpPr/>
      </xdr:nvSpPr>
      <xdr:spPr>
        <a:xfrm>
          <a:off x="22110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38100</xdr:rowOff>
    </xdr:from>
    <xdr:ext cx="469900" cy="259080"/>
    <xdr:sp macro="" textlink="">
      <xdr:nvSpPr>
        <xdr:cNvPr id="610" name="【学校施設】&#10;一人当たり面積該当値テキスト"/>
        <xdr:cNvSpPr txBox="1"/>
      </xdr:nvSpPr>
      <xdr:spPr>
        <a:xfrm>
          <a:off x="22199600" y="10668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72390</xdr:rowOff>
    </xdr:from>
    <xdr:to xmlns:xdr="http://schemas.openxmlformats.org/drawingml/2006/spreadsheetDrawing">
      <xdr:col>112</xdr:col>
      <xdr:colOff>38100</xdr:colOff>
      <xdr:row>63</xdr:row>
      <xdr:rowOff>2540</xdr:rowOff>
    </xdr:to>
    <xdr:sp macro="" textlink="">
      <xdr:nvSpPr>
        <xdr:cNvPr id="611" name="楕円 610"/>
        <xdr:cNvSpPr/>
      </xdr:nvSpPr>
      <xdr:spPr>
        <a:xfrm>
          <a:off x="21272500" y="1070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110490</xdr:rowOff>
    </xdr:from>
    <xdr:to xmlns:xdr="http://schemas.openxmlformats.org/drawingml/2006/spreadsheetDrawing">
      <xdr:col>116</xdr:col>
      <xdr:colOff>63500</xdr:colOff>
      <xdr:row>62</xdr:row>
      <xdr:rowOff>123190</xdr:rowOff>
    </xdr:to>
    <xdr:cxnSp macro="">
      <xdr:nvCxnSpPr>
        <xdr:cNvPr id="612" name="直線コネクタ 611"/>
        <xdr:cNvCxnSpPr/>
      </xdr:nvCxnSpPr>
      <xdr:spPr>
        <a:xfrm flipV="1">
          <a:off x="21323300" y="1074039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81915</xdr:rowOff>
    </xdr:from>
    <xdr:to xmlns:xdr="http://schemas.openxmlformats.org/drawingml/2006/spreadsheetDrawing">
      <xdr:col>107</xdr:col>
      <xdr:colOff>101600</xdr:colOff>
      <xdr:row>63</xdr:row>
      <xdr:rowOff>12065</xdr:rowOff>
    </xdr:to>
    <xdr:sp macro="" textlink="">
      <xdr:nvSpPr>
        <xdr:cNvPr id="613" name="楕円 612"/>
        <xdr:cNvSpPr/>
      </xdr:nvSpPr>
      <xdr:spPr>
        <a:xfrm>
          <a:off x="20383500" y="1071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123190</xdr:rowOff>
    </xdr:from>
    <xdr:to xmlns:xdr="http://schemas.openxmlformats.org/drawingml/2006/spreadsheetDrawing">
      <xdr:col>111</xdr:col>
      <xdr:colOff>177800</xdr:colOff>
      <xdr:row>62</xdr:row>
      <xdr:rowOff>132715</xdr:rowOff>
    </xdr:to>
    <xdr:cxnSp macro="">
      <xdr:nvCxnSpPr>
        <xdr:cNvPr id="614" name="直線コネクタ 613"/>
        <xdr:cNvCxnSpPr/>
      </xdr:nvCxnSpPr>
      <xdr:spPr>
        <a:xfrm flipV="1">
          <a:off x="20434300" y="107530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84455</xdr:rowOff>
    </xdr:from>
    <xdr:to xmlns:xdr="http://schemas.openxmlformats.org/drawingml/2006/spreadsheetDrawing">
      <xdr:col>102</xdr:col>
      <xdr:colOff>165100</xdr:colOff>
      <xdr:row>63</xdr:row>
      <xdr:rowOff>14605</xdr:rowOff>
    </xdr:to>
    <xdr:sp macro="" textlink="">
      <xdr:nvSpPr>
        <xdr:cNvPr id="615" name="楕円 614"/>
        <xdr:cNvSpPr/>
      </xdr:nvSpPr>
      <xdr:spPr>
        <a:xfrm>
          <a:off x="19494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132715</xdr:rowOff>
    </xdr:from>
    <xdr:to xmlns:xdr="http://schemas.openxmlformats.org/drawingml/2006/spreadsheetDrawing">
      <xdr:col>107</xdr:col>
      <xdr:colOff>50800</xdr:colOff>
      <xdr:row>62</xdr:row>
      <xdr:rowOff>135255</xdr:rowOff>
    </xdr:to>
    <xdr:cxnSp macro="">
      <xdr:nvCxnSpPr>
        <xdr:cNvPr id="616" name="直線コネクタ 615"/>
        <xdr:cNvCxnSpPr/>
      </xdr:nvCxnSpPr>
      <xdr:spPr>
        <a:xfrm flipV="1">
          <a:off x="19545300" y="107626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95250</xdr:rowOff>
    </xdr:from>
    <xdr:to xmlns:xdr="http://schemas.openxmlformats.org/drawingml/2006/spreadsheetDrawing">
      <xdr:col>98</xdr:col>
      <xdr:colOff>38100</xdr:colOff>
      <xdr:row>63</xdr:row>
      <xdr:rowOff>25400</xdr:rowOff>
    </xdr:to>
    <xdr:sp macro="" textlink="">
      <xdr:nvSpPr>
        <xdr:cNvPr id="617" name="楕円 616"/>
        <xdr:cNvSpPr/>
      </xdr:nvSpPr>
      <xdr:spPr>
        <a:xfrm>
          <a:off x="18605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135255</xdr:rowOff>
    </xdr:from>
    <xdr:to xmlns:xdr="http://schemas.openxmlformats.org/drawingml/2006/spreadsheetDrawing">
      <xdr:col>102</xdr:col>
      <xdr:colOff>114300</xdr:colOff>
      <xdr:row>62</xdr:row>
      <xdr:rowOff>146050</xdr:rowOff>
    </xdr:to>
    <xdr:cxnSp macro="">
      <xdr:nvCxnSpPr>
        <xdr:cNvPr id="618" name="直線コネクタ 617"/>
        <xdr:cNvCxnSpPr/>
      </xdr:nvCxnSpPr>
      <xdr:spPr>
        <a:xfrm flipV="1">
          <a:off x="18656300" y="107651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109220</xdr:rowOff>
    </xdr:from>
    <xdr:ext cx="469900" cy="258445"/>
    <xdr:sp macro="" textlink="">
      <xdr:nvSpPr>
        <xdr:cNvPr id="619" name="n_1aveValue【学校施設】&#10;一人当たり面積"/>
        <xdr:cNvSpPr txBox="1"/>
      </xdr:nvSpPr>
      <xdr:spPr>
        <a:xfrm>
          <a:off x="21075650" y="102247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109220</xdr:rowOff>
    </xdr:from>
    <xdr:ext cx="469265" cy="258445"/>
    <xdr:sp macro="" textlink="">
      <xdr:nvSpPr>
        <xdr:cNvPr id="620" name="n_2aveValue【学校施設】&#10;一人当たり面積"/>
        <xdr:cNvSpPr txBox="1"/>
      </xdr:nvSpPr>
      <xdr:spPr>
        <a:xfrm>
          <a:off x="20199350" y="10224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116205</xdr:rowOff>
    </xdr:from>
    <xdr:ext cx="469265" cy="259080"/>
    <xdr:sp macro="" textlink="">
      <xdr:nvSpPr>
        <xdr:cNvPr id="621" name="n_3aveValue【学校施設】&#10;一人当たり面積"/>
        <xdr:cNvSpPr txBox="1"/>
      </xdr:nvSpPr>
      <xdr:spPr>
        <a:xfrm>
          <a:off x="19310350" y="10231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146685</xdr:rowOff>
    </xdr:from>
    <xdr:ext cx="469265" cy="258445"/>
    <xdr:sp macro="" textlink="">
      <xdr:nvSpPr>
        <xdr:cNvPr id="622" name="n_4aveValue【学校施設】&#10;一人当たり面積"/>
        <xdr:cNvSpPr txBox="1"/>
      </xdr:nvSpPr>
      <xdr:spPr>
        <a:xfrm>
          <a:off x="18421350" y="100907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165100</xdr:rowOff>
    </xdr:from>
    <xdr:ext cx="469900" cy="259080"/>
    <xdr:sp macro="" textlink="">
      <xdr:nvSpPr>
        <xdr:cNvPr id="623" name="n_1mainValue【学校施設】&#10;一人当たり面積"/>
        <xdr:cNvSpPr txBox="1"/>
      </xdr:nvSpPr>
      <xdr:spPr>
        <a:xfrm>
          <a:off x="21075650" y="1079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3175</xdr:rowOff>
    </xdr:from>
    <xdr:ext cx="469265" cy="259080"/>
    <xdr:sp macro="" textlink="">
      <xdr:nvSpPr>
        <xdr:cNvPr id="624" name="n_2mainValue【学校施設】&#10;一人当たり面積"/>
        <xdr:cNvSpPr txBox="1"/>
      </xdr:nvSpPr>
      <xdr:spPr>
        <a:xfrm>
          <a:off x="20199350" y="108045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6350</xdr:rowOff>
    </xdr:from>
    <xdr:ext cx="469265" cy="258445"/>
    <xdr:sp macro="" textlink="">
      <xdr:nvSpPr>
        <xdr:cNvPr id="625" name="n_3mainValue【学校施設】&#10;一人当たり面積"/>
        <xdr:cNvSpPr txBox="1"/>
      </xdr:nvSpPr>
      <xdr:spPr>
        <a:xfrm>
          <a:off x="19310350" y="10807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16510</xdr:rowOff>
    </xdr:from>
    <xdr:ext cx="469265" cy="259080"/>
    <xdr:sp macro="" textlink="">
      <xdr:nvSpPr>
        <xdr:cNvPr id="626" name="n_4mainValue【学校施設】&#10;一人当たり面積"/>
        <xdr:cNvSpPr txBox="1"/>
      </xdr:nvSpPr>
      <xdr:spPr>
        <a:xfrm>
          <a:off x="18421350" y="10817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5" name="テキスト ボックス 634"/>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6" name="直線コネクタ 63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7" name="テキスト ボックス 636"/>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8" name="直線コネクタ 637"/>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39" name="テキスト ボックス 638"/>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0" name="直線コネクタ 639"/>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41" name="テキスト ボックス 640"/>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2" name="直線コネクタ 641"/>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3" name="テキスト ボックス 642"/>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4" name="直線コネクタ 643"/>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45" name="テキスト ボックス 644"/>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6" name="直線コネクタ 645"/>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7" name="テキスト ボックス 646"/>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8" name="直線コネクタ 647"/>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49" name="テキスト ボックス 648"/>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0" name="直線コネクタ 64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1"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161925</xdr:rowOff>
    </xdr:from>
    <xdr:to xmlns:xdr="http://schemas.openxmlformats.org/drawingml/2006/spreadsheetDrawing">
      <xdr:col>85</xdr:col>
      <xdr:colOff>126365</xdr:colOff>
      <xdr:row>86</xdr:row>
      <xdr:rowOff>168910</xdr:rowOff>
    </xdr:to>
    <xdr:cxnSp macro="">
      <xdr:nvCxnSpPr>
        <xdr:cNvPr id="652" name="直線コネクタ 651"/>
        <xdr:cNvCxnSpPr/>
      </xdr:nvCxnSpPr>
      <xdr:spPr>
        <a:xfrm flipV="1">
          <a:off x="16318865" y="13363575"/>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3"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4" name="直線コネクタ 653"/>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109220</xdr:rowOff>
    </xdr:from>
    <xdr:ext cx="340360" cy="258445"/>
    <xdr:sp macro="" textlink="">
      <xdr:nvSpPr>
        <xdr:cNvPr id="655" name="【児童館】&#10;有形固定資産減価償却率最大値テキスト"/>
        <xdr:cNvSpPr txBox="1"/>
      </xdr:nvSpPr>
      <xdr:spPr>
        <a:xfrm>
          <a:off x="16357600" y="1313942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161925</xdr:rowOff>
    </xdr:from>
    <xdr:to xmlns:xdr="http://schemas.openxmlformats.org/drawingml/2006/spreadsheetDrawing">
      <xdr:col>86</xdr:col>
      <xdr:colOff>25400</xdr:colOff>
      <xdr:row>77</xdr:row>
      <xdr:rowOff>161925</xdr:rowOff>
    </xdr:to>
    <xdr:cxnSp macro="">
      <xdr:nvCxnSpPr>
        <xdr:cNvPr id="656" name="直線コネクタ 655"/>
        <xdr:cNvCxnSpPr/>
      </xdr:nvCxnSpPr>
      <xdr:spPr>
        <a:xfrm>
          <a:off x="16230600" y="1336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95250</xdr:rowOff>
    </xdr:from>
    <xdr:ext cx="405130" cy="259080"/>
    <xdr:sp macro="" textlink="">
      <xdr:nvSpPr>
        <xdr:cNvPr id="657" name="【児童館】&#10;有形固定資産減価償却率平均値テキスト"/>
        <xdr:cNvSpPr txBox="1"/>
      </xdr:nvSpPr>
      <xdr:spPr>
        <a:xfrm>
          <a:off x="16357600" y="139827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72390</xdr:rowOff>
    </xdr:from>
    <xdr:to xmlns:xdr="http://schemas.openxmlformats.org/drawingml/2006/spreadsheetDrawing">
      <xdr:col>85</xdr:col>
      <xdr:colOff>177800</xdr:colOff>
      <xdr:row>83</xdr:row>
      <xdr:rowOff>2540</xdr:rowOff>
    </xdr:to>
    <xdr:sp macro="" textlink="">
      <xdr:nvSpPr>
        <xdr:cNvPr id="658" name="フローチャート: 判断 657"/>
        <xdr:cNvSpPr/>
      </xdr:nvSpPr>
      <xdr:spPr>
        <a:xfrm>
          <a:off x="162687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76835</xdr:rowOff>
    </xdr:from>
    <xdr:to xmlns:xdr="http://schemas.openxmlformats.org/drawingml/2006/spreadsheetDrawing">
      <xdr:col>81</xdr:col>
      <xdr:colOff>101600</xdr:colOff>
      <xdr:row>83</xdr:row>
      <xdr:rowOff>6985</xdr:rowOff>
    </xdr:to>
    <xdr:sp macro="" textlink="">
      <xdr:nvSpPr>
        <xdr:cNvPr id="659" name="フローチャート: 判断 658"/>
        <xdr:cNvSpPr/>
      </xdr:nvSpPr>
      <xdr:spPr>
        <a:xfrm>
          <a:off x="15430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46355</xdr:rowOff>
    </xdr:from>
    <xdr:to xmlns:xdr="http://schemas.openxmlformats.org/drawingml/2006/spreadsheetDrawing">
      <xdr:col>76</xdr:col>
      <xdr:colOff>165100</xdr:colOff>
      <xdr:row>82</xdr:row>
      <xdr:rowOff>147955</xdr:rowOff>
    </xdr:to>
    <xdr:sp macro="" textlink="">
      <xdr:nvSpPr>
        <xdr:cNvPr id="660" name="フローチャート: 判断 659"/>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6985</xdr:rowOff>
    </xdr:from>
    <xdr:to xmlns:xdr="http://schemas.openxmlformats.org/drawingml/2006/spreadsheetDrawing">
      <xdr:col>72</xdr:col>
      <xdr:colOff>38100</xdr:colOff>
      <xdr:row>82</xdr:row>
      <xdr:rowOff>109220</xdr:rowOff>
    </xdr:to>
    <xdr:sp macro="" textlink="">
      <xdr:nvSpPr>
        <xdr:cNvPr id="661" name="フローチャート: 判断 660"/>
        <xdr:cNvSpPr/>
      </xdr:nvSpPr>
      <xdr:spPr>
        <a:xfrm>
          <a:off x="13652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21590</xdr:rowOff>
    </xdr:from>
    <xdr:to xmlns:xdr="http://schemas.openxmlformats.org/drawingml/2006/spreadsheetDrawing">
      <xdr:col>67</xdr:col>
      <xdr:colOff>101600</xdr:colOff>
      <xdr:row>83</xdr:row>
      <xdr:rowOff>123190</xdr:rowOff>
    </xdr:to>
    <xdr:sp macro="" textlink="">
      <xdr:nvSpPr>
        <xdr:cNvPr id="662" name="フローチャート: 判断 661"/>
        <xdr:cNvSpPr/>
      </xdr:nvSpPr>
      <xdr:spPr>
        <a:xfrm>
          <a:off x="12763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3" name="テキスト ボックス 6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4" name="テキスト ボックス 6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5" name="テキスト ボックス 6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6" name="テキスト ボックス 6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7" name="テキスト ボックス 6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86</xdr:row>
      <xdr:rowOff>118110</xdr:rowOff>
    </xdr:from>
    <xdr:to xmlns:xdr="http://schemas.openxmlformats.org/drawingml/2006/spreadsheetDrawing">
      <xdr:col>85</xdr:col>
      <xdr:colOff>177800</xdr:colOff>
      <xdr:row>87</xdr:row>
      <xdr:rowOff>48260</xdr:rowOff>
    </xdr:to>
    <xdr:sp macro="" textlink="">
      <xdr:nvSpPr>
        <xdr:cNvPr id="668" name="楕円 667"/>
        <xdr:cNvSpPr/>
      </xdr:nvSpPr>
      <xdr:spPr>
        <a:xfrm>
          <a:off x="162687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86</xdr:row>
      <xdr:rowOff>33020</xdr:rowOff>
    </xdr:from>
    <xdr:ext cx="469900" cy="259080"/>
    <xdr:sp macro="" textlink="">
      <xdr:nvSpPr>
        <xdr:cNvPr id="669" name="【児童館】&#10;有形固定資産減価償却率該当値テキスト"/>
        <xdr:cNvSpPr txBox="1"/>
      </xdr:nvSpPr>
      <xdr:spPr>
        <a:xfrm>
          <a:off x="16357600" y="1477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86</xdr:row>
      <xdr:rowOff>118110</xdr:rowOff>
    </xdr:from>
    <xdr:to xmlns:xdr="http://schemas.openxmlformats.org/drawingml/2006/spreadsheetDrawing">
      <xdr:col>81</xdr:col>
      <xdr:colOff>101600</xdr:colOff>
      <xdr:row>87</xdr:row>
      <xdr:rowOff>48260</xdr:rowOff>
    </xdr:to>
    <xdr:sp macro="" textlink="">
      <xdr:nvSpPr>
        <xdr:cNvPr id="670" name="楕円 669"/>
        <xdr:cNvSpPr/>
      </xdr:nvSpPr>
      <xdr:spPr>
        <a:xfrm>
          <a:off x="15430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86</xdr:row>
      <xdr:rowOff>168910</xdr:rowOff>
    </xdr:from>
    <xdr:to xmlns:xdr="http://schemas.openxmlformats.org/drawingml/2006/spreadsheetDrawing">
      <xdr:col>85</xdr:col>
      <xdr:colOff>127000</xdr:colOff>
      <xdr:row>86</xdr:row>
      <xdr:rowOff>168910</xdr:rowOff>
    </xdr:to>
    <xdr:cxnSp macro="">
      <xdr:nvCxnSpPr>
        <xdr:cNvPr id="671" name="直線コネクタ 670"/>
        <xdr:cNvCxnSpPr/>
      </xdr:nvCxnSpPr>
      <xdr:spPr>
        <a:xfrm>
          <a:off x="15481300" y="1491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86</xdr:row>
      <xdr:rowOff>118110</xdr:rowOff>
    </xdr:from>
    <xdr:to xmlns:xdr="http://schemas.openxmlformats.org/drawingml/2006/spreadsheetDrawing">
      <xdr:col>76</xdr:col>
      <xdr:colOff>165100</xdr:colOff>
      <xdr:row>87</xdr:row>
      <xdr:rowOff>48260</xdr:rowOff>
    </xdr:to>
    <xdr:sp macro="" textlink="">
      <xdr:nvSpPr>
        <xdr:cNvPr id="672" name="楕円 671"/>
        <xdr:cNvSpPr/>
      </xdr:nvSpPr>
      <xdr:spPr>
        <a:xfrm>
          <a:off x="14541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168910</xdr:rowOff>
    </xdr:from>
    <xdr:to xmlns:xdr="http://schemas.openxmlformats.org/drawingml/2006/spreadsheetDrawing">
      <xdr:col>81</xdr:col>
      <xdr:colOff>50800</xdr:colOff>
      <xdr:row>86</xdr:row>
      <xdr:rowOff>168910</xdr:rowOff>
    </xdr:to>
    <xdr:cxnSp macro="">
      <xdr:nvCxnSpPr>
        <xdr:cNvPr id="673" name="直線コネクタ 672"/>
        <xdr:cNvCxnSpPr/>
      </xdr:nvCxnSpPr>
      <xdr:spPr>
        <a:xfrm>
          <a:off x="14592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86</xdr:row>
      <xdr:rowOff>118110</xdr:rowOff>
    </xdr:from>
    <xdr:to xmlns:xdr="http://schemas.openxmlformats.org/drawingml/2006/spreadsheetDrawing">
      <xdr:col>72</xdr:col>
      <xdr:colOff>38100</xdr:colOff>
      <xdr:row>87</xdr:row>
      <xdr:rowOff>48260</xdr:rowOff>
    </xdr:to>
    <xdr:sp macro="" textlink="">
      <xdr:nvSpPr>
        <xdr:cNvPr id="674" name="楕円 673"/>
        <xdr:cNvSpPr/>
      </xdr:nvSpPr>
      <xdr:spPr>
        <a:xfrm>
          <a:off x="13652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168910</xdr:rowOff>
    </xdr:from>
    <xdr:to xmlns:xdr="http://schemas.openxmlformats.org/drawingml/2006/spreadsheetDrawing">
      <xdr:col>76</xdr:col>
      <xdr:colOff>114300</xdr:colOff>
      <xdr:row>86</xdr:row>
      <xdr:rowOff>168910</xdr:rowOff>
    </xdr:to>
    <xdr:cxnSp macro="">
      <xdr:nvCxnSpPr>
        <xdr:cNvPr id="675" name="直線コネクタ 674"/>
        <xdr:cNvCxnSpPr/>
      </xdr:nvCxnSpPr>
      <xdr:spPr>
        <a:xfrm>
          <a:off x="13703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86</xdr:row>
      <xdr:rowOff>118110</xdr:rowOff>
    </xdr:from>
    <xdr:to xmlns:xdr="http://schemas.openxmlformats.org/drawingml/2006/spreadsheetDrawing">
      <xdr:col>67</xdr:col>
      <xdr:colOff>101600</xdr:colOff>
      <xdr:row>87</xdr:row>
      <xdr:rowOff>48260</xdr:rowOff>
    </xdr:to>
    <xdr:sp macro="" textlink="">
      <xdr:nvSpPr>
        <xdr:cNvPr id="676" name="楕円 675"/>
        <xdr:cNvSpPr/>
      </xdr:nvSpPr>
      <xdr:spPr>
        <a:xfrm>
          <a:off x="12763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168910</xdr:rowOff>
    </xdr:from>
    <xdr:to xmlns:xdr="http://schemas.openxmlformats.org/drawingml/2006/spreadsheetDrawing">
      <xdr:col>71</xdr:col>
      <xdr:colOff>177800</xdr:colOff>
      <xdr:row>86</xdr:row>
      <xdr:rowOff>168910</xdr:rowOff>
    </xdr:to>
    <xdr:cxnSp macro="">
      <xdr:nvCxnSpPr>
        <xdr:cNvPr id="677" name="直線コネクタ 676"/>
        <xdr:cNvCxnSpPr/>
      </xdr:nvCxnSpPr>
      <xdr:spPr>
        <a:xfrm>
          <a:off x="12814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23495</xdr:rowOff>
    </xdr:from>
    <xdr:ext cx="405130" cy="259080"/>
    <xdr:sp macro="" textlink="">
      <xdr:nvSpPr>
        <xdr:cNvPr id="678" name="n_1aveValue【児童館】&#10;有形固定資産減価償却率"/>
        <xdr:cNvSpPr txBox="1"/>
      </xdr:nvSpPr>
      <xdr:spPr>
        <a:xfrm>
          <a:off x="15266035" y="13910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164465</xdr:rowOff>
    </xdr:from>
    <xdr:ext cx="404495" cy="259080"/>
    <xdr:sp macro="" textlink="">
      <xdr:nvSpPr>
        <xdr:cNvPr id="679" name="n_2aveValue【児童館】&#10;有形固定資産減価償却率"/>
        <xdr:cNvSpPr txBox="1"/>
      </xdr:nvSpPr>
      <xdr:spPr>
        <a:xfrm>
          <a:off x="14389735" y="1388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125095</xdr:rowOff>
    </xdr:from>
    <xdr:ext cx="404495" cy="258445"/>
    <xdr:sp macro="" textlink="">
      <xdr:nvSpPr>
        <xdr:cNvPr id="680" name="n_3aveValue【児童館】&#10;有形固定資産減価償却率"/>
        <xdr:cNvSpPr txBox="1"/>
      </xdr:nvSpPr>
      <xdr:spPr>
        <a:xfrm>
          <a:off x="13500735" y="13841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139700</xdr:rowOff>
    </xdr:from>
    <xdr:ext cx="404495" cy="259080"/>
    <xdr:sp macro="" textlink="">
      <xdr:nvSpPr>
        <xdr:cNvPr id="681" name="n_4aveValue【児童館】&#10;有形固定資産減価償却率"/>
        <xdr:cNvSpPr txBox="1"/>
      </xdr:nvSpPr>
      <xdr:spPr>
        <a:xfrm>
          <a:off x="12611735" y="14027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87</xdr:row>
      <xdr:rowOff>39370</xdr:rowOff>
    </xdr:from>
    <xdr:ext cx="469900" cy="259080"/>
    <xdr:sp macro="" textlink="">
      <xdr:nvSpPr>
        <xdr:cNvPr id="682" name="n_1mainValue【児童館】&#10;有形固定資産減価償却率"/>
        <xdr:cNvSpPr txBox="1"/>
      </xdr:nvSpPr>
      <xdr:spPr>
        <a:xfrm>
          <a:off x="15233650" y="14955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87</xdr:row>
      <xdr:rowOff>39370</xdr:rowOff>
    </xdr:from>
    <xdr:ext cx="469265" cy="259080"/>
    <xdr:sp macro="" textlink="">
      <xdr:nvSpPr>
        <xdr:cNvPr id="683" name="n_2mainValue【児童館】&#10;有形固定資産減価償却率"/>
        <xdr:cNvSpPr txBox="1"/>
      </xdr:nvSpPr>
      <xdr:spPr>
        <a:xfrm>
          <a:off x="14357350" y="14955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87</xdr:row>
      <xdr:rowOff>39370</xdr:rowOff>
    </xdr:from>
    <xdr:ext cx="469265" cy="259080"/>
    <xdr:sp macro="" textlink="">
      <xdr:nvSpPr>
        <xdr:cNvPr id="684" name="n_3mainValue【児童館】&#10;有形固定資産減価償却率"/>
        <xdr:cNvSpPr txBox="1"/>
      </xdr:nvSpPr>
      <xdr:spPr>
        <a:xfrm>
          <a:off x="13468350" y="14955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87</xdr:row>
      <xdr:rowOff>39370</xdr:rowOff>
    </xdr:from>
    <xdr:ext cx="469265" cy="259080"/>
    <xdr:sp macro="" textlink="">
      <xdr:nvSpPr>
        <xdr:cNvPr id="685" name="n_4mainValue【児童館】&#10;有形固定資産減価償却率"/>
        <xdr:cNvSpPr txBox="1"/>
      </xdr:nvSpPr>
      <xdr:spPr>
        <a:xfrm>
          <a:off x="12579350" y="14955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6" name="正方形/長方形 6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7" name="正方形/長方形 6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8" name="正方形/長方形 6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9" name="正方形/長方形 6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0" name="正方形/長方形 6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1" name="正方形/長方形 6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2" name="正方形/長方形 6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3" name="正方形/長方形 6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4" name="テキスト ボックス 693"/>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5" name="直線コネクタ 6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6" name="直線コネクタ 695"/>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697" name="テキスト ボックス 696"/>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8" name="直線コネクタ 697"/>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699" name="テキスト ボックス 698"/>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00" name="直線コネクタ 699"/>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701" name="テキスト ボックス 700"/>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02" name="直線コネクタ 701"/>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703" name="テキスト ボックス 702"/>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4" name="直線コネクタ 7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5" name="テキスト ボックス 704"/>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6"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45085</xdr:rowOff>
    </xdr:from>
    <xdr:to xmlns:xdr="http://schemas.openxmlformats.org/drawingml/2006/spreadsheetDrawing">
      <xdr:col>116</xdr:col>
      <xdr:colOff>62865</xdr:colOff>
      <xdr:row>86</xdr:row>
      <xdr:rowOff>15240</xdr:rowOff>
    </xdr:to>
    <xdr:cxnSp macro="">
      <xdr:nvCxnSpPr>
        <xdr:cNvPr id="707" name="直線コネクタ 706"/>
        <xdr:cNvCxnSpPr/>
      </xdr:nvCxnSpPr>
      <xdr:spPr>
        <a:xfrm flipV="1">
          <a:off x="22160865" y="135896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19050</xdr:rowOff>
    </xdr:from>
    <xdr:ext cx="469900" cy="258445"/>
    <xdr:sp macro="" textlink="">
      <xdr:nvSpPr>
        <xdr:cNvPr id="708" name="【児童館】&#10;一人当たり面積最小値テキスト"/>
        <xdr:cNvSpPr txBox="1"/>
      </xdr:nvSpPr>
      <xdr:spPr>
        <a:xfrm>
          <a:off x="22199600" y="14763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xdr:rowOff>
    </xdr:from>
    <xdr:to xmlns:xdr="http://schemas.openxmlformats.org/drawingml/2006/spreadsheetDrawing">
      <xdr:col>116</xdr:col>
      <xdr:colOff>152400</xdr:colOff>
      <xdr:row>86</xdr:row>
      <xdr:rowOff>15240</xdr:rowOff>
    </xdr:to>
    <xdr:cxnSp macro="">
      <xdr:nvCxnSpPr>
        <xdr:cNvPr id="709" name="直線コネクタ 708"/>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163195</xdr:rowOff>
    </xdr:from>
    <xdr:ext cx="469900" cy="259080"/>
    <xdr:sp macro="" textlink="">
      <xdr:nvSpPr>
        <xdr:cNvPr id="710" name="【児童館】&#10;一人当たり面積最大値テキスト"/>
        <xdr:cNvSpPr txBox="1"/>
      </xdr:nvSpPr>
      <xdr:spPr>
        <a:xfrm>
          <a:off x="22199600" y="13364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45085</xdr:rowOff>
    </xdr:from>
    <xdr:to xmlns:xdr="http://schemas.openxmlformats.org/drawingml/2006/spreadsheetDrawing">
      <xdr:col>116</xdr:col>
      <xdr:colOff>152400</xdr:colOff>
      <xdr:row>79</xdr:row>
      <xdr:rowOff>45085</xdr:rowOff>
    </xdr:to>
    <xdr:cxnSp macro="">
      <xdr:nvCxnSpPr>
        <xdr:cNvPr id="711" name="直線コネクタ 710"/>
        <xdr:cNvCxnSpPr/>
      </xdr:nvCxnSpPr>
      <xdr:spPr>
        <a:xfrm>
          <a:off x="22072600" y="1358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12700</xdr:rowOff>
    </xdr:from>
    <xdr:ext cx="469900" cy="259080"/>
    <xdr:sp macro="" textlink="">
      <xdr:nvSpPr>
        <xdr:cNvPr id="712" name="【児童館】&#10;一人当たり面積平均値テキスト"/>
        <xdr:cNvSpPr txBox="1"/>
      </xdr:nvSpPr>
      <xdr:spPr>
        <a:xfrm>
          <a:off x="22199600" y="144145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161290</xdr:rowOff>
    </xdr:from>
    <xdr:to xmlns:xdr="http://schemas.openxmlformats.org/drawingml/2006/spreadsheetDrawing">
      <xdr:col>116</xdr:col>
      <xdr:colOff>114300</xdr:colOff>
      <xdr:row>85</xdr:row>
      <xdr:rowOff>91440</xdr:rowOff>
    </xdr:to>
    <xdr:sp macro="" textlink="">
      <xdr:nvSpPr>
        <xdr:cNvPr id="713" name="フローチャート: 判断 712"/>
        <xdr:cNvSpPr/>
      </xdr:nvSpPr>
      <xdr:spPr>
        <a:xfrm>
          <a:off x="221107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170180</xdr:rowOff>
    </xdr:from>
    <xdr:to xmlns:xdr="http://schemas.openxmlformats.org/drawingml/2006/spreadsheetDrawing">
      <xdr:col>112</xdr:col>
      <xdr:colOff>38100</xdr:colOff>
      <xdr:row>85</xdr:row>
      <xdr:rowOff>100330</xdr:rowOff>
    </xdr:to>
    <xdr:sp macro="" textlink="">
      <xdr:nvSpPr>
        <xdr:cNvPr id="714" name="フローチャート: 判断 713"/>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170180</xdr:rowOff>
    </xdr:from>
    <xdr:to xmlns:xdr="http://schemas.openxmlformats.org/drawingml/2006/spreadsheetDrawing">
      <xdr:col>107</xdr:col>
      <xdr:colOff>101600</xdr:colOff>
      <xdr:row>85</xdr:row>
      <xdr:rowOff>100330</xdr:rowOff>
    </xdr:to>
    <xdr:sp macro="" textlink="">
      <xdr:nvSpPr>
        <xdr:cNvPr id="715" name="フローチャート: 判断 714"/>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170180</xdr:rowOff>
    </xdr:from>
    <xdr:to xmlns:xdr="http://schemas.openxmlformats.org/drawingml/2006/spreadsheetDrawing">
      <xdr:col>102</xdr:col>
      <xdr:colOff>165100</xdr:colOff>
      <xdr:row>85</xdr:row>
      <xdr:rowOff>100330</xdr:rowOff>
    </xdr:to>
    <xdr:sp macro="" textlink="">
      <xdr:nvSpPr>
        <xdr:cNvPr id="716" name="フローチャート: 判断 715"/>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53340</xdr:rowOff>
    </xdr:from>
    <xdr:to xmlns:xdr="http://schemas.openxmlformats.org/drawingml/2006/spreadsheetDrawing">
      <xdr:col>98</xdr:col>
      <xdr:colOff>38100</xdr:colOff>
      <xdr:row>85</xdr:row>
      <xdr:rowOff>154940</xdr:rowOff>
    </xdr:to>
    <xdr:sp macro="" textlink="">
      <xdr:nvSpPr>
        <xdr:cNvPr id="717" name="フローチャート: 判断 716"/>
        <xdr:cNvSpPr/>
      </xdr:nvSpPr>
      <xdr:spPr>
        <a:xfrm>
          <a:off x="186055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8" name="テキスト ボックス 7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9" name="テキスト ボックス 7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0" name="テキスト ボックス 7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1" name="テキスト ボックス 7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2" name="テキスト ボックス 7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81280</xdr:rowOff>
    </xdr:from>
    <xdr:to xmlns:xdr="http://schemas.openxmlformats.org/drawingml/2006/spreadsheetDrawing">
      <xdr:col>116</xdr:col>
      <xdr:colOff>114300</xdr:colOff>
      <xdr:row>86</xdr:row>
      <xdr:rowOff>11430</xdr:rowOff>
    </xdr:to>
    <xdr:sp macro="" textlink="">
      <xdr:nvSpPr>
        <xdr:cNvPr id="723" name="楕円 722"/>
        <xdr:cNvSpPr/>
      </xdr:nvSpPr>
      <xdr:spPr>
        <a:xfrm>
          <a:off x="22110700" y="1465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167640</xdr:rowOff>
    </xdr:from>
    <xdr:ext cx="469900" cy="258445"/>
    <xdr:sp macro="" textlink="">
      <xdr:nvSpPr>
        <xdr:cNvPr id="724" name="【児童館】&#10;一人当たり面積該当値テキスト"/>
        <xdr:cNvSpPr txBox="1"/>
      </xdr:nvSpPr>
      <xdr:spPr>
        <a:xfrm>
          <a:off x="22199600" y="145694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86360</xdr:rowOff>
    </xdr:from>
    <xdr:to xmlns:xdr="http://schemas.openxmlformats.org/drawingml/2006/spreadsheetDrawing">
      <xdr:col>112</xdr:col>
      <xdr:colOff>38100</xdr:colOff>
      <xdr:row>86</xdr:row>
      <xdr:rowOff>15875</xdr:rowOff>
    </xdr:to>
    <xdr:sp macro="" textlink="">
      <xdr:nvSpPr>
        <xdr:cNvPr id="725" name="楕円 724"/>
        <xdr:cNvSpPr/>
      </xdr:nvSpPr>
      <xdr:spPr>
        <a:xfrm>
          <a:off x="21272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132080</xdr:rowOff>
    </xdr:from>
    <xdr:to xmlns:xdr="http://schemas.openxmlformats.org/drawingml/2006/spreadsheetDrawing">
      <xdr:col>116</xdr:col>
      <xdr:colOff>63500</xdr:colOff>
      <xdr:row>85</xdr:row>
      <xdr:rowOff>136525</xdr:rowOff>
    </xdr:to>
    <xdr:cxnSp macro="">
      <xdr:nvCxnSpPr>
        <xdr:cNvPr id="726" name="直線コネクタ 725"/>
        <xdr:cNvCxnSpPr/>
      </xdr:nvCxnSpPr>
      <xdr:spPr>
        <a:xfrm flipV="1">
          <a:off x="21323300" y="147053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86360</xdr:rowOff>
    </xdr:from>
    <xdr:to xmlns:xdr="http://schemas.openxmlformats.org/drawingml/2006/spreadsheetDrawing">
      <xdr:col>107</xdr:col>
      <xdr:colOff>101600</xdr:colOff>
      <xdr:row>86</xdr:row>
      <xdr:rowOff>15875</xdr:rowOff>
    </xdr:to>
    <xdr:sp macro="" textlink="">
      <xdr:nvSpPr>
        <xdr:cNvPr id="727" name="楕円 726"/>
        <xdr:cNvSpPr/>
      </xdr:nvSpPr>
      <xdr:spPr>
        <a:xfrm>
          <a:off x="20383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136525</xdr:rowOff>
    </xdr:from>
    <xdr:to xmlns:xdr="http://schemas.openxmlformats.org/drawingml/2006/spreadsheetDrawing">
      <xdr:col>111</xdr:col>
      <xdr:colOff>177800</xdr:colOff>
      <xdr:row>85</xdr:row>
      <xdr:rowOff>136525</xdr:rowOff>
    </xdr:to>
    <xdr:cxnSp macro="">
      <xdr:nvCxnSpPr>
        <xdr:cNvPr id="728" name="直線コネクタ 727"/>
        <xdr:cNvCxnSpPr/>
      </xdr:nvCxnSpPr>
      <xdr:spPr>
        <a:xfrm>
          <a:off x="20434300" y="1470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86360</xdr:rowOff>
    </xdr:from>
    <xdr:to xmlns:xdr="http://schemas.openxmlformats.org/drawingml/2006/spreadsheetDrawing">
      <xdr:col>102</xdr:col>
      <xdr:colOff>165100</xdr:colOff>
      <xdr:row>86</xdr:row>
      <xdr:rowOff>15875</xdr:rowOff>
    </xdr:to>
    <xdr:sp macro="" textlink="">
      <xdr:nvSpPr>
        <xdr:cNvPr id="729" name="楕円 728"/>
        <xdr:cNvSpPr/>
      </xdr:nvSpPr>
      <xdr:spPr>
        <a:xfrm>
          <a:off x="19494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136525</xdr:rowOff>
    </xdr:from>
    <xdr:to xmlns:xdr="http://schemas.openxmlformats.org/drawingml/2006/spreadsheetDrawing">
      <xdr:col>107</xdr:col>
      <xdr:colOff>50800</xdr:colOff>
      <xdr:row>85</xdr:row>
      <xdr:rowOff>136525</xdr:rowOff>
    </xdr:to>
    <xdr:cxnSp macro="">
      <xdr:nvCxnSpPr>
        <xdr:cNvPr id="730" name="直線コネクタ 729"/>
        <xdr:cNvCxnSpPr/>
      </xdr:nvCxnSpPr>
      <xdr:spPr>
        <a:xfrm>
          <a:off x="19545300" y="1470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86360</xdr:rowOff>
    </xdr:from>
    <xdr:to xmlns:xdr="http://schemas.openxmlformats.org/drawingml/2006/spreadsheetDrawing">
      <xdr:col>98</xdr:col>
      <xdr:colOff>38100</xdr:colOff>
      <xdr:row>86</xdr:row>
      <xdr:rowOff>15875</xdr:rowOff>
    </xdr:to>
    <xdr:sp macro="" textlink="">
      <xdr:nvSpPr>
        <xdr:cNvPr id="731" name="楕円 730"/>
        <xdr:cNvSpPr/>
      </xdr:nvSpPr>
      <xdr:spPr>
        <a:xfrm>
          <a:off x="18605500" y="14659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136525</xdr:rowOff>
    </xdr:from>
    <xdr:to xmlns:xdr="http://schemas.openxmlformats.org/drawingml/2006/spreadsheetDrawing">
      <xdr:col>102</xdr:col>
      <xdr:colOff>114300</xdr:colOff>
      <xdr:row>85</xdr:row>
      <xdr:rowOff>136525</xdr:rowOff>
    </xdr:to>
    <xdr:cxnSp macro="">
      <xdr:nvCxnSpPr>
        <xdr:cNvPr id="732" name="直線コネクタ 731"/>
        <xdr:cNvCxnSpPr/>
      </xdr:nvCxnSpPr>
      <xdr:spPr>
        <a:xfrm>
          <a:off x="18656300" y="1470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116840</xdr:rowOff>
    </xdr:from>
    <xdr:ext cx="469900" cy="259080"/>
    <xdr:sp macro="" textlink="">
      <xdr:nvSpPr>
        <xdr:cNvPr id="733" name="n_1aveValue【児童館】&#10;一人当たり面積"/>
        <xdr:cNvSpPr txBox="1"/>
      </xdr:nvSpPr>
      <xdr:spPr>
        <a:xfrm>
          <a:off x="21075650" y="1434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116840</xdr:rowOff>
    </xdr:from>
    <xdr:ext cx="469265" cy="259080"/>
    <xdr:sp macro="" textlink="">
      <xdr:nvSpPr>
        <xdr:cNvPr id="734" name="n_2aveValue【児童館】&#10;一人当たり面積"/>
        <xdr:cNvSpPr txBox="1"/>
      </xdr:nvSpPr>
      <xdr:spPr>
        <a:xfrm>
          <a:off x="20199350" y="14347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116840</xdr:rowOff>
    </xdr:from>
    <xdr:ext cx="469265" cy="259080"/>
    <xdr:sp macro="" textlink="">
      <xdr:nvSpPr>
        <xdr:cNvPr id="735" name="n_3aveValue【児童館】&#10;一人当たり面積"/>
        <xdr:cNvSpPr txBox="1"/>
      </xdr:nvSpPr>
      <xdr:spPr>
        <a:xfrm>
          <a:off x="19310350" y="14347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0</xdr:rowOff>
    </xdr:from>
    <xdr:ext cx="469265" cy="259080"/>
    <xdr:sp macro="" textlink="">
      <xdr:nvSpPr>
        <xdr:cNvPr id="736" name="n_4aveValue【児童館】&#10;一人当たり面積"/>
        <xdr:cNvSpPr txBox="1"/>
      </xdr:nvSpPr>
      <xdr:spPr>
        <a:xfrm>
          <a:off x="18421350" y="14401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6985</xdr:rowOff>
    </xdr:from>
    <xdr:ext cx="469900" cy="258445"/>
    <xdr:sp macro="" textlink="">
      <xdr:nvSpPr>
        <xdr:cNvPr id="737" name="n_1mainValue【児童館】&#10;一人当たり面積"/>
        <xdr:cNvSpPr txBox="1"/>
      </xdr:nvSpPr>
      <xdr:spPr>
        <a:xfrm>
          <a:off x="21075650" y="147516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6985</xdr:rowOff>
    </xdr:from>
    <xdr:ext cx="469265" cy="258445"/>
    <xdr:sp macro="" textlink="">
      <xdr:nvSpPr>
        <xdr:cNvPr id="738" name="n_2mainValue【児童館】&#10;一人当たり面積"/>
        <xdr:cNvSpPr txBox="1"/>
      </xdr:nvSpPr>
      <xdr:spPr>
        <a:xfrm>
          <a:off x="20199350" y="1475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6985</xdr:rowOff>
    </xdr:from>
    <xdr:ext cx="469265" cy="258445"/>
    <xdr:sp macro="" textlink="">
      <xdr:nvSpPr>
        <xdr:cNvPr id="739" name="n_3mainValue【児童館】&#10;一人当たり面積"/>
        <xdr:cNvSpPr txBox="1"/>
      </xdr:nvSpPr>
      <xdr:spPr>
        <a:xfrm>
          <a:off x="19310350" y="1475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6985</xdr:rowOff>
    </xdr:from>
    <xdr:ext cx="469265" cy="258445"/>
    <xdr:sp macro="" textlink="">
      <xdr:nvSpPr>
        <xdr:cNvPr id="740" name="n_4mainValue【児童館】&#10;一人当たり面積"/>
        <xdr:cNvSpPr txBox="1"/>
      </xdr:nvSpPr>
      <xdr:spPr>
        <a:xfrm>
          <a:off x="18421350" y="1475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9" name="正方形/長方形 7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50" name="正方形/長方形 74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51" name="正方形/長方形 75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52" name="正方形/長方形 75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53" name="正方形/長方形 75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4" name="正方形/長方形 75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5" name="正方形/長方形 75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6" name="正方形/長方形 75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7" name="正方形/長方形 7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8" name="正方形/長方形 7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9" name="テキスト ボックス 7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有形固定資産減価償却率は、多くの分野で類似団体平均並みであるが、橋りょう・トンネル、学校施設及び公営住宅で類似団体平均を下回っている。児童館は減価償却が満了しており、公民館については、地区センターに移行したため、令和２年度より該当資産が無くなった。</a:t>
          </a:r>
          <a:endParaRPr lang="ja-JP" altLang="ja-JP" sz="1400">
            <a:effectLst/>
          </a:endParaRPr>
        </a:p>
        <a:p>
          <a:r>
            <a:rPr kumimoji="1" lang="ja-JP" altLang="ja-JP" sz="1100">
              <a:solidFill>
                <a:schemeClr val="dk1"/>
              </a:solidFill>
              <a:effectLst/>
              <a:latin typeface="+mn-lt"/>
              <a:ea typeface="+mn-ea"/>
              <a:cs typeface="+mn-cs"/>
            </a:rPr>
            <a:t>　・橋りょう・トンネルの有形固定資産減価償却率は、更新工事が追い付いていないことから、上昇が続く傾向があるため、他団体の状況も注視しながら市民の利便性が低下しないように適正な整備に努め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・児童館は、減価償却済みであり、施設の老朽化も進んでいるが、住民ニーズが高いことから既存施設への移転等について検討を進めている。</a:t>
          </a:r>
          <a:endParaRPr lang="ja-JP" altLang="ja-JP" sz="1400">
            <a:effectLst/>
          </a:endParaRPr>
        </a:p>
        <a:p>
          <a:r>
            <a:rPr kumimoji="1" lang="ja-JP" altLang="ja-JP" sz="1100">
              <a:solidFill>
                <a:schemeClr val="dk1"/>
              </a:solidFill>
              <a:effectLst/>
              <a:latin typeface="+mn-lt"/>
              <a:ea typeface="+mn-ea"/>
              <a:cs typeface="+mn-cs"/>
            </a:rPr>
            <a:t>　・認定こども園・幼稚園・保育園の有形固定資産減価償却率は、上昇が続いており、一人当たり面積は類似団体内平均値に比べて高い。園舎の老朽化に加え園児数の減少が続いているため、幼保こども園の統合や民営化を進めており、今後有形固定資産減価償却率は低下し、一人当たり面積は小さくなる見込み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静岡県御前崎市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29,715
28,492
65.57
17,114,552
16,484,073
517,590
9,007,036
9,945,090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55245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13095"/>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1905</xdr:rowOff>
    </xdr:from>
    <xdr:ext cx="340360" cy="259080"/>
    <xdr:sp macro="" textlink="">
      <xdr:nvSpPr>
        <xdr:cNvPr id="61" name="【図書館】&#10;有形固定資産減価償却率最大値テキスト"/>
        <xdr:cNvSpPr txBox="1"/>
      </xdr:nvSpPr>
      <xdr:spPr>
        <a:xfrm>
          <a:off x="4673600" y="54883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55245</xdr:rowOff>
    </xdr:from>
    <xdr:to xmlns:xdr="http://schemas.openxmlformats.org/drawingml/2006/spreadsheetDrawing">
      <xdr:col>24</xdr:col>
      <xdr:colOff>152400</xdr:colOff>
      <xdr:row>33</xdr:row>
      <xdr:rowOff>55245</xdr:rowOff>
    </xdr:to>
    <xdr:cxnSp macro="">
      <xdr:nvCxnSpPr>
        <xdr:cNvPr id="62" name="直線コネクタ 61"/>
        <xdr:cNvCxnSpPr/>
      </xdr:nvCxnSpPr>
      <xdr:spPr>
        <a:xfrm>
          <a:off x="4546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76200</xdr:rowOff>
    </xdr:from>
    <xdr:ext cx="405130" cy="258445"/>
    <xdr:sp macro="" textlink="">
      <xdr:nvSpPr>
        <xdr:cNvPr id="63" name="【図書館】&#10;有形固定資産減価償却率平均値テキスト"/>
        <xdr:cNvSpPr txBox="1"/>
      </xdr:nvSpPr>
      <xdr:spPr>
        <a:xfrm>
          <a:off x="4673600" y="62484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53340</xdr:rowOff>
    </xdr:from>
    <xdr:to xmlns:xdr="http://schemas.openxmlformats.org/drawingml/2006/spreadsheetDrawing">
      <xdr:col>24</xdr:col>
      <xdr:colOff>114300</xdr:colOff>
      <xdr:row>37</xdr:row>
      <xdr:rowOff>154940</xdr:rowOff>
    </xdr:to>
    <xdr:sp macro="" textlink="">
      <xdr:nvSpPr>
        <xdr:cNvPr id="64" name="フローチャート: 判断 63"/>
        <xdr:cNvSpPr/>
      </xdr:nvSpPr>
      <xdr:spPr>
        <a:xfrm>
          <a:off x="45847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27305</xdr:rowOff>
    </xdr:from>
    <xdr:to xmlns:xdr="http://schemas.openxmlformats.org/drawingml/2006/spreadsheetDrawing">
      <xdr:col>20</xdr:col>
      <xdr:colOff>38100</xdr:colOff>
      <xdr:row>37</xdr:row>
      <xdr:rowOff>128905</xdr:rowOff>
    </xdr:to>
    <xdr:sp macro="" textlink="">
      <xdr:nvSpPr>
        <xdr:cNvPr id="65" name="フローチャート: 判断 64"/>
        <xdr:cNvSpPr/>
      </xdr:nvSpPr>
      <xdr:spPr>
        <a:xfrm>
          <a:off x="3746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76200</xdr:rowOff>
    </xdr:from>
    <xdr:to xmlns:xdr="http://schemas.openxmlformats.org/drawingml/2006/spreadsheetDrawing">
      <xdr:col>15</xdr:col>
      <xdr:colOff>101600</xdr:colOff>
      <xdr:row>38</xdr:row>
      <xdr:rowOff>6350</xdr:rowOff>
    </xdr:to>
    <xdr:sp macro="" textlink="">
      <xdr:nvSpPr>
        <xdr:cNvPr id="66" name="フローチャート: 判断 65"/>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103505</xdr:rowOff>
    </xdr:from>
    <xdr:to xmlns:xdr="http://schemas.openxmlformats.org/drawingml/2006/spreadsheetDrawing">
      <xdr:col>10</xdr:col>
      <xdr:colOff>165100</xdr:colOff>
      <xdr:row>38</xdr:row>
      <xdr:rowOff>33655</xdr:rowOff>
    </xdr:to>
    <xdr:sp macro="" textlink="">
      <xdr:nvSpPr>
        <xdr:cNvPr id="67" name="フローチャート: 判断 66"/>
        <xdr:cNvSpPr/>
      </xdr:nvSpPr>
      <xdr:spPr>
        <a:xfrm>
          <a:off x="1968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45085</xdr:rowOff>
    </xdr:from>
    <xdr:to xmlns:xdr="http://schemas.openxmlformats.org/drawingml/2006/spreadsheetDrawing">
      <xdr:col>6</xdr:col>
      <xdr:colOff>38100</xdr:colOff>
      <xdr:row>37</xdr:row>
      <xdr:rowOff>146685</xdr:rowOff>
    </xdr:to>
    <xdr:sp macro="" textlink="">
      <xdr:nvSpPr>
        <xdr:cNvPr id="68" name="フローチャート: 判断 67"/>
        <xdr:cNvSpPr/>
      </xdr:nvSpPr>
      <xdr:spPr>
        <a:xfrm>
          <a:off x="1079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93980</xdr:rowOff>
    </xdr:from>
    <xdr:to xmlns:xdr="http://schemas.openxmlformats.org/drawingml/2006/spreadsheetDrawing">
      <xdr:col>24</xdr:col>
      <xdr:colOff>114300</xdr:colOff>
      <xdr:row>38</xdr:row>
      <xdr:rowOff>24130</xdr:rowOff>
    </xdr:to>
    <xdr:sp macro="" textlink="">
      <xdr:nvSpPr>
        <xdr:cNvPr id="74" name="楕円 73"/>
        <xdr:cNvSpPr/>
      </xdr:nvSpPr>
      <xdr:spPr>
        <a:xfrm>
          <a:off x="4584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72390</xdr:rowOff>
    </xdr:from>
    <xdr:ext cx="405130" cy="259080"/>
    <xdr:sp macro="" textlink="">
      <xdr:nvSpPr>
        <xdr:cNvPr id="75" name="【図書館】&#10;有形固定資産減価償却率該当値テキスト"/>
        <xdr:cNvSpPr txBox="1"/>
      </xdr:nvSpPr>
      <xdr:spPr>
        <a:xfrm>
          <a:off x="4673600" y="6416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137795</xdr:rowOff>
    </xdr:from>
    <xdr:to xmlns:xdr="http://schemas.openxmlformats.org/drawingml/2006/spreadsheetDrawing">
      <xdr:col>20</xdr:col>
      <xdr:colOff>38100</xdr:colOff>
      <xdr:row>38</xdr:row>
      <xdr:rowOff>67945</xdr:rowOff>
    </xdr:to>
    <xdr:sp macro="" textlink="">
      <xdr:nvSpPr>
        <xdr:cNvPr id="76" name="楕円 75"/>
        <xdr:cNvSpPr/>
      </xdr:nvSpPr>
      <xdr:spPr>
        <a:xfrm>
          <a:off x="3746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144780</xdr:rowOff>
    </xdr:from>
    <xdr:to xmlns:xdr="http://schemas.openxmlformats.org/drawingml/2006/spreadsheetDrawing">
      <xdr:col>24</xdr:col>
      <xdr:colOff>63500</xdr:colOff>
      <xdr:row>38</xdr:row>
      <xdr:rowOff>17780</xdr:rowOff>
    </xdr:to>
    <xdr:cxnSp macro="">
      <xdr:nvCxnSpPr>
        <xdr:cNvPr id="77" name="直線コネクタ 76"/>
        <xdr:cNvCxnSpPr/>
      </xdr:nvCxnSpPr>
      <xdr:spPr>
        <a:xfrm flipV="1">
          <a:off x="3797300" y="648843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88900</xdr:rowOff>
    </xdr:from>
    <xdr:to xmlns:xdr="http://schemas.openxmlformats.org/drawingml/2006/spreadsheetDrawing">
      <xdr:col>15</xdr:col>
      <xdr:colOff>101600</xdr:colOff>
      <xdr:row>38</xdr:row>
      <xdr:rowOff>19050</xdr:rowOff>
    </xdr:to>
    <xdr:sp macro="" textlink="">
      <xdr:nvSpPr>
        <xdr:cNvPr id="78" name="楕円 77"/>
        <xdr:cNvSpPr/>
      </xdr:nvSpPr>
      <xdr:spPr>
        <a:xfrm>
          <a:off x="2857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139700</xdr:rowOff>
    </xdr:from>
    <xdr:to xmlns:xdr="http://schemas.openxmlformats.org/drawingml/2006/spreadsheetDrawing">
      <xdr:col>19</xdr:col>
      <xdr:colOff>177800</xdr:colOff>
      <xdr:row>38</xdr:row>
      <xdr:rowOff>17780</xdr:rowOff>
    </xdr:to>
    <xdr:cxnSp macro="">
      <xdr:nvCxnSpPr>
        <xdr:cNvPr id="79" name="直線コネクタ 78"/>
        <xdr:cNvCxnSpPr/>
      </xdr:nvCxnSpPr>
      <xdr:spPr>
        <a:xfrm>
          <a:off x="2908300" y="648335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67945</xdr:rowOff>
    </xdr:from>
    <xdr:to xmlns:xdr="http://schemas.openxmlformats.org/drawingml/2006/spreadsheetDrawing">
      <xdr:col>10</xdr:col>
      <xdr:colOff>165100</xdr:colOff>
      <xdr:row>37</xdr:row>
      <xdr:rowOff>169545</xdr:rowOff>
    </xdr:to>
    <xdr:sp macro="" textlink="">
      <xdr:nvSpPr>
        <xdr:cNvPr id="80" name="楕円 79"/>
        <xdr:cNvSpPr/>
      </xdr:nvSpPr>
      <xdr:spPr>
        <a:xfrm>
          <a:off x="1968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118745</xdr:rowOff>
    </xdr:from>
    <xdr:to xmlns:xdr="http://schemas.openxmlformats.org/drawingml/2006/spreadsheetDrawing">
      <xdr:col>15</xdr:col>
      <xdr:colOff>50800</xdr:colOff>
      <xdr:row>37</xdr:row>
      <xdr:rowOff>139700</xdr:rowOff>
    </xdr:to>
    <xdr:cxnSp macro="">
      <xdr:nvCxnSpPr>
        <xdr:cNvPr id="81" name="直線コネクタ 80"/>
        <xdr:cNvCxnSpPr/>
      </xdr:nvCxnSpPr>
      <xdr:spPr>
        <a:xfrm>
          <a:off x="2019300" y="64623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64770</xdr:rowOff>
    </xdr:from>
    <xdr:to xmlns:xdr="http://schemas.openxmlformats.org/drawingml/2006/spreadsheetDrawing">
      <xdr:col>6</xdr:col>
      <xdr:colOff>38100</xdr:colOff>
      <xdr:row>37</xdr:row>
      <xdr:rowOff>166370</xdr:rowOff>
    </xdr:to>
    <xdr:sp macro="" textlink="">
      <xdr:nvSpPr>
        <xdr:cNvPr id="82" name="楕円 81"/>
        <xdr:cNvSpPr/>
      </xdr:nvSpPr>
      <xdr:spPr>
        <a:xfrm>
          <a:off x="10795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115570</xdr:rowOff>
    </xdr:from>
    <xdr:to xmlns:xdr="http://schemas.openxmlformats.org/drawingml/2006/spreadsheetDrawing">
      <xdr:col>10</xdr:col>
      <xdr:colOff>114300</xdr:colOff>
      <xdr:row>37</xdr:row>
      <xdr:rowOff>118745</xdr:rowOff>
    </xdr:to>
    <xdr:cxnSp macro="">
      <xdr:nvCxnSpPr>
        <xdr:cNvPr id="83" name="直線コネクタ 82"/>
        <xdr:cNvCxnSpPr/>
      </xdr:nvCxnSpPr>
      <xdr:spPr>
        <a:xfrm>
          <a:off x="1130300" y="64592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145415</xdr:rowOff>
    </xdr:from>
    <xdr:ext cx="405130" cy="258445"/>
    <xdr:sp macro="" textlink="">
      <xdr:nvSpPr>
        <xdr:cNvPr id="84" name="n_1aveValue【図書館】&#10;有形固定資産減価償却率"/>
        <xdr:cNvSpPr txBox="1"/>
      </xdr:nvSpPr>
      <xdr:spPr>
        <a:xfrm>
          <a:off x="3582035" y="61461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22860</xdr:rowOff>
    </xdr:from>
    <xdr:ext cx="404495" cy="259080"/>
    <xdr:sp macro="" textlink="">
      <xdr:nvSpPr>
        <xdr:cNvPr id="85" name="n_2aveValue【図書館】&#10;有形固定資産減価償却率"/>
        <xdr:cNvSpPr txBox="1"/>
      </xdr:nvSpPr>
      <xdr:spPr>
        <a:xfrm>
          <a:off x="2705735" y="61950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24765</xdr:rowOff>
    </xdr:from>
    <xdr:ext cx="404495" cy="259080"/>
    <xdr:sp macro="" textlink="">
      <xdr:nvSpPr>
        <xdr:cNvPr id="86" name="n_3aveValue【図書館】&#10;有形固定資産減価償却率"/>
        <xdr:cNvSpPr txBox="1"/>
      </xdr:nvSpPr>
      <xdr:spPr>
        <a:xfrm>
          <a:off x="1816735" y="65398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163195</xdr:rowOff>
    </xdr:from>
    <xdr:ext cx="404495" cy="259080"/>
    <xdr:sp macro="" textlink="">
      <xdr:nvSpPr>
        <xdr:cNvPr id="87" name="n_4aveValue【図書館】&#10;有形固定資産減価償却率"/>
        <xdr:cNvSpPr txBox="1"/>
      </xdr:nvSpPr>
      <xdr:spPr>
        <a:xfrm>
          <a:off x="927735" y="6163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59055</xdr:rowOff>
    </xdr:from>
    <xdr:ext cx="405130" cy="259080"/>
    <xdr:sp macro="" textlink="">
      <xdr:nvSpPr>
        <xdr:cNvPr id="88" name="n_1mainValue【図書館】&#10;有形固定資産減価償却率"/>
        <xdr:cNvSpPr txBox="1"/>
      </xdr:nvSpPr>
      <xdr:spPr>
        <a:xfrm>
          <a:off x="3582035" y="6574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10160</xdr:rowOff>
    </xdr:from>
    <xdr:ext cx="404495" cy="259080"/>
    <xdr:sp macro="" textlink="">
      <xdr:nvSpPr>
        <xdr:cNvPr id="89" name="n_2mainValue【図書館】&#10;有形固定資産減価償却率"/>
        <xdr:cNvSpPr txBox="1"/>
      </xdr:nvSpPr>
      <xdr:spPr>
        <a:xfrm>
          <a:off x="2705735" y="65252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14605</xdr:rowOff>
    </xdr:from>
    <xdr:ext cx="404495" cy="259080"/>
    <xdr:sp macro="" textlink="">
      <xdr:nvSpPr>
        <xdr:cNvPr id="90" name="n_3mainValue【図書館】&#10;有形固定資産減価償却率"/>
        <xdr:cNvSpPr txBox="1"/>
      </xdr:nvSpPr>
      <xdr:spPr>
        <a:xfrm>
          <a:off x="1816735" y="61868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157480</xdr:rowOff>
    </xdr:from>
    <xdr:ext cx="404495" cy="258445"/>
    <xdr:sp macro="" textlink="">
      <xdr:nvSpPr>
        <xdr:cNvPr id="91" name="n_4mainValue【図書館】&#10;有形固定資産減価償却率"/>
        <xdr:cNvSpPr txBox="1"/>
      </xdr:nvSpPr>
      <xdr:spPr>
        <a:xfrm>
          <a:off x="927735" y="6501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68580</xdr:rowOff>
    </xdr:from>
    <xdr:to xmlns:xdr="http://schemas.openxmlformats.org/drawingml/2006/spreadsheetDrawing">
      <xdr:col>54</xdr:col>
      <xdr:colOff>189865</xdr:colOff>
      <xdr:row>41</xdr:row>
      <xdr:rowOff>87630</xdr:rowOff>
    </xdr:to>
    <xdr:cxnSp macro="">
      <xdr:nvCxnSpPr>
        <xdr:cNvPr id="115" name="直線コネクタ 114"/>
        <xdr:cNvCxnSpPr/>
      </xdr:nvCxnSpPr>
      <xdr:spPr>
        <a:xfrm flipV="1">
          <a:off x="10476865" y="589788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91440</xdr:rowOff>
    </xdr:from>
    <xdr:ext cx="469900" cy="259080"/>
    <xdr:sp macro="" textlink="">
      <xdr:nvSpPr>
        <xdr:cNvPr id="116" name="【図書館】&#10;一人当たり面積最小値テキスト"/>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87630</xdr:rowOff>
    </xdr:from>
    <xdr:to xmlns:xdr="http://schemas.openxmlformats.org/drawingml/2006/spreadsheetDrawing">
      <xdr:col>55</xdr:col>
      <xdr:colOff>88900</xdr:colOff>
      <xdr:row>41</xdr:row>
      <xdr:rowOff>87630</xdr:rowOff>
    </xdr:to>
    <xdr:cxnSp macro="">
      <xdr:nvCxnSpPr>
        <xdr:cNvPr id="117" name="直線コネクタ 116"/>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15240</xdr:rowOff>
    </xdr:from>
    <xdr:ext cx="469900" cy="259080"/>
    <xdr:sp macro="" textlink="">
      <xdr:nvSpPr>
        <xdr:cNvPr id="118" name="【図書館】&#10;一人当たり面積最大値テキスト"/>
        <xdr:cNvSpPr txBox="1"/>
      </xdr:nvSpPr>
      <xdr:spPr>
        <a:xfrm>
          <a:off x="10515600" y="567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68580</xdr:rowOff>
    </xdr:from>
    <xdr:to xmlns:xdr="http://schemas.openxmlformats.org/drawingml/2006/spreadsheetDrawing">
      <xdr:col>55</xdr:col>
      <xdr:colOff>88900</xdr:colOff>
      <xdr:row>34</xdr:row>
      <xdr:rowOff>68580</xdr:rowOff>
    </xdr:to>
    <xdr:cxnSp macro="">
      <xdr:nvCxnSpPr>
        <xdr:cNvPr id="119" name="直線コネクタ 118"/>
        <xdr:cNvCxnSpPr/>
      </xdr:nvCxnSpPr>
      <xdr:spPr>
        <a:xfrm>
          <a:off x="10388600" y="589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110490</xdr:rowOff>
    </xdr:from>
    <xdr:ext cx="469900" cy="258445"/>
    <xdr:sp macro="" textlink="">
      <xdr:nvSpPr>
        <xdr:cNvPr id="120" name="【図書館】&#10;一人当たり面積平均値テキスト"/>
        <xdr:cNvSpPr txBox="1"/>
      </xdr:nvSpPr>
      <xdr:spPr>
        <a:xfrm>
          <a:off x="10515600" y="66255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132080</xdr:rowOff>
    </xdr:from>
    <xdr:to xmlns:xdr="http://schemas.openxmlformats.org/drawingml/2006/spreadsheetDrawing">
      <xdr:col>55</xdr:col>
      <xdr:colOff>50800</xdr:colOff>
      <xdr:row>39</xdr:row>
      <xdr:rowOff>62230</xdr:rowOff>
    </xdr:to>
    <xdr:sp macro="" textlink="">
      <xdr:nvSpPr>
        <xdr:cNvPr id="121" name="フローチャート: 判断 120"/>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139700</xdr:rowOff>
    </xdr:from>
    <xdr:to xmlns:xdr="http://schemas.openxmlformats.org/drawingml/2006/spreadsheetDrawing">
      <xdr:col>50</xdr:col>
      <xdr:colOff>165100</xdr:colOff>
      <xdr:row>39</xdr:row>
      <xdr:rowOff>69850</xdr:rowOff>
    </xdr:to>
    <xdr:sp macro="" textlink="">
      <xdr:nvSpPr>
        <xdr:cNvPr id="122" name="フローチャート: 判断 121"/>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154940</xdr:rowOff>
    </xdr:from>
    <xdr:to xmlns:xdr="http://schemas.openxmlformats.org/drawingml/2006/spreadsheetDrawing">
      <xdr:col>46</xdr:col>
      <xdr:colOff>38100</xdr:colOff>
      <xdr:row>39</xdr:row>
      <xdr:rowOff>85090</xdr:rowOff>
    </xdr:to>
    <xdr:sp macro="" textlink="">
      <xdr:nvSpPr>
        <xdr:cNvPr id="123" name="フローチャート: 判断 122"/>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170180</xdr:rowOff>
    </xdr:from>
    <xdr:to xmlns:xdr="http://schemas.openxmlformats.org/drawingml/2006/spreadsheetDrawing">
      <xdr:col>41</xdr:col>
      <xdr:colOff>101600</xdr:colOff>
      <xdr:row>39</xdr:row>
      <xdr:rowOff>100330</xdr:rowOff>
    </xdr:to>
    <xdr:sp macro="" textlink="">
      <xdr:nvSpPr>
        <xdr:cNvPr id="124" name="フローチャート: 判断 123"/>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90170</xdr:rowOff>
    </xdr:from>
    <xdr:to xmlns:xdr="http://schemas.openxmlformats.org/drawingml/2006/spreadsheetDrawing">
      <xdr:col>36</xdr:col>
      <xdr:colOff>165100</xdr:colOff>
      <xdr:row>40</xdr:row>
      <xdr:rowOff>20320</xdr:rowOff>
    </xdr:to>
    <xdr:sp macro="" textlink="">
      <xdr:nvSpPr>
        <xdr:cNvPr id="125" name="フローチャート: 判断 124"/>
        <xdr:cNvSpPr/>
      </xdr:nvSpPr>
      <xdr:spPr>
        <a:xfrm>
          <a:off x="6921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132080</xdr:rowOff>
    </xdr:from>
    <xdr:to xmlns:xdr="http://schemas.openxmlformats.org/drawingml/2006/spreadsheetDrawing">
      <xdr:col>55</xdr:col>
      <xdr:colOff>50800</xdr:colOff>
      <xdr:row>37</xdr:row>
      <xdr:rowOff>62230</xdr:rowOff>
    </xdr:to>
    <xdr:sp macro="" textlink="">
      <xdr:nvSpPr>
        <xdr:cNvPr id="131" name="楕円 130"/>
        <xdr:cNvSpPr/>
      </xdr:nvSpPr>
      <xdr:spPr>
        <a:xfrm>
          <a:off x="10426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154940</xdr:rowOff>
    </xdr:from>
    <xdr:ext cx="469900" cy="258445"/>
    <xdr:sp macro="" textlink="">
      <xdr:nvSpPr>
        <xdr:cNvPr id="132" name="【図書館】&#10;一人当たり面積該当値テキスト"/>
        <xdr:cNvSpPr txBox="1"/>
      </xdr:nvSpPr>
      <xdr:spPr>
        <a:xfrm>
          <a:off x="10515600" y="61556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147320</xdr:rowOff>
    </xdr:from>
    <xdr:to xmlns:xdr="http://schemas.openxmlformats.org/drawingml/2006/spreadsheetDrawing">
      <xdr:col>50</xdr:col>
      <xdr:colOff>165100</xdr:colOff>
      <xdr:row>37</xdr:row>
      <xdr:rowOff>77470</xdr:rowOff>
    </xdr:to>
    <xdr:sp macro="" textlink="">
      <xdr:nvSpPr>
        <xdr:cNvPr id="133" name="楕円 132"/>
        <xdr:cNvSpPr/>
      </xdr:nvSpPr>
      <xdr:spPr>
        <a:xfrm>
          <a:off x="9588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11430</xdr:rowOff>
    </xdr:from>
    <xdr:to xmlns:xdr="http://schemas.openxmlformats.org/drawingml/2006/spreadsheetDrawing">
      <xdr:col>55</xdr:col>
      <xdr:colOff>0</xdr:colOff>
      <xdr:row>37</xdr:row>
      <xdr:rowOff>26670</xdr:rowOff>
    </xdr:to>
    <xdr:cxnSp macro="">
      <xdr:nvCxnSpPr>
        <xdr:cNvPr id="134" name="直線コネクタ 133"/>
        <xdr:cNvCxnSpPr/>
      </xdr:nvCxnSpPr>
      <xdr:spPr>
        <a:xfrm flipV="1">
          <a:off x="9639300" y="635508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162560</xdr:rowOff>
    </xdr:from>
    <xdr:to xmlns:xdr="http://schemas.openxmlformats.org/drawingml/2006/spreadsheetDrawing">
      <xdr:col>46</xdr:col>
      <xdr:colOff>38100</xdr:colOff>
      <xdr:row>37</xdr:row>
      <xdr:rowOff>92710</xdr:rowOff>
    </xdr:to>
    <xdr:sp macro="" textlink="">
      <xdr:nvSpPr>
        <xdr:cNvPr id="135" name="楕円 134"/>
        <xdr:cNvSpPr/>
      </xdr:nvSpPr>
      <xdr:spPr>
        <a:xfrm>
          <a:off x="8699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26670</xdr:rowOff>
    </xdr:from>
    <xdr:to xmlns:xdr="http://schemas.openxmlformats.org/drawingml/2006/spreadsheetDrawing">
      <xdr:col>50</xdr:col>
      <xdr:colOff>114300</xdr:colOff>
      <xdr:row>37</xdr:row>
      <xdr:rowOff>41910</xdr:rowOff>
    </xdr:to>
    <xdr:cxnSp macro="">
      <xdr:nvCxnSpPr>
        <xdr:cNvPr id="136" name="直線コネクタ 135"/>
        <xdr:cNvCxnSpPr/>
      </xdr:nvCxnSpPr>
      <xdr:spPr>
        <a:xfrm flipV="1">
          <a:off x="8750300" y="63703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170180</xdr:rowOff>
    </xdr:from>
    <xdr:to xmlns:xdr="http://schemas.openxmlformats.org/drawingml/2006/spreadsheetDrawing">
      <xdr:col>41</xdr:col>
      <xdr:colOff>101600</xdr:colOff>
      <xdr:row>37</xdr:row>
      <xdr:rowOff>100330</xdr:rowOff>
    </xdr:to>
    <xdr:sp macro="" textlink="">
      <xdr:nvSpPr>
        <xdr:cNvPr id="137" name="楕円 136"/>
        <xdr:cNvSpPr/>
      </xdr:nvSpPr>
      <xdr:spPr>
        <a:xfrm>
          <a:off x="7810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41910</xdr:rowOff>
    </xdr:from>
    <xdr:to xmlns:xdr="http://schemas.openxmlformats.org/drawingml/2006/spreadsheetDrawing">
      <xdr:col>45</xdr:col>
      <xdr:colOff>177800</xdr:colOff>
      <xdr:row>37</xdr:row>
      <xdr:rowOff>49530</xdr:rowOff>
    </xdr:to>
    <xdr:cxnSp macro="">
      <xdr:nvCxnSpPr>
        <xdr:cNvPr id="138" name="直線コネクタ 137"/>
        <xdr:cNvCxnSpPr/>
      </xdr:nvCxnSpPr>
      <xdr:spPr>
        <a:xfrm flipV="1">
          <a:off x="7861300" y="63855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13970</xdr:rowOff>
    </xdr:from>
    <xdr:to xmlns:xdr="http://schemas.openxmlformats.org/drawingml/2006/spreadsheetDrawing">
      <xdr:col>36</xdr:col>
      <xdr:colOff>165100</xdr:colOff>
      <xdr:row>37</xdr:row>
      <xdr:rowOff>115570</xdr:rowOff>
    </xdr:to>
    <xdr:sp macro="" textlink="">
      <xdr:nvSpPr>
        <xdr:cNvPr id="139" name="楕円 138"/>
        <xdr:cNvSpPr/>
      </xdr:nvSpPr>
      <xdr:spPr>
        <a:xfrm>
          <a:off x="6921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49530</xdr:rowOff>
    </xdr:from>
    <xdr:to xmlns:xdr="http://schemas.openxmlformats.org/drawingml/2006/spreadsheetDrawing">
      <xdr:col>41</xdr:col>
      <xdr:colOff>50800</xdr:colOff>
      <xdr:row>37</xdr:row>
      <xdr:rowOff>64770</xdr:rowOff>
    </xdr:to>
    <xdr:cxnSp macro="">
      <xdr:nvCxnSpPr>
        <xdr:cNvPr id="140" name="直線コネクタ 139"/>
        <xdr:cNvCxnSpPr/>
      </xdr:nvCxnSpPr>
      <xdr:spPr>
        <a:xfrm flipV="1">
          <a:off x="6972300" y="63931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60960</xdr:rowOff>
    </xdr:from>
    <xdr:ext cx="469900" cy="259080"/>
    <xdr:sp macro="" textlink="">
      <xdr:nvSpPr>
        <xdr:cNvPr id="141" name="n_1aveValue【図書館】&#10;一人当たり面積"/>
        <xdr:cNvSpPr txBox="1"/>
      </xdr:nvSpPr>
      <xdr:spPr>
        <a:xfrm>
          <a:off x="9391650" y="674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76200</xdr:rowOff>
    </xdr:from>
    <xdr:ext cx="469265" cy="258445"/>
    <xdr:sp macro="" textlink="">
      <xdr:nvSpPr>
        <xdr:cNvPr id="142" name="n_2aveValue【図書館】&#10;一人当たり面積"/>
        <xdr:cNvSpPr txBox="1"/>
      </xdr:nvSpPr>
      <xdr:spPr>
        <a:xfrm>
          <a:off x="8515350" y="6762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91440</xdr:rowOff>
    </xdr:from>
    <xdr:ext cx="469265" cy="259080"/>
    <xdr:sp macro="" textlink="">
      <xdr:nvSpPr>
        <xdr:cNvPr id="143" name="n_3aveValue【図書館】&#10;一人当たり面積"/>
        <xdr:cNvSpPr txBox="1"/>
      </xdr:nvSpPr>
      <xdr:spPr>
        <a:xfrm>
          <a:off x="7626350" y="6777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11430</xdr:rowOff>
    </xdr:from>
    <xdr:ext cx="469265" cy="259080"/>
    <xdr:sp macro="" textlink="">
      <xdr:nvSpPr>
        <xdr:cNvPr id="144" name="n_4aveValue【図書館】&#10;一人当たり面積"/>
        <xdr:cNvSpPr txBox="1"/>
      </xdr:nvSpPr>
      <xdr:spPr>
        <a:xfrm>
          <a:off x="6737350" y="6869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35</xdr:row>
      <xdr:rowOff>93980</xdr:rowOff>
    </xdr:from>
    <xdr:ext cx="469900" cy="259080"/>
    <xdr:sp macro="" textlink="">
      <xdr:nvSpPr>
        <xdr:cNvPr id="145" name="n_1mainValue【図書館】&#10;一人当たり面積"/>
        <xdr:cNvSpPr txBox="1"/>
      </xdr:nvSpPr>
      <xdr:spPr>
        <a:xfrm>
          <a:off x="9391650" y="6094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35</xdr:row>
      <xdr:rowOff>109220</xdr:rowOff>
    </xdr:from>
    <xdr:ext cx="469265" cy="258445"/>
    <xdr:sp macro="" textlink="">
      <xdr:nvSpPr>
        <xdr:cNvPr id="146" name="n_2mainValue【図書館】&#10;一人当たり面積"/>
        <xdr:cNvSpPr txBox="1"/>
      </xdr:nvSpPr>
      <xdr:spPr>
        <a:xfrm>
          <a:off x="8515350" y="6109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116840</xdr:rowOff>
    </xdr:from>
    <xdr:ext cx="469265" cy="259080"/>
    <xdr:sp macro="" textlink="">
      <xdr:nvSpPr>
        <xdr:cNvPr id="147" name="n_3mainValue【図書館】&#10;一人当たり面積"/>
        <xdr:cNvSpPr txBox="1"/>
      </xdr:nvSpPr>
      <xdr:spPr>
        <a:xfrm>
          <a:off x="7626350" y="6117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132080</xdr:rowOff>
    </xdr:from>
    <xdr:ext cx="469265" cy="258445"/>
    <xdr:sp macro="" textlink="">
      <xdr:nvSpPr>
        <xdr:cNvPr id="148" name="n_4mainValue【図書館】&#10;一人当たり面積"/>
        <xdr:cNvSpPr txBox="1"/>
      </xdr:nvSpPr>
      <xdr:spPr>
        <a:xfrm>
          <a:off x="6737350" y="61328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725" cy="259080"/>
    <xdr:sp macro="" textlink="">
      <xdr:nvSpPr>
        <xdr:cNvPr id="161" name="テキスト ボックス 160"/>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8445"/>
    <xdr:sp macro="" textlink="">
      <xdr:nvSpPr>
        <xdr:cNvPr id="165" name="テキスト ボックス 164"/>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8455" cy="258445"/>
    <xdr:sp macro="" textlink="">
      <xdr:nvSpPr>
        <xdr:cNvPr id="171" name="テキスト ボックス 170"/>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167640</xdr:rowOff>
    </xdr:from>
    <xdr:to xmlns:xdr="http://schemas.openxmlformats.org/drawingml/2006/spreadsheetDrawing">
      <xdr:col>24</xdr:col>
      <xdr:colOff>62865</xdr:colOff>
      <xdr:row>64</xdr:row>
      <xdr:rowOff>72390</xdr:rowOff>
    </xdr:to>
    <xdr:cxnSp macro="">
      <xdr:nvCxnSpPr>
        <xdr:cNvPr id="173" name="直線コネクタ 172"/>
        <xdr:cNvCxnSpPr/>
      </xdr:nvCxnSpPr>
      <xdr:spPr>
        <a:xfrm flipV="1">
          <a:off x="4634865" y="976884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76200</xdr:rowOff>
    </xdr:from>
    <xdr:ext cx="405130" cy="258445"/>
    <xdr:sp macro="" textlink="">
      <xdr:nvSpPr>
        <xdr:cNvPr id="174" name="【体育館・プール】&#10;有形固定資産減価償却率最小値テキスト"/>
        <xdr:cNvSpPr txBox="1"/>
      </xdr:nvSpPr>
      <xdr:spPr>
        <a:xfrm>
          <a:off x="4673600" y="11049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72390</xdr:rowOff>
    </xdr:from>
    <xdr:to xmlns:xdr="http://schemas.openxmlformats.org/drawingml/2006/spreadsheetDrawing">
      <xdr:col>24</xdr:col>
      <xdr:colOff>152400</xdr:colOff>
      <xdr:row>64</xdr:row>
      <xdr:rowOff>72390</xdr:rowOff>
    </xdr:to>
    <xdr:cxnSp macro="">
      <xdr:nvCxnSpPr>
        <xdr:cNvPr id="175" name="直線コネクタ 174"/>
        <xdr:cNvCxnSpPr/>
      </xdr:nvCxnSpPr>
      <xdr:spPr>
        <a:xfrm>
          <a:off x="4546600" y="1104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114300</xdr:rowOff>
    </xdr:from>
    <xdr:ext cx="405130" cy="259080"/>
    <xdr:sp macro="" textlink="">
      <xdr:nvSpPr>
        <xdr:cNvPr id="176"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167640</xdr:rowOff>
    </xdr:from>
    <xdr:to xmlns:xdr="http://schemas.openxmlformats.org/drawingml/2006/spreadsheetDrawing">
      <xdr:col>24</xdr:col>
      <xdr:colOff>152400</xdr:colOff>
      <xdr:row>56</xdr:row>
      <xdr:rowOff>167640</xdr:rowOff>
    </xdr:to>
    <xdr:cxnSp macro="">
      <xdr:nvCxnSpPr>
        <xdr:cNvPr id="177" name="直線コネクタ 176"/>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63500</xdr:rowOff>
    </xdr:from>
    <xdr:ext cx="405130" cy="258445"/>
    <xdr:sp macro="" textlink="">
      <xdr:nvSpPr>
        <xdr:cNvPr id="178" name="【体育館・プール】&#10;有形固定資産減価償却率平均値テキスト"/>
        <xdr:cNvSpPr txBox="1"/>
      </xdr:nvSpPr>
      <xdr:spPr>
        <a:xfrm>
          <a:off x="4673600" y="103505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84455</xdr:rowOff>
    </xdr:from>
    <xdr:to xmlns:xdr="http://schemas.openxmlformats.org/drawingml/2006/spreadsheetDrawing">
      <xdr:col>24</xdr:col>
      <xdr:colOff>114300</xdr:colOff>
      <xdr:row>61</xdr:row>
      <xdr:rowOff>14605</xdr:rowOff>
    </xdr:to>
    <xdr:sp macro="" textlink="">
      <xdr:nvSpPr>
        <xdr:cNvPr id="179" name="フローチャート: 判断 178"/>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71120</xdr:rowOff>
    </xdr:from>
    <xdr:to xmlns:xdr="http://schemas.openxmlformats.org/drawingml/2006/spreadsheetDrawing">
      <xdr:col>20</xdr:col>
      <xdr:colOff>38100</xdr:colOff>
      <xdr:row>61</xdr:row>
      <xdr:rowOff>1270</xdr:rowOff>
    </xdr:to>
    <xdr:sp macro="" textlink="">
      <xdr:nvSpPr>
        <xdr:cNvPr id="180" name="フローチャート: 判断 179"/>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88265</xdr:rowOff>
    </xdr:from>
    <xdr:to xmlns:xdr="http://schemas.openxmlformats.org/drawingml/2006/spreadsheetDrawing">
      <xdr:col>15</xdr:col>
      <xdr:colOff>101600</xdr:colOff>
      <xdr:row>61</xdr:row>
      <xdr:rowOff>18415</xdr:rowOff>
    </xdr:to>
    <xdr:sp macro="" textlink="">
      <xdr:nvSpPr>
        <xdr:cNvPr id="181" name="フローチャート: 判断 180"/>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76835</xdr:rowOff>
    </xdr:from>
    <xdr:to xmlns:xdr="http://schemas.openxmlformats.org/drawingml/2006/spreadsheetDrawing">
      <xdr:col>10</xdr:col>
      <xdr:colOff>165100</xdr:colOff>
      <xdr:row>61</xdr:row>
      <xdr:rowOff>6985</xdr:rowOff>
    </xdr:to>
    <xdr:sp macro="" textlink="">
      <xdr:nvSpPr>
        <xdr:cNvPr id="182" name="フローチャート: 判断 181"/>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93980</xdr:rowOff>
    </xdr:from>
    <xdr:to xmlns:xdr="http://schemas.openxmlformats.org/drawingml/2006/spreadsheetDrawing">
      <xdr:col>6</xdr:col>
      <xdr:colOff>38100</xdr:colOff>
      <xdr:row>60</xdr:row>
      <xdr:rowOff>24130</xdr:rowOff>
    </xdr:to>
    <xdr:sp macro="" textlink="">
      <xdr:nvSpPr>
        <xdr:cNvPr id="183" name="フローチャート: 判断 182"/>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88265</xdr:rowOff>
    </xdr:from>
    <xdr:to xmlns:xdr="http://schemas.openxmlformats.org/drawingml/2006/spreadsheetDrawing">
      <xdr:col>24</xdr:col>
      <xdr:colOff>114300</xdr:colOff>
      <xdr:row>60</xdr:row>
      <xdr:rowOff>18415</xdr:rowOff>
    </xdr:to>
    <xdr:sp macro="" textlink="">
      <xdr:nvSpPr>
        <xdr:cNvPr id="189" name="楕円 188"/>
        <xdr:cNvSpPr/>
      </xdr:nvSpPr>
      <xdr:spPr>
        <a:xfrm>
          <a:off x="45847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111125</xdr:rowOff>
    </xdr:from>
    <xdr:ext cx="405130" cy="258445"/>
    <xdr:sp macro="" textlink="">
      <xdr:nvSpPr>
        <xdr:cNvPr id="190" name="【体育館・プール】&#10;有形固定資産減価償却率該当値テキスト"/>
        <xdr:cNvSpPr txBox="1"/>
      </xdr:nvSpPr>
      <xdr:spPr>
        <a:xfrm>
          <a:off x="4673600" y="100552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34925</xdr:rowOff>
    </xdr:from>
    <xdr:to xmlns:xdr="http://schemas.openxmlformats.org/drawingml/2006/spreadsheetDrawing">
      <xdr:col>20</xdr:col>
      <xdr:colOff>38100</xdr:colOff>
      <xdr:row>59</xdr:row>
      <xdr:rowOff>136525</xdr:rowOff>
    </xdr:to>
    <xdr:sp macro="" textlink="">
      <xdr:nvSpPr>
        <xdr:cNvPr id="191" name="楕円 190"/>
        <xdr:cNvSpPr/>
      </xdr:nvSpPr>
      <xdr:spPr>
        <a:xfrm>
          <a:off x="3746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86360</xdr:rowOff>
    </xdr:from>
    <xdr:to xmlns:xdr="http://schemas.openxmlformats.org/drawingml/2006/spreadsheetDrawing">
      <xdr:col>24</xdr:col>
      <xdr:colOff>63500</xdr:colOff>
      <xdr:row>59</xdr:row>
      <xdr:rowOff>139065</xdr:rowOff>
    </xdr:to>
    <xdr:cxnSp macro="">
      <xdr:nvCxnSpPr>
        <xdr:cNvPr id="192" name="直線コネクタ 191"/>
        <xdr:cNvCxnSpPr/>
      </xdr:nvCxnSpPr>
      <xdr:spPr>
        <a:xfrm>
          <a:off x="3797300" y="1020191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170180</xdr:rowOff>
    </xdr:from>
    <xdr:to xmlns:xdr="http://schemas.openxmlformats.org/drawingml/2006/spreadsheetDrawing">
      <xdr:col>15</xdr:col>
      <xdr:colOff>101600</xdr:colOff>
      <xdr:row>60</xdr:row>
      <xdr:rowOff>100330</xdr:rowOff>
    </xdr:to>
    <xdr:sp macro="" textlink="">
      <xdr:nvSpPr>
        <xdr:cNvPr id="193" name="楕円 192"/>
        <xdr:cNvSpPr/>
      </xdr:nvSpPr>
      <xdr:spPr>
        <a:xfrm>
          <a:off x="2857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86360</xdr:rowOff>
    </xdr:from>
    <xdr:to xmlns:xdr="http://schemas.openxmlformats.org/drawingml/2006/spreadsheetDrawing">
      <xdr:col>19</xdr:col>
      <xdr:colOff>177800</xdr:colOff>
      <xdr:row>60</xdr:row>
      <xdr:rowOff>49530</xdr:rowOff>
    </xdr:to>
    <xdr:cxnSp macro="">
      <xdr:nvCxnSpPr>
        <xdr:cNvPr id="194" name="直線コネクタ 193"/>
        <xdr:cNvCxnSpPr/>
      </xdr:nvCxnSpPr>
      <xdr:spPr>
        <a:xfrm flipV="1">
          <a:off x="2908300" y="10201910"/>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114935</xdr:rowOff>
    </xdr:from>
    <xdr:to xmlns:xdr="http://schemas.openxmlformats.org/drawingml/2006/spreadsheetDrawing">
      <xdr:col>10</xdr:col>
      <xdr:colOff>165100</xdr:colOff>
      <xdr:row>60</xdr:row>
      <xdr:rowOff>45085</xdr:rowOff>
    </xdr:to>
    <xdr:sp macro="" textlink="">
      <xdr:nvSpPr>
        <xdr:cNvPr id="195" name="楕円 194"/>
        <xdr:cNvSpPr/>
      </xdr:nvSpPr>
      <xdr:spPr>
        <a:xfrm>
          <a:off x="1968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166370</xdr:rowOff>
    </xdr:from>
    <xdr:to xmlns:xdr="http://schemas.openxmlformats.org/drawingml/2006/spreadsheetDrawing">
      <xdr:col>15</xdr:col>
      <xdr:colOff>50800</xdr:colOff>
      <xdr:row>60</xdr:row>
      <xdr:rowOff>49530</xdr:rowOff>
    </xdr:to>
    <xdr:cxnSp macro="">
      <xdr:nvCxnSpPr>
        <xdr:cNvPr id="196" name="直線コネクタ 195"/>
        <xdr:cNvCxnSpPr/>
      </xdr:nvCxnSpPr>
      <xdr:spPr>
        <a:xfrm>
          <a:off x="2019300" y="102819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97790</xdr:rowOff>
    </xdr:from>
    <xdr:to xmlns:xdr="http://schemas.openxmlformats.org/drawingml/2006/spreadsheetDrawing">
      <xdr:col>6</xdr:col>
      <xdr:colOff>38100</xdr:colOff>
      <xdr:row>60</xdr:row>
      <xdr:rowOff>27940</xdr:rowOff>
    </xdr:to>
    <xdr:sp macro="" textlink="">
      <xdr:nvSpPr>
        <xdr:cNvPr id="197" name="楕円 196"/>
        <xdr:cNvSpPr/>
      </xdr:nvSpPr>
      <xdr:spPr>
        <a:xfrm>
          <a:off x="1079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148590</xdr:rowOff>
    </xdr:from>
    <xdr:to xmlns:xdr="http://schemas.openxmlformats.org/drawingml/2006/spreadsheetDrawing">
      <xdr:col>10</xdr:col>
      <xdr:colOff>114300</xdr:colOff>
      <xdr:row>59</xdr:row>
      <xdr:rowOff>166370</xdr:rowOff>
    </xdr:to>
    <xdr:cxnSp macro="">
      <xdr:nvCxnSpPr>
        <xdr:cNvPr id="198" name="直線コネクタ 197"/>
        <xdr:cNvCxnSpPr/>
      </xdr:nvCxnSpPr>
      <xdr:spPr>
        <a:xfrm>
          <a:off x="1130300" y="102641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163830</xdr:rowOff>
    </xdr:from>
    <xdr:ext cx="405130" cy="259080"/>
    <xdr:sp macro="" textlink="">
      <xdr:nvSpPr>
        <xdr:cNvPr id="199" name="n_1aveValue【体育館・プール】&#10;有形固定資産減価償却率"/>
        <xdr:cNvSpPr txBox="1"/>
      </xdr:nvSpPr>
      <xdr:spPr>
        <a:xfrm>
          <a:off x="3582035" y="10450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9525</xdr:rowOff>
    </xdr:from>
    <xdr:ext cx="404495" cy="258445"/>
    <xdr:sp macro="" textlink="">
      <xdr:nvSpPr>
        <xdr:cNvPr id="200" name="n_2aveValue【体育館・プール】&#10;有形固定資産減価償却率"/>
        <xdr:cNvSpPr txBox="1"/>
      </xdr:nvSpPr>
      <xdr:spPr>
        <a:xfrm>
          <a:off x="2705735" y="104679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169545</xdr:rowOff>
    </xdr:from>
    <xdr:ext cx="404495" cy="258445"/>
    <xdr:sp macro="" textlink="">
      <xdr:nvSpPr>
        <xdr:cNvPr id="201" name="n_3aveValue【体育館・プール】&#10;有形固定資産減価償却率"/>
        <xdr:cNvSpPr txBox="1"/>
      </xdr:nvSpPr>
      <xdr:spPr>
        <a:xfrm>
          <a:off x="1816735" y="104565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40640</xdr:rowOff>
    </xdr:from>
    <xdr:ext cx="404495" cy="258445"/>
    <xdr:sp macro="" textlink="">
      <xdr:nvSpPr>
        <xdr:cNvPr id="202" name="n_4aveValue【体育館・プール】&#10;有形固定資産減価償却率"/>
        <xdr:cNvSpPr txBox="1"/>
      </xdr:nvSpPr>
      <xdr:spPr>
        <a:xfrm>
          <a:off x="927735" y="99847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153035</xdr:rowOff>
    </xdr:from>
    <xdr:ext cx="405130" cy="259080"/>
    <xdr:sp macro="" textlink="">
      <xdr:nvSpPr>
        <xdr:cNvPr id="203" name="n_1mainValue【体育館・プール】&#10;有形固定資産減価償却率"/>
        <xdr:cNvSpPr txBox="1"/>
      </xdr:nvSpPr>
      <xdr:spPr>
        <a:xfrm>
          <a:off x="3582035" y="9925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116840</xdr:rowOff>
    </xdr:from>
    <xdr:ext cx="404495" cy="259080"/>
    <xdr:sp macro="" textlink="">
      <xdr:nvSpPr>
        <xdr:cNvPr id="204" name="n_2mainValue【体育館・プール】&#10;有形固定資産減価償却率"/>
        <xdr:cNvSpPr txBox="1"/>
      </xdr:nvSpPr>
      <xdr:spPr>
        <a:xfrm>
          <a:off x="2705735" y="10060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61595</xdr:rowOff>
    </xdr:from>
    <xdr:ext cx="404495" cy="259080"/>
    <xdr:sp macro="" textlink="">
      <xdr:nvSpPr>
        <xdr:cNvPr id="205" name="n_3mainValue【体育館・プール】&#10;有形固定資産減価償却率"/>
        <xdr:cNvSpPr txBox="1"/>
      </xdr:nvSpPr>
      <xdr:spPr>
        <a:xfrm>
          <a:off x="1816735" y="10005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19050</xdr:rowOff>
    </xdr:from>
    <xdr:ext cx="404495" cy="258445"/>
    <xdr:sp macro="" textlink="">
      <xdr:nvSpPr>
        <xdr:cNvPr id="206" name="n_4mainValue【体育館・プール】&#10;有形固定資産減価償却率"/>
        <xdr:cNvSpPr txBox="1"/>
      </xdr:nvSpPr>
      <xdr:spPr>
        <a:xfrm>
          <a:off x="927735" y="103060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8" name="テキスト ボックス 217"/>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0" name="テキスト ボックス 219"/>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2" name="テキスト ボックス 221"/>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4" name="テキスト ボックス 223"/>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6" name="テキスト ボックス 225"/>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8" name="テキスト ボックス 227"/>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59690</xdr:rowOff>
    </xdr:from>
    <xdr:to xmlns:xdr="http://schemas.openxmlformats.org/drawingml/2006/spreadsheetDrawing">
      <xdr:col>54</xdr:col>
      <xdr:colOff>189865</xdr:colOff>
      <xdr:row>64</xdr:row>
      <xdr:rowOff>52070</xdr:rowOff>
    </xdr:to>
    <xdr:cxnSp macro="">
      <xdr:nvCxnSpPr>
        <xdr:cNvPr id="230" name="直線コネクタ 229"/>
        <xdr:cNvCxnSpPr/>
      </xdr:nvCxnSpPr>
      <xdr:spPr>
        <a:xfrm flipV="1">
          <a:off x="10476865" y="96608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55880</xdr:rowOff>
    </xdr:from>
    <xdr:ext cx="469900" cy="259080"/>
    <xdr:sp macro="" textlink="">
      <xdr:nvSpPr>
        <xdr:cNvPr id="231" name="【体育館・プール】&#10;一人当たり面積最小値テキスト"/>
        <xdr:cNvSpPr txBox="1"/>
      </xdr:nvSpPr>
      <xdr:spPr>
        <a:xfrm>
          <a:off x="10515600" y="1102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52070</xdr:rowOff>
    </xdr:from>
    <xdr:to xmlns:xdr="http://schemas.openxmlformats.org/drawingml/2006/spreadsheetDrawing">
      <xdr:col>55</xdr:col>
      <xdr:colOff>88900</xdr:colOff>
      <xdr:row>64</xdr:row>
      <xdr:rowOff>52070</xdr:rowOff>
    </xdr:to>
    <xdr:cxnSp macro="">
      <xdr:nvCxnSpPr>
        <xdr:cNvPr id="232" name="直線コネクタ 231"/>
        <xdr:cNvCxnSpPr/>
      </xdr:nvCxnSpPr>
      <xdr:spPr>
        <a:xfrm>
          <a:off x="10388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6350</xdr:rowOff>
    </xdr:from>
    <xdr:ext cx="469900" cy="258445"/>
    <xdr:sp macro="" textlink="">
      <xdr:nvSpPr>
        <xdr:cNvPr id="233" name="【体育館・プール】&#10;一人当たり面積最大値テキスト"/>
        <xdr:cNvSpPr txBox="1"/>
      </xdr:nvSpPr>
      <xdr:spPr>
        <a:xfrm>
          <a:off x="10515600" y="94361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59690</xdr:rowOff>
    </xdr:from>
    <xdr:to xmlns:xdr="http://schemas.openxmlformats.org/drawingml/2006/spreadsheetDrawing">
      <xdr:col>55</xdr:col>
      <xdr:colOff>88900</xdr:colOff>
      <xdr:row>56</xdr:row>
      <xdr:rowOff>59690</xdr:rowOff>
    </xdr:to>
    <xdr:cxnSp macro="">
      <xdr:nvCxnSpPr>
        <xdr:cNvPr id="234" name="直線コネクタ 233"/>
        <xdr:cNvCxnSpPr/>
      </xdr:nvCxnSpPr>
      <xdr:spPr>
        <a:xfrm>
          <a:off x="10388600" y="966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162560</xdr:rowOff>
    </xdr:from>
    <xdr:ext cx="469900" cy="259080"/>
    <xdr:sp macro="" textlink="">
      <xdr:nvSpPr>
        <xdr:cNvPr id="235" name="【体育館・プール】&#10;一人当たり面積平均値テキスト"/>
        <xdr:cNvSpPr txBox="1"/>
      </xdr:nvSpPr>
      <xdr:spPr>
        <a:xfrm>
          <a:off x="10515600" y="10449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139700</xdr:rowOff>
    </xdr:from>
    <xdr:to xmlns:xdr="http://schemas.openxmlformats.org/drawingml/2006/spreadsheetDrawing">
      <xdr:col>55</xdr:col>
      <xdr:colOff>50800</xdr:colOff>
      <xdr:row>62</xdr:row>
      <xdr:rowOff>69850</xdr:rowOff>
    </xdr:to>
    <xdr:sp macro="" textlink="">
      <xdr:nvSpPr>
        <xdr:cNvPr id="236" name="フローチャート: 判断 235"/>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149860</xdr:rowOff>
    </xdr:from>
    <xdr:to xmlns:xdr="http://schemas.openxmlformats.org/drawingml/2006/spreadsheetDrawing">
      <xdr:col>50</xdr:col>
      <xdr:colOff>165100</xdr:colOff>
      <xdr:row>62</xdr:row>
      <xdr:rowOff>80010</xdr:rowOff>
    </xdr:to>
    <xdr:sp macro="" textlink="">
      <xdr:nvSpPr>
        <xdr:cNvPr id="237" name="フローチャート: 判断 236"/>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153670</xdr:rowOff>
    </xdr:from>
    <xdr:to xmlns:xdr="http://schemas.openxmlformats.org/drawingml/2006/spreadsheetDrawing">
      <xdr:col>46</xdr:col>
      <xdr:colOff>38100</xdr:colOff>
      <xdr:row>62</xdr:row>
      <xdr:rowOff>83820</xdr:rowOff>
    </xdr:to>
    <xdr:sp macro="" textlink="">
      <xdr:nvSpPr>
        <xdr:cNvPr id="238" name="フローチャート: 判断 237"/>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148590</xdr:rowOff>
    </xdr:from>
    <xdr:to xmlns:xdr="http://schemas.openxmlformats.org/drawingml/2006/spreadsheetDrawing">
      <xdr:col>41</xdr:col>
      <xdr:colOff>101600</xdr:colOff>
      <xdr:row>62</xdr:row>
      <xdr:rowOff>78740</xdr:rowOff>
    </xdr:to>
    <xdr:sp macro="" textlink="">
      <xdr:nvSpPr>
        <xdr:cNvPr id="239" name="フローチャート: 判断 238"/>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88900</xdr:rowOff>
    </xdr:from>
    <xdr:to xmlns:xdr="http://schemas.openxmlformats.org/drawingml/2006/spreadsheetDrawing">
      <xdr:col>36</xdr:col>
      <xdr:colOff>165100</xdr:colOff>
      <xdr:row>62</xdr:row>
      <xdr:rowOff>19050</xdr:rowOff>
    </xdr:to>
    <xdr:sp macro="" textlink="">
      <xdr:nvSpPr>
        <xdr:cNvPr id="240" name="フローチャート: 判断 239"/>
        <xdr:cNvSpPr/>
      </xdr:nvSpPr>
      <xdr:spPr>
        <a:xfrm>
          <a:off x="6921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34290</xdr:rowOff>
    </xdr:from>
    <xdr:to xmlns:xdr="http://schemas.openxmlformats.org/drawingml/2006/spreadsheetDrawing">
      <xdr:col>55</xdr:col>
      <xdr:colOff>50800</xdr:colOff>
      <xdr:row>62</xdr:row>
      <xdr:rowOff>135890</xdr:rowOff>
    </xdr:to>
    <xdr:sp macro="" textlink="">
      <xdr:nvSpPr>
        <xdr:cNvPr id="246" name="楕円 245"/>
        <xdr:cNvSpPr/>
      </xdr:nvSpPr>
      <xdr:spPr>
        <a:xfrm>
          <a:off x="10426700" y="106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12700</xdr:rowOff>
    </xdr:from>
    <xdr:ext cx="469900" cy="259080"/>
    <xdr:sp macro="" textlink="">
      <xdr:nvSpPr>
        <xdr:cNvPr id="247" name="【体育館・プール】&#10;一人当たり面積該当値テキスト"/>
        <xdr:cNvSpPr txBox="1"/>
      </xdr:nvSpPr>
      <xdr:spPr>
        <a:xfrm>
          <a:off x="10515600" y="1064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40640</xdr:rowOff>
    </xdr:from>
    <xdr:to xmlns:xdr="http://schemas.openxmlformats.org/drawingml/2006/spreadsheetDrawing">
      <xdr:col>50</xdr:col>
      <xdr:colOff>165100</xdr:colOff>
      <xdr:row>62</xdr:row>
      <xdr:rowOff>142240</xdr:rowOff>
    </xdr:to>
    <xdr:sp macro="" textlink="">
      <xdr:nvSpPr>
        <xdr:cNvPr id="248" name="楕円 247"/>
        <xdr:cNvSpPr/>
      </xdr:nvSpPr>
      <xdr:spPr>
        <a:xfrm>
          <a:off x="958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85090</xdr:rowOff>
    </xdr:from>
    <xdr:to xmlns:xdr="http://schemas.openxmlformats.org/drawingml/2006/spreadsheetDrawing">
      <xdr:col>55</xdr:col>
      <xdr:colOff>0</xdr:colOff>
      <xdr:row>62</xdr:row>
      <xdr:rowOff>91440</xdr:rowOff>
    </xdr:to>
    <xdr:cxnSp macro="">
      <xdr:nvCxnSpPr>
        <xdr:cNvPr id="249" name="直線コネクタ 248"/>
        <xdr:cNvCxnSpPr/>
      </xdr:nvCxnSpPr>
      <xdr:spPr>
        <a:xfrm flipV="1">
          <a:off x="9639300" y="1071499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45720</xdr:rowOff>
    </xdr:from>
    <xdr:to xmlns:xdr="http://schemas.openxmlformats.org/drawingml/2006/spreadsheetDrawing">
      <xdr:col>46</xdr:col>
      <xdr:colOff>38100</xdr:colOff>
      <xdr:row>62</xdr:row>
      <xdr:rowOff>147320</xdr:rowOff>
    </xdr:to>
    <xdr:sp macro="" textlink="">
      <xdr:nvSpPr>
        <xdr:cNvPr id="250" name="楕円 249"/>
        <xdr:cNvSpPr/>
      </xdr:nvSpPr>
      <xdr:spPr>
        <a:xfrm>
          <a:off x="8699500" y="106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91440</xdr:rowOff>
    </xdr:from>
    <xdr:to xmlns:xdr="http://schemas.openxmlformats.org/drawingml/2006/spreadsheetDrawing">
      <xdr:col>50</xdr:col>
      <xdr:colOff>114300</xdr:colOff>
      <xdr:row>62</xdr:row>
      <xdr:rowOff>96520</xdr:rowOff>
    </xdr:to>
    <xdr:cxnSp macro="">
      <xdr:nvCxnSpPr>
        <xdr:cNvPr id="251" name="直線コネクタ 250"/>
        <xdr:cNvCxnSpPr/>
      </xdr:nvCxnSpPr>
      <xdr:spPr>
        <a:xfrm flipV="1">
          <a:off x="8750300" y="107213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50800</xdr:rowOff>
    </xdr:from>
    <xdr:to xmlns:xdr="http://schemas.openxmlformats.org/drawingml/2006/spreadsheetDrawing">
      <xdr:col>41</xdr:col>
      <xdr:colOff>101600</xdr:colOff>
      <xdr:row>62</xdr:row>
      <xdr:rowOff>152400</xdr:rowOff>
    </xdr:to>
    <xdr:sp macro="" textlink="">
      <xdr:nvSpPr>
        <xdr:cNvPr id="252" name="楕円 251"/>
        <xdr:cNvSpPr/>
      </xdr:nvSpPr>
      <xdr:spPr>
        <a:xfrm>
          <a:off x="78105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96520</xdr:rowOff>
    </xdr:from>
    <xdr:to xmlns:xdr="http://schemas.openxmlformats.org/drawingml/2006/spreadsheetDrawing">
      <xdr:col>45</xdr:col>
      <xdr:colOff>177800</xdr:colOff>
      <xdr:row>62</xdr:row>
      <xdr:rowOff>101600</xdr:rowOff>
    </xdr:to>
    <xdr:cxnSp macro="">
      <xdr:nvCxnSpPr>
        <xdr:cNvPr id="253" name="直線コネクタ 252"/>
        <xdr:cNvCxnSpPr/>
      </xdr:nvCxnSpPr>
      <xdr:spPr>
        <a:xfrm flipV="1">
          <a:off x="7861300" y="107264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55880</xdr:rowOff>
    </xdr:from>
    <xdr:to xmlns:xdr="http://schemas.openxmlformats.org/drawingml/2006/spreadsheetDrawing">
      <xdr:col>36</xdr:col>
      <xdr:colOff>165100</xdr:colOff>
      <xdr:row>62</xdr:row>
      <xdr:rowOff>157480</xdr:rowOff>
    </xdr:to>
    <xdr:sp macro="" textlink="">
      <xdr:nvSpPr>
        <xdr:cNvPr id="254" name="楕円 253"/>
        <xdr:cNvSpPr/>
      </xdr:nvSpPr>
      <xdr:spPr>
        <a:xfrm>
          <a:off x="6921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101600</xdr:rowOff>
    </xdr:from>
    <xdr:to xmlns:xdr="http://schemas.openxmlformats.org/drawingml/2006/spreadsheetDrawing">
      <xdr:col>41</xdr:col>
      <xdr:colOff>50800</xdr:colOff>
      <xdr:row>62</xdr:row>
      <xdr:rowOff>106680</xdr:rowOff>
    </xdr:to>
    <xdr:cxnSp macro="">
      <xdr:nvCxnSpPr>
        <xdr:cNvPr id="255" name="直線コネクタ 254"/>
        <xdr:cNvCxnSpPr/>
      </xdr:nvCxnSpPr>
      <xdr:spPr>
        <a:xfrm flipV="1">
          <a:off x="6972300" y="107315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96520</xdr:rowOff>
    </xdr:from>
    <xdr:ext cx="469900" cy="259080"/>
    <xdr:sp macro="" textlink="">
      <xdr:nvSpPr>
        <xdr:cNvPr id="256" name="n_1aveValue【体育館・プール】&#10;一人当たり面積"/>
        <xdr:cNvSpPr txBox="1"/>
      </xdr:nvSpPr>
      <xdr:spPr>
        <a:xfrm>
          <a:off x="9391650" y="1038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100330</xdr:rowOff>
    </xdr:from>
    <xdr:ext cx="469265" cy="258445"/>
    <xdr:sp macro="" textlink="">
      <xdr:nvSpPr>
        <xdr:cNvPr id="257" name="n_2aveValue【体育館・プール】&#10;一人当たり面積"/>
        <xdr:cNvSpPr txBox="1"/>
      </xdr:nvSpPr>
      <xdr:spPr>
        <a:xfrm>
          <a:off x="8515350" y="103873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95250</xdr:rowOff>
    </xdr:from>
    <xdr:ext cx="469265" cy="259080"/>
    <xdr:sp macro="" textlink="">
      <xdr:nvSpPr>
        <xdr:cNvPr id="258" name="n_3aveValue【体育館・プール】&#10;一人当たり面積"/>
        <xdr:cNvSpPr txBox="1"/>
      </xdr:nvSpPr>
      <xdr:spPr>
        <a:xfrm>
          <a:off x="7626350" y="10382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35560</xdr:rowOff>
    </xdr:from>
    <xdr:ext cx="469265" cy="259080"/>
    <xdr:sp macro="" textlink="">
      <xdr:nvSpPr>
        <xdr:cNvPr id="259" name="n_4aveValue【体育館・プール】&#10;一人当たり面積"/>
        <xdr:cNvSpPr txBox="1"/>
      </xdr:nvSpPr>
      <xdr:spPr>
        <a:xfrm>
          <a:off x="6737350" y="10322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133350</xdr:rowOff>
    </xdr:from>
    <xdr:ext cx="469900" cy="258445"/>
    <xdr:sp macro="" textlink="">
      <xdr:nvSpPr>
        <xdr:cNvPr id="260" name="n_1mainValue【体育館・プール】&#10;一人当たり面積"/>
        <xdr:cNvSpPr txBox="1"/>
      </xdr:nvSpPr>
      <xdr:spPr>
        <a:xfrm>
          <a:off x="9391650" y="107632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138430</xdr:rowOff>
    </xdr:from>
    <xdr:ext cx="469265" cy="259080"/>
    <xdr:sp macro="" textlink="">
      <xdr:nvSpPr>
        <xdr:cNvPr id="261" name="n_2mainValue【体育館・プール】&#10;一人当たり面積"/>
        <xdr:cNvSpPr txBox="1"/>
      </xdr:nvSpPr>
      <xdr:spPr>
        <a:xfrm>
          <a:off x="8515350" y="10768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143510</xdr:rowOff>
    </xdr:from>
    <xdr:ext cx="469265" cy="258445"/>
    <xdr:sp macro="" textlink="">
      <xdr:nvSpPr>
        <xdr:cNvPr id="262" name="n_3mainValue【体育館・プール】&#10;一人当たり面積"/>
        <xdr:cNvSpPr txBox="1"/>
      </xdr:nvSpPr>
      <xdr:spPr>
        <a:xfrm>
          <a:off x="7626350" y="10773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148590</xdr:rowOff>
    </xdr:from>
    <xdr:ext cx="469265" cy="259080"/>
    <xdr:sp macro="" textlink="">
      <xdr:nvSpPr>
        <xdr:cNvPr id="263" name="n_4mainValue【体育館・プール】&#10;一人当たり面積"/>
        <xdr:cNvSpPr txBox="1"/>
      </xdr:nvSpPr>
      <xdr:spPr>
        <a:xfrm>
          <a:off x="6737350" y="10778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288" name="テキスト ボックス 287"/>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9" name="直線コネクタ 288"/>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290" name="テキスト ボックス 289"/>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91" name="直線コネクタ 290"/>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292" name="テキスト ボックス 291"/>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93" name="直線コネクタ 292"/>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294" name="テキスト ボックス 293"/>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95" name="直線コネクタ 294"/>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296" name="テキスト ボックス 295"/>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97" name="直線コネクタ 296"/>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298" name="テキスト ボックス 297"/>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99" name="直線コネクタ 298"/>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00" name="テキスト ボックス 299"/>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01" name="直線コネクタ 300"/>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302" name="テキスト ボックス 301"/>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3" name="直線コネクタ 302"/>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4"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89535</xdr:rowOff>
    </xdr:from>
    <xdr:to xmlns:xdr="http://schemas.openxmlformats.org/drawingml/2006/spreadsheetDrawing">
      <xdr:col>24</xdr:col>
      <xdr:colOff>62865</xdr:colOff>
      <xdr:row>109</xdr:row>
      <xdr:rowOff>35560</xdr:rowOff>
    </xdr:to>
    <xdr:cxnSp macro="">
      <xdr:nvCxnSpPr>
        <xdr:cNvPr id="305" name="直線コネクタ 304"/>
        <xdr:cNvCxnSpPr/>
      </xdr:nvCxnSpPr>
      <xdr:spPr>
        <a:xfrm flipV="1">
          <a:off x="4634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306"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307" name="直線コネクタ 306"/>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36195</xdr:rowOff>
    </xdr:from>
    <xdr:ext cx="340360" cy="259080"/>
    <xdr:sp macro="" textlink="">
      <xdr:nvSpPr>
        <xdr:cNvPr id="308" name="【市民会館】&#10;有形固定資産減価償却率最大値テキスト"/>
        <xdr:cNvSpPr txBox="1"/>
      </xdr:nvSpPr>
      <xdr:spPr>
        <a:xfrm>
          <a:off x="4673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89535</xdr:rowOff>
    </xdr:from>
    <xdr:to xmlns:xdr="http://schemas.openxmlformats.org/drawingml/2006/spreadsheetDrawing">
      <xdr:col>24</xdr:col>
      <xdr:colOff>152400</xdr:colOff>
      <xdr:row>100</xdr:row>
      <xdr:rowOff>89535</xdr:rowOff>
    </xdr:to>
    <xdr:cxnSp macro="">
      <xdr:nvCxnSpPr>
        <xdr:cNvPr id="309" name="直線コネクタ 308"/>
        <xdr:cNvCxnSpPr/>
      </xdr:nvCxnSpPr>
      <xdr:spPr>
        <a:xfrm>
          <a:off x="4546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33655</xdr:rowOff>
    </xdr:from>
    <xdr:ext cx="405130" cy="258445"/>
    <xdr:sp macro="" textlink="">
      <xdr:nvSpPr>
        <xdr:cNvPr id="310" name="【市民会館】&#10;有形固定資産減価償却率平均値テキスト"/>
        <xdr:cNvSpPr txBox="1"/>
      </xdr:nvSpPr>
      <xdr:spPr>
        <a:xfrm>
          <a:off x="4673600" y="178644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10795</xdr:rowOff>
    </xdr:from>
    <xdr:to xmlns:xdr="http://schemas.openxmlformats.org/drawingml/2006/spreadsheetDrawing">
      <xdr:col>24</xdr:col>
      <xdr:colOff>114300</xdr:colOff>
      <xdr:row>105</xdr:row>
      <xdr:rowOff>112395</xdr:rowOff>
    </xdr:to>
    <xdr:sp macro="" textlink="">
      <xdr:nvSpPr>
        <xdr:cNvPr id="311" name="フローチャート: 判断 310"/>
        <xdr:cNvSpPr/>
      </xdr:nvSpPr>
      <xdr:spPr>
        <a:xfrm>
          <a:off x="4584700" y="1801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154940</xdr:rowOff>
    </xdr:from>
    <xdr:to xmlns:xdr="http://schemas.openxmlformats.org/drawingml/2006/spreadsheetDrawing">
      <xdr:col>20</xdr:col>
      <xdr:colOff>38100</xdr:colOff>
      <xdr:row>105</xdr:row>
      <xdr:rowOff>84455</xdr:rowOff>
    </xdr:to>
    <xdr:sp macro="" textlink="">
      <xdr:nvSpPr>
        <xdr:cNvPr id="312" name="フローチャート: 判断 311"/>
        <xdr:cNvSpPr/>
      </xdr:nvSpPr>
      <xdr:spPr>
        <a:xfrm>
          <a:off x="3746500" y="1798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144780</xdr:rowOff>
    </xdr:from>
    <xdr:to xmlns:xdr="http://schemas.openxmlformats.org/drawingml/2006/spreadsheetDrawing">
      <xdr:col>15</xdr:col>
      <xdr:colOff>101600</xdr:colOff>
      <xdr:row>105</xdr:row>
      <xdr:rowOff>74930</xdr:rowOff>
    </xdr:to>
    <xdr:sp macro="" textlink="">
      <xdr:nvSpPr>
        <xdr:cNvPr id="313" name="フローチャート: 判断 312"/>
        <xdr:cNvSpPr/>
      </xdr:nvSpPr>
      <xdr:spPr>
        <a:xfrm>
          <a:off x="2857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90805</xdr:rowOff>
    </xdr:from>
    <xdr:to xmlns:xdr="http://schemas.openxmlformats.org/drawingml/2006/spreadsheetDrawing">
      <xdr:col>10</xdr:col>
      <xdr:colOff>165100</xdr:colOff>
      <xdr:row>105</xdr:row>
      <xdr:rowOff>20955</xdr:rowOff>
    </xdr:to>
    <xdr:sp macro="" textlink="">
      <xdr:nvSpPr>
        <xdr:cNvPr id="314" name="フローチャート: 判断 313"/>
        <xdr:cNvSpPr/>
      </xdr:nvSpPr>
      <xdr:spPr>
        <a:xfrm>
          <a:off x="1968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34925</xdr:rowOff>
    </xdr:from>
    <xdr:to xmlns:xdr="http://schemas.openxmlformats.org/drawingml/2006/spreadsheetDrawing">
      <xdr:col>6</xdr:col>
      <xdr:colOff>38100</xdr:colOff>
      <xdr:row>104</xdr:row>
      <xdr:rowOff>136525</xdr:rowOff>
    </xdr:to>
    <xdr:sp macro="" textlink="">
      <xdr:nvSpPr>
        <xdr:cNvPr id="315" name="フローチャート: 判断 314"/>
        <xdr:cNvSpPr/>
      </xdr:nvSpPr>
      <xdr:spPr>
        <a:xfrm>
          <a:off x="1079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6" name="テキスト ボックス 315"/>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7" name="テキスト ボックス 316"/>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8" name="テキスト ボックス 317"/>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9" name="テキスト ボックス 318"/>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20" name="テキスト ボックス 319"/>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128270</xdr:rowOff>
    </xdr:from>
    <xdr:to xmlns:xdr="http://schemas.openxmlformats.org/drawingml/2006/spreadsheetDrawing">
      <xdr:col>24</xdr:col>
      <xdr:colOff>114300</xdr:colOff>
      <xdr:row>106</xdr:row>
      <xdr:rowOff>58420</xdr:rowOff>
    </xdr:to>
    <xdr:sp macro="" textlink="">
      <xdr:nvSpPr>
        <xdr:cNvPr id="321" name="楕円 320"/>
        <xdr:cNvSpPr/>
      </xdr:nvSpPr>
      <xdr:spPr>
        <a:xfrm>
          <a:off x="4584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106680</xdr:rowOff>
    </xdr:from>
    <xdr:ext cx="405130" cy="259080"/>
    <xdr:sp macro="" textlink="">
      <xdr:nvSpPr>
        <xdr:cNvPr id="322" name="【市民会館】&#10;有形固定資産減価償却率該当値テキスト"/>
        <xdr:cNvSpPr txBox="1"/>
      </xdr:nvSpPr>
      <xdr:spPr>
        <a:xfrm>
          <a:off x="4673600" y="18108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167640</xdr:rowOff>
    </xdr:from>
    <xdr:to xmlns:xdr="http://schemas.openxmlformats.org/drawingml/2006/spreadsheetDrawing">
      <xdr:col>20</xdr:col>
      <xdr:colOff>38100</xdr:colOff>
      <xdr:row>106</xdr:row>
      <xdr:rowOff>97790</xdr:rowOff>
    </xdr:to>
    <xdr:sp macro="" textlink="">
      <xdr:nvSpPr>
        <xdr:cNvPr id="323" name="楕円 322"/>
        <xdr:cNvSpPr/>
      </xdr:nvSpPr>
      <xdr:spPr>
        <a:xfrm>
          <a:off x="3746500" y="1816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7620</xdr:rowOff>
    </xdr:from>
    <xdr:to xmlns:xdr="http://schemas.openxmlformats.org/drawingml/2006/spreadsheetDrawing">
      <xdr:col>24</xdr:col>
      <xdr:colOff>63500</xdr:colOff>
      <xdr:row>106</xdr:row>
      <xdr:rowOff>46990</xdr:rowOff>
    </xdr:to>
    <xdr:cxnSp macro="">
      <xdr:nvCxnSpPr>
        <xdr:cNvPr id="324" name="直線コネクタ 323"/>
        <xdr:cNvCxnSpPr/>
      </xdr:nvCxnSpPr>
      <xdr:spPr>
        <a:xfrm flipV="1">
          <a:off x="3797300" y="1818132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128270</xdr:rowOff>
    </xdr:from>
    <xdr:to xmlns:xdr="http://schemas.openxmlformats.org/drawingml/2006/spreadsheetDrawing">
      <xdr:col>15</xdr:col>
      <xdr:colOff>101600</xdr:colOff>
      <xdr:row>106</xdr:row>
      <xdr:rowOff>58420</xdr:rowOff>
    </xdr:to>
    <xdr:sp macro="" textlink="">
      <xdr:nvSpPr>
        <xdr:cNvPr id="325" name="楕円 324"/>
        <xdr:cNvSpPr/>
      </xdr:nvSpPr>
      <xdr:spPr>
        <a:xfrm>
          <a:off x="2857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7620</xdr:rowOff>
    </xdr:from>
    <xdr:to xmlns:xdr="http://schemas.openxmlformats.org/drawingml/2006/spreadsheetDrawing">
      <xdr:col>19</xdr:col>
      <xdr:colOff>177800</xdr:colOff>
      <xdr:row>106</xdr:row>
      <xdr:rowOff>46990</xdr:rowOff>
    </xdr:to>
    <xdr:cxnSp macro="">
      <xdr:nvCxnSpPr>
        <xdr:cNvPr id="326" name="直線コネクタ 325"/>
        <xdr:cNvCxnSpPr/>
      </xdr:nvCxnSpPr>
      <xdr:spPr>
        <a:xfrm>
          <a:off x="2908300" y="1818132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111760</xdr:rowOff>
    </xdr:from>
    <xdr:to xmlns:xdr="http://schemas.openxmlformats.org/drawingml/2006/spreadsheetDrawing">
      <xdr:col>10</xdr:col>
      <xdr:colOff>165100</xdr:colOff>
      <xdr:row>106</xdr:row>
      <xdr:rowOff>41910</xdr:rowOff>
    </xdr:to>
    <xdr:sp macro="" textlink="">
      <xdr:nvSpPr>
        <xdr:cNvPr id="327" name="楕円 326"/>
        <xdr:cNvSpPr/>
      </xdr:nvSpPr>
      <xdr:spPr>
        <a:xfrm>
          <a:off x="1968500" y="1811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162560</xdr:rowOff>
    </xdr:from>
    <xdr:to xmlns:xdr="http://schemas.openxmlformats.org/drawingml/2006/spreadsheetDrawing">
      <xdr:col>15</xdr:col>
      <xdr:colOff>50800</xdr:colOff>
      <xdr:row>106</xdr:row>
      <xdr:rowOff>7620</xdr:rowOff>
    </xdr:to>
    <xdr:cxnSp macro="">
      <xdr:nvCxnSpPr>
        <xdr:cNvPr id="328" name="直線コネクタ 327"/>
        <xdr:cNvCxnSpPr/>
      </xdr:nvCxnSpPr>
      <xdr:spPr>
        <a:xfrm>
          <a:off x="2019300" y="181648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61595</xdr:rowOff>
    </xdr:from>
    <xdr:to xmlns:xdr="http://schemas.openxmlformats.org/drawingml/2006/spreadsheetDrawing">
      <xdr:col>6</xdr:col>
      <xdr:colOff>38100</xdr:colOff>
      <xdr:row>105</xdr:row>
      <xdr:rowOff>163195</xdr:rowOff>
    </xdr:to>
    <xdr:sp macro="" textlink="">
      <xdr:nvSpPr>
        <xdr:cNvPr id="329" name="楕円 328"/>
        <xdr:cNvSpPr/>
      </xdr:nvSpPr>
      <xdr:spPr>
        <a:xfrm>
          <a:off x="1079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112395</xdr:rowOff>
    </xdr:from>
    <xdr:to xmlns:xdr="http://schemas.openxmlformats.org/drawingml/2006/spreadsheetDrawing">
      <xdr:col>10</xdr:col>
      <xdr:colOff>114300</xdr:colOff>
      <xdr:row>105</xdr:row>
      <xdr:rowOff>162560</xdr:rowOff>
    </xdr:to>
    <xdr:cxnSp macro="">
      <xdr:nvCxnSpPr>
        <xdr:cNvPr id="330" name="直線コネクタ 329"/>
        <xdr:cNvCxnSpPr/>
      </xdr:nvCxnSpPr>
      <xdr:spPr>
        <a:xfrm>
          <a:off x="1130300" y="1811464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100965</xdr:rowOff>
    </xdr:from>
    <xdr:ext cx="405130" cy="258445"/>
    <xdr:sp macro="" textlink="">
      <xdr:nvSpPr>
        <xdr:cNvPr id="331" name="n_1aveValue【市民会館】&#10;有形固定資産減価償却率"/>
        <xdr:cNvSpPr txBox="1"/>
      </xdr:nvSpPr>
      <xdr:spPr>
        <a:xfrm>
          <a:off x="3582035" y="177603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91440</xdr:rowOff>
    </xdr:from>
    <xdr:ext cx="404495" cy="259080"/>
    <xdr:sp macro="" textlink="">
      <xdr:nvSpPr>
        <xdr:cNvPr id="332" name="n_2aveValue【市民会館】&#10;有形固定資産減価償却率"/>
        <xdr:cNvSpPr txBox="1"/>
      </xdr:nvSpPr>
      <xdr:spPr>
        <a:xfrm>
          <a:off x="2705735" y="17750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37465</xdr:rowOff>
    </xdr:from>
    <xdr:ext cx="404495" cy="259080"/>
    <xdr:sp macro="" textlink="">
      <xdr:nvSpPr>
        <xdr:cNvPr id="333" name="n_3aveValue【市民会館】&#10;有形固定資産減価償却率"/>
        <xdr:cNvSpPr txBox="1"/>
      </xdr:nvSpPr>
      <xdr:spPr>
        <a:xfrm>
          <a:off x="1816735" y="176968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153035</xdr:rowOff>
    </xdr:from>
    <xdr:ext cx="404495" cy="259080"/>
    <xdr:sp macro="" textlink="">
      <xdr:nvSpPr>
        <xdr:cNvPr id="334" name="n_4aveValue【市民会館】&#10;有形固定資産減価償却率"/>
        <xdr:cNvSpPr txBox="1"/>
      </xdr:nvSpPr>
      <xdr:spPr>
        <a:xfrm>
          <a:off x="927735" y="176409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88900</xdr:rowOff>
    </xdr:from>
    <xdr:ext cx="405130" cy="258445"/>
    <xdr:sp macro="" textlink="">
      <xdr:nvSpPr>
        <xdr:cNvPr id="335" name="n_1mainValue【市民会館】&#10;有形固定資産減価償却率"/>
        <xdr:cNvSpPr txBox="1"/>
      </xdr:nvSpPr>
      <xdr:spPr>
        <a:xfrm>
          <a:off x="3582035" y="182626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49530</xdr:rowOff>
    </xdr:from>
    <xdr:ext cx="404495" cy="259080"/>
    <xdr:sp macro="" textlink="">
      <xdr:nvSpPr>
        <xdr:cNvPr id="336" name="n_2mainValue【市民会館】&#10;有形固定資産減価償却率"/>
        <xdr:cNvSpPr txBox="1"/>
      </xdr:nvSpPr>
      <xdr:spPr>
        <a:xfrm>
          <a:off x="2705735" y="18223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33020</xdr:rowOff>
    </xdr:from>
    <xdr:ext cx="404495" cy="259080"/>
    <xdr:sp macro="" textlink="">
      <xdr:nvSpPr>
        <xdr:cNvPr id="337" name="n_3mainValue【市民会館】&#10;有形固定資産減価償却率"/>
        <xdr:cNvSpPr txBox="1"/>
      </xdr:nvSpPr>
      <xdr:spPr>
        <a:xfrm>
          <a:off x="1816735" y="18206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154940</xdr:rowOff>
    </xdr:from>
    <xdr:ext cx="404495" cy="258445"/>
    <xdr:sp macro="" textlink="">
      <xdr:nvSpPr>
        <xdr:cNvPr id="338" name="n_4mainValue【市民会館】&#10;有形固定資産減価償却率"/>
        <xdr:cNvSpPr txBox="1"/>
      </xdr:nvSpPr>
      <xdr:spPr>
        <a:xfrm>
          <a:off x="927735" y="181571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9" name="正方形/長方形 3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40" name="正方形/長方形 33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1" name="正方形/長方形 34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2" name="正方形/長方形 34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3" name="正方形/長方形 34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4" name="正方形/長方形 34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5" name="正方形/長方形 34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6" name="正方形/長方形 345"/>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347" name="テキスト ボックス 346"/>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8" name="直線コネクタ 347"/>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349" name="直線コネクタ 348"/>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350" name="テキスト ボックス 349"/>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351" name="直線コネクタ 350"/>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352" name="テキスト ボックス 351"/>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53" name="直線コネクタ 352"/>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354" name="テキスト ボックス 353"/>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355" name="直線コネクタ 354"/>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356" name="テキスト ボックス 355"/>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357" name="直線コネクタ 356"/>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358" name="テキスト ボックス 357"/>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9" name="直線コネクタ 35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360" name="テキスト ボックス 359"/>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61"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83820</xdr:rowOff>
    </xdr:from>
    <xdr:to xmlns:xdr="http://schemas.openxmlformats.org/drawingml/2006/spreadsheetDrawing">
      <xdr:col>54</xdr:col>
      <xdr:colOff>189865</xdr:colOff>
      <xdr:row>108</xdr:row>
      <xdr:rowOff>89535</xdr:rowOff>
    </xdr:to>
    <xdr:cxnSp macro="">
      <xdr:nvCxnSpPr>
        <xdr:cNvPr id="362" name="直線コネクタ 361"/>
        <xdr:cNvCxnSpPr/>
      </xdr:nvCxnSpPr>
      <xdr:spPr>
        <a:xfrm flipV="1">
          <a:off x="10476865" y="170573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93345</xdr:rowOff>
    </xdr:from>
    <xdr:ext cx="469900" cy="259080"/>
    <xdr:sp macro="" textlink="">
      <xdr:nvSpPr>
        <xdr:cNvPr id="363" name="【市民会館】&#10;一人当たり面積最小値テキスト"/>
        <xdr:cNvSpPr txBox="1"/>
      </xdr:nvSpPr>
      <xdr:spPr>
        <a:xfrm>
          <a:off x="10515600" y="1860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89535</xdr:rowOff>
    </xdr:from>
    <xdr:to xmlns:xdr="http://schemas.openxmlformats.org/drawingml/2006/spreadsheetDrawing">
      <xdr:col>55</xdr:col>
      <xdr:colOff>88900</xdr:colOff>
      <xdr:row>108</xdr:row>
      <xdr:rowOff>89535</xdr:rowOff>
    </xdr:to>
    <xdr:cxnSp macro="">
      <xdr:nvCxnSpPr>
        <xdr:cNvPr id="364" name="直線コネクタ 363"/>
        <xdr:cNvCxnSpPr/>
      </xdr:nvCxnSpPr>
      <xdr:spPr>
        <a:xfrm>
          <a:off x="10388600" y="1860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30480</xdr:rowOff>
    </xdr:from>
    <xdr:ext cx="469900" cy="258445"/>
    <xdr:sp macro="" textlink="">
      <xdr:nvSpPr>
        <xdr:cNvPr id="365" name="【市民会館】&#10;一人当たり面積最大値テキスト"/>
        <xdr:cNvSpPr txBox="1"/>
      </xdr:nvSpPr>
      <xdr:spPr>
        <a:xfrm>
          <a:off x="10515600" y="168325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83820</xdr:rowOff>
    </xdr:from>
    <xdr:to xmlns:xdr="http://schemas.openxmlformats.org/drawingml/2006/spreadsheetDrawing">
      <xdr:col>55</xdr:col>
      <xdr:colOff>88900</xdr:colOff>
      <xdr:row>99</xdr:row>
      <xdr:rowOff>83820</xdr:rowOff>
    </xdr:to>
    <xdr:cxnSp macro="">
      <xdr:nvCxnSpPr>
        <xdr:cNvPr id="366" name="直線コネクタ 365"/>
        <xdr:cNvCxnSpPr/>
      </xdr:nvCxnSpPr>
      <xdr:spPr>
        <a:xfrm>
          <a:off x="10388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78740</xdr:rowOff>
    </xdr:from>
    <xdr:ext cx="469900" cy="259080"/>
    <xdr:sp macro="" textlink="">
      <xdr:nvSpPr>
        <xdr:cNvPr id="367" name="【市民会館】&#10;一人当たり面積平均値テキスト"/>
        <xdr:cNvSpPr txBox="1"/>
      </xdr:nvSpPr>
      <xdr:spPr>
        <a:xfrm>
          <a:off x="10515600" y="18080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55880</xdr:rowOff>
    </xdr:from>
    <xdr:to xmlns:xdr="http://schemas.openxmlformats.org/drawingml/2006/spreadsheetDrawing">
      <xdr:col>55</xdr:col>
      <xdr:colOff>50800</xdr:colOff>
      <xdr:row>106</xdr:row>
      <xdr:rowOff>157480</xdr:rowOff>
    </xdr:to>
    <xdr:sp macro="" textlink="">
      <xdr:nvSpPr>
        <xdr:cNvPr id="368" name="フローチャート: 判断 367"/>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65405</xdr:rowOff>
    </xdr:from>
    <xdr:to xmlns:xdr="http://schemas.openxmlformats.org/drawingml/2006/spreadsheetDrawing">
      <xdr:col>50</xdr:col>
      <xdr:colOff>165100</xdr:colOff>
      <xdr:row>106</xdr:row>
      <xdr:rowOff>167005</xdr:rowOff>
    </xdr:to>
    <xdr:sp macro="" textlink="">
      <xdr:nvSpPr>
        <xdr:cNvPr id="369" name="フローチャート: 判断 368"/>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65405</xdr:rowOff>
    </xdr:from>
    <xdr:to xmlns:xdr="http://schemas.openxmlformats.org/drawingml/2006/spreadsheetDrawing">
      <xdr:col>46</xdr:col>
      <xdr:colOff>38100</xdr:colOff>
      <xdr:row>106</xdr:row>
      <xdr:rowOff>167005</xdr:rowOff>
    </xdr:to>
    <xdr:sp macro="" textlink="">
      <xdr:nvSpPr>
        <xdr:cNvPr id="370" name="フローチャート: 判断 369"/>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69215</xdr:rowOff>
    </xdr:from>
    <xdr:to xmlns:xdr="http://schemas.openxmlformats.org/drawingml/2006/spreadsheetDrawing">
      <xdr:col>41</xdr:col>
      <xdr:colOff>101600</xdr:colOff>
      <xdr:row>106</xdr:row>
      <xdr:rowOff>170815</xdr:rowOff>
    </xdr:to>
    <xdr:sp macro="" textlink="">
      <xdr:nvSpPr>
        <xdr:cNvPr id="371" name="フローチャート: 判断 370"/>
        <xdr:cNvSpPr/>
      </xdr:nvSpPr>
      <xdr:spPr>
        <a:xfrm>
          <a:off x="7810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132080</xdr:rowOff>
    </xdr:from>
    <xdr:to xmlns:xdr="http://schemas.openxmlformats.org/drawingml/2006/spreadsheetDrawing">
      <xdr:col>36</xdr:col>
      <xdr:colOff>165100</xdr:colOff>
      <xdr:row>107</xdr:row>
      <xdr:rowOff>62230</xdr:rowOff>
    </xdr:to>
    <xdr:sp macro="" textlink="">
      <xdr:nvSpPr>
        <xdr:cNvPr id="372" name="フローチャート: 判断 371"/>
        <xdr:cNvSpPr/>
      </xdr:nvSpPr>
      <xdr:spPr>
        <a:xfrm>
          <a:off x="6921500" y="183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3" name="テキスト ボックス 372"/>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74" name="テキスト ボックス 373"/>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5" name="テキスト ボックス 374"/>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6" name="テキスト ボックス 375"/>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7" name="テキスト ボックス 376"/>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95885</xdr:rowOff>
    </xdr:from>
    <xdr:to xmlns:xdr="http://schemas.openxmlformats.org/drawingml/2006/spreadsheetDrawing">
      <xdr:col>55</xdr:col>
      <xdr:colOff>50800</xdr:colOff>
      <xdr:row>107</xdr:row>
      <xdr:rowOff>26035</xdr:rowOff>
    </xdr:to>
    <xdr:sp macro="" textlink="">
      <xdr:nvSpPr>
        <xdr:cNvPr id="378" name="楕円 377"/>
        <xdr:cNvSpPr/>
      </xdr:nvSpPr>
      <xdr:spPr>
        <a:xfrm>
          <a:off x="10426700" y="182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74930</xdr:rowOff>
    </xdr:from>
    <xdr:ext cx="469900" cy="258445"/>
    <xdr:sp macro="" textlink="">
      <xdr:nvSpPr>
        <xdr:cNvPr id="379" name="【市民会館】&#10;一人当たり面積該当値テキスト"/>
        <xdr:cNvSpPr txBox="1"/>
      </xdr:nvSpPr>
      <xdr:spPr>
        <a:xfrm>
          <a:off x="10515600" y="182486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103505</xdr:rowOff>
    </xdr:from>
    <xdr:to xmlns:xdr="http://schemas.openxmlformats.org/drawingml/2006/spreadsheetDrawing">
      <xdr:col>50</xdr:col>
      <xdr:colOff>165100</xdr:colOff>
      <xdr:row>107</xdr:row>
      <xdr:rowOff>33655</xdr:rowOff>
    </xdr:to>
    <xdr:sp macro="" textlink="">
      <xdr:nvSpPr>
        <xdr:cNvPr id="380" name="楕円 379"/>
        <xdr:cNvSpPr/>
      </xdr:nvSpPr>
      <xdr:spPr>
        <a:xfrm>
          <a:off x="9588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146685</xdr:rowOff>
    </xdr:from>
    <xdr:to xmlns:xdr="http://schemas.openxmlformats.org/drawingml/2006/spreadsheetDrawing">
      <xdr:col>55</xdr:col>
      <xdr:colOff>0</xdr:colOff>
      <xdr:row>106</xdr:row>
      <xdr:rowOff>154940</xdr:rowOff>
    </xdr:to>
    <xdr:cxnSp macro="">
      <xdr:nvCxnSpPr>
        <xdr:cNvPr id="381" name="直線コネクタ 380"/>
        <xdr:cNvCxnSpPr/>
      </xdr:nvCxnSpPr>
      <xdr:spPr>
        <a:xfrm flipV="1">
          <a:off x="9639300" y="1832038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107315</xdr:rowOff>
    </xdr:from>
    <xdr:to xmlns:xdr="http://schemas.openxmlformats.org/drawingml/2006/spreadsheetDrawing">
      <xdr:col>46</xdr:col>
      <xdr:colOff>38100</xdr:colOff>
      <xdr:row>107</xdr:row>
      <xdr:rowOff>37465</xdr:rowOff>
    </xdr:to>
    <xdr:sp macro="" textlink="">
      <xdr:nvSpPr>
        <xdr:cNvPr id="382" name="楕円 381"/>
        <xdr:cNvSpPr/>
      </xdr:nvSpPr>
      <xdr:spPr>
        <a:xfrm>
          <a:off x="8699500" y="182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154940</xdr:rowOff>
    </xdr:from>
    <xdr:to xmlns:xdr="http://schemas.openxmlformats.org/drawingml/2006/spreadsheetDrawing">
      <xdr:col>50</xdr:col>
      <xdr:colOff>114300</xdr:colOff>
      <xdr:row>106</xdr:row>
      <xdr:rowOff>158115</xdr:rowOff>
    </xdr:to>
    <xdr:cxnSp macro="">
      <xdr:nvCxnSpPr>
        <xdr:cNvPr id="383" name="直線コネクタ 382"/>
        <xdr:cNvCxnSpPr/>
      </xdr:nvCxnSpPr>
      <xdr:spPr>
        <a:xfrm flipV="1">
          <a:off x="8750300" y="183286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113030</xdr:rowOff>
    </xdr:from>
    <xdr:to xmlns:xdr="http://schemas.openxmlformats.org/drawingml/2006/spreadsheetDrawing">
      <xdr:col>41</xdr:col>
      <xdr:colOff>101600</xdr:colOff>
      <xdr:row>107</xdr:row>
      <xdr:rowOff>43180</xdr:rowOff>
    </xdr:to>
    <xdr:sp macro="" textlink="">
      <xdr:nvSpPr>
        <xdr:cNvPr id="384" name="楕円 383"/>
        <xdr:cNvSpPr/>
      </xdr:nvSpPr>
      <xdr:spPr>
        <a:xfrm>
          <a:off x="7810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158115</xdr:rowOff>
    </xdr:from>
    <xdr:to xmlns:xdr="http://schemas.openxmlformats.org/drawingml/2006/spreadsheetDrawing">
      <xdr:col>45</xdr:col>
      <xdr:colOff>177800</xdr:colOff>
      <xdr:row>106</xdr:row>
      <xdr:rowOff>163830</xdr:rowOff>
    </xdr:to>
    <xdr:cxnSp macro="">
      <xdr:nvCxnSpPr>
        <xdr:cNvPr id="385" name="直線コネクタ 384"/>
        <xdr:cNvCxnSpPr/>
      </xdr:nvCxnSpPr>
      <xdr:spPr>
        <a:xfrm flipV="1">
          <a:off x="7861300" y="183318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118745</xdr:rowOff>
    </xdr:from>
    <xdr:to xmlns:xdr="http://schemas.openxmlformats.org/drawingml/2006/spreadsheetDrawing">
      <xdr:col>36</xdr:col>
      <xdr:colOff>165100</xdr:colOff>
      <xdr:row>107</xdr:row>
      <xdr:rowOff>48895</xdr:rowOff>
    </xdr:to>
    <xdr:sp macro="" textlink="">
      <xdr:nvSpPr>
        <xdr:cNvPr id="386" name="楕円 385"/>
        <xdr:cNvSpPr/>
      </xdr:nvSpPr>
      <xdr:spPr>
        <a:xfrm>
          <a:off x="6921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163830</xdr:rowOff>
    </xdr:from>
    <xdr:to xmlns:xdr="http://schemas.openxmlformats.org/drawingml/2006/spreadsheetDrawing">
      <xdr:col>41</xdr:col>
      <xdr:colOff>50800</xdr:colOff>
      <xdr:row>106</xdr:row>
      <xdr:rowOff>169545</xdr:rowOff>
    </xdr:to>
    <xdr:cxnSp macro="">
      <xdr:nvCxnSpPr>
        <xdr:cNvPr id="387" name="直線コネクタ 386"/>
        <xdr:cNvCxnSpPr/>
      </xdr:nvCxnSpPr>
      <xdr:spPr>
        <a:xfrm flipV="1">
          <a:off x="6972300" y="183375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12065</xdr:rowOff>
    </xdr:from>
    <xdr:ext cx="469900" cy="259080"/>
    <xdr:sp macro="" textlink="">
      <xdr:nvSpPr>
        <xdr:cNvPr id="388" name="n_1aveValue【市民会館】&#10;一人当たり面積"/>
        <xdr:cNvSpPr txBox="1"/>
      </xdr:nvSpPr>
      <xdr:spPr>
        <a:xfrm>
          <a:off x="9391650" y="1801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12065</xdr:rowOff>
    </xdr:from>
    <xdr:ext cx="469265" cy="259080"/>
    <xdr:sp macro="" textlink="">
      <xdr:nvSpPr>
        <xdr:cNvPr id="389" name="n_2aveValue【市民会館】&#10;一人当たり面積"/>
        <xdr:cNvSpPr txBox="1"/>
      </xdr:nvSpPr>
      <xdr:spPr>
        <a:xfrm>
          <a:off x="8515350" y="18014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15875</xdr:rowOff>
    </xdr:from>
    <xdr:ext cx="469265" cy="259080"/>
    <xdr:sp macro="" textlink="">
      <xdr:nvSpPr>
        <xdr:cNvPr id="390" name="n_3aveValue【市民会館】&#10;一人当たり面積"/>
        <xdr:cNvSpPr txBox="1"/>
      </xdr:nvSpPr>
      <xdr:spPr>
        <a:xfrm>
          <a:off x="7626350" y="18018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53340</xdr:rowOff>
    </xdr:from>
    <xdr:ext cx="469265" cy="258445"/>
    <xdr:sp macro="" textlink="">
      <xdr:nvSpPr>
        <xdr:cNvPr id="391" name="n_4aveValue【市民会館】&#10;一人当たり面積"/>
        <xdr:cNvSpPr txBox="1"/>
      </xdr:nvSpPr>
      <xdr:spPr>
        <a:xfrm>
          <a:off x="6737350" y="183984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24765</xdr:rowOff>
    </xdr:from>
    <xdr:ext cx="469900" cy="259080"/>
    <xdr:sp macro="" textlink="">
      <xdr:nvSpPr>
        <xdr:cNvPr id="392" name="n_1mainValue【市民会館】&#10;一人当たり面積"/>
        <xdr:cNvSpPr txBox="1"/>
      </xdr:nvSpPr>
      <xdr:spPr>
        <a:xfrm>
          <a:off x="9391650" y="18369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29210</xdr:rowOff>
    </xdr:from>
    <xdr:ext cx="469265" cy="258445"/>
    <xdr:sp macro="" textlink="">
      <xdr:nvSpPr>
        <xdr:cNvPr id="393" name="n_2mainValue【市民会館】&#10;一人当たり面積"/>
        <xdr:cNvSpPr txBox="1"/>
      </xdr:nvSpPr>
      <xdr:spPr>
        <a:xfrm>
          <a:off x="8515350" y="18374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34290</xdr:rowOff>
    </xdr:from>
    <xdr:ext cx="469265" cy="259080"/>
    <xdr:sp macro="" textlink="">
      <xdr:nvSpPr>
        <xdr:cNvPr id="394" name="n_3mainValue【市民会館】&#10;一人当たり面積"/>
        <xdr:cNvSpPr txBox="1"/>
      </xdr:nvSpPr>
      <xdr:spPr>
        <a:xfrm>
          <a:off x="7626350" y="18379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65405</xdr:rowOff>
    </xdr:from>
    <xdr:ext cx="469265" cy="258445"/>
    <xdr:sp macro="" textlink="">
      <xdr:nvSpPr>
        <xdr:cNvPr id="395" name="n_4mainValue【市民会館】&#10;一人当たり面積"/>
        <xdr:cNvSpPr txBox="1"/>
      </xdr:nvSpPr>
      <xdr:spPr>
        <a:xfrm>
          <a:off x="6737350" y="18067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4" name="テキスト ボックス 403"/>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5" name="直線コネクタ 40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6" name="テキスト ボックス 405"/>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7" name="直線コネクタ 406"/>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408" name="テキスト ボックス 407"/>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9" name="直線コネクタ 408"/>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0" name="テキスト ボックス 409"/>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1" name="直線コネクタ 410"/>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12" name="テキスト ボックス 411"/>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3" name="直線コネクタ 412"/>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4" name="テキスト ボックス 413"/>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5" name="直線コネクタ 414"/>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6" name="テキスト ボックス 415"/>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7" name="直線コネクタ 416"/>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18" name="テキスト ボックス 417"/>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9" name="直線コネクタ 418"/>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0"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1270</xdr:rowOff>
    </xdr:from>
    <xdr:to xmlns:xdr="http://schemas.openxmlformats.org/drawingml/2006/spreadsheetDrawing">
      <xdr:col>85</xdr:col>
      <xdr:colOff>126365</xdr:colOff>
      <xdr:row>42</xdr:row>
      <xdr:rowOff>38735</xdr:rowOff>
    </xdr:to>
    <xdr:cxnSp macro="">
      <xdr:nvCxnSpPr>
        <xdr:cNvPr id="421" name="直線コネクタ 420"/>
        <xdr:cNvCxnSpPr/>
      </xdr:nvCxnSpPr>
      <xdr:spPr>
        <a:xfrm flipV="1">
          <a:off x="16318865" y="583057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42545</xdr:rowOff>
    </xdr:from>
    <xdr:ext cx="405130" cy="258445"/>
    <xdr:sp macro="" textlink="">
      <xdr:nvSpPr>
        <xdr:cNvPr id="422" name="【一般廃棄物処理施設】&#10;有形固定資産減価償却率最小値テキスト"/>
        <xdr:cNvSpPr txBox="1"/>
      </xdr:nvSpPr>
      <xdr:spPr>
        <a:xfrm>
          <a:off x="16357600" y="72434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38735</xdr:rowOff>
    </xdr:from>
    <xdr:to xmlns:xdr="http://schemas.openxmlformats.org/drawingml/2006/spreadsheetDrawing">
      <xdr:col>86</xdr:col>
      <xdr:colOff>25400</xdr:colOff>
      <xdr:row>42</xdr:row>
      <xdr:rowOff>38735</xdr:rowOff>
    </xdr:to>
    <xdr:cxnSp macro="">
      <xdr:nvCxnSpPr>
        <xdr:cNvPr id="423" name="直線コネクタ 422"/>
        <xdr:cNvCxnSpPr/>
      </xdr:nvCxnSpPr>
      <xdr:spPr>
        <a:xfrm>
          <a:off x="16230600" y="723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119380</xdr:rowOff>
    </xdr:from>
    <xdr:ext cx="405130" cy="259080"/>
    <xdr:sp macro="" textlink="">
      <xdr:nvSpPr>
        <xdr:cNvPr id="424" name="【一般廃棄物処理施設】&#10;有形固定資産減価償却率最大値テキスト"/>
        <xdr:cNvSpPr txBox="1"/>
      </xdr:nvSpPr>
      <xdr:spPr>
        <a:xfrm>
          <a:off x="16357600" y="5605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1270</xdr:rowOff>
    </xdr:from>
    <xdr:to xmlns:xdr="http://schemas.openxmlformats.org/drawingml/2006/spreadsheetDrawing">
      <xdr:col>86</xdr:col>
      <xdr:colOff>25400</xdr:colOff>
      <xdr:row>34</xdr:row>
      <xdr:rowOff>1270</xdr:rowOff>
    </xdr:to>
    <xdr:cxnSp macro="">
      <xdr:nvCxnSpPr>
        <xdr:cNvPr id="425" name="直線コネクタ 424"/>
        <xdr:cNvCxnSpPr/>
      </xdr:nvCxnSpPr>
      <xdr:spPr>
        <a:xfrm>
          <a:off x="16230600" y="583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19050</xdr:rowOff>
    </xdr:from>
    <xdr:ext cx="405130" cy="258445"/>
    <xdr:sp macro="" textlink="">
      <xdr:nvSpPr>
        <xdr:cNvPr id="426" name="【一般廃棄物処理施設】&#10;有形固定資産減価償却率平均値テキスト"/>
        <xdr:cNvSpPr txBox="1"/>
      </xdr:nvSpPr>
      <xdr:spPr>
        <a:xfrm>
          <a:off x="16357600" y="653415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167640</xdr:rowOff>
    </xdr:from>
    <xdr:to xmlns:xdr="http://schemas.openxmlformats.org/drawingml/2006/spreadsheetDrawing">
      <xdr:col>85</xdr:col>
      <xdr:colOff>177800</xdr:colOff>
      <xdr:row>39</xdr:row>
      <xdr:rowOff>97790</xdr:rowOff>
    </xdr:to>
    <xdr:sp macro="" textlink="">
      <xdr:nvSpPr>
        <xdr:cNvPr id="427" name="フローチャート: 判断 426"/>
        <xdr:cNvSpPr/>
      </xdr:nvSpPr>
      <xdr:spPr>
        <a:xfrm>
          <a:off x="16268700" y="66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147955</xdr:rowOff>
    </xdr:from>
    <xdr:to xmlns:xdr="http://schemas.openxmlformats.org/drawingml/2006/spreadsheetDrawing">
      <xdr:col>81</xdr:col>
      <xdr:colOff>101600</xdr:colOff>
      <xdr:row>39</xdr:row>
      <xdr:rowOff>78105</xdr:rowOff>
    </xdr:to>
    <xdr:sp macro="" textlink="">
      <xdr:nvSpPr>
        <xdr:cNvPr id="428" name="フローチャート: 判断 427"/>
        <xdr:cNvSpPr/>
      </xdr:nvSpPr>
      <xdr:spPr>
        <a:xfrm>
          <a:off x="15430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39</xdr:row>
      <xdr:rowOff>12065</xdr:rowOff>
    </xdr:from>
    <xdr:to xmlns:xdr="http://schemas.openxmlformats.org/drawingml/2006/spreadsheetDrawing">
      <xdr:col>76</xdr:col>
      <xdr:colOff>165100</xdr:colOff>
      <xdr:row>39</xdr:row>
      <xdr:rowOff>113665</xdr:rowOff>
    </xdr:to>
    <xdr:sp macro="" textlink="">
      <xdr:nvSpPr>
        <xdr:cNvPr id="429" name="フローチャート: 判断 428"/>
        <xdr:cNvSpPr/>
      </xdr:nvSpPr>
      <xdr:spPr>
        <a:xfrm>
          <a:off x="14541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141605</xdr:rowOff>
    </xdr:from>
    <xdr:to xmlns:xdr="http://schemas.openxmlformats.org/drawingml/2006/spreadsheetDrawing">
      <xdr:col>72</xdr:col>
      <xdr:colOff>38100</xdr:colOff>
      <xdr:row>39</xdr:row>
      <xdr:rowOff>71755</xdr:rowOff>
    </xdr:to>
    <xdr:sp macro="" textlink="">
      <xdr:nvSpPr>
        <xdr:cNvPr id="430" name="フローチャート: 判断 429"/>
        <xdr:cNvSpPr/>
      </xdr:nvSpPr>
      <xdr:spPr>
        <a:xfrm>
          <a:off x="1365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116840</xdr:rowOff>
    </xdr:from>
    <xdr:to xmlns:xdr="http://schemas.openxmlformats.org/drawingml/2006/spreadsheetDrawing">
      <xdr:col>67</xdr:col>
      <xdr:colOff>101600</xdr:colOff>
      <xdr:row>39</xdr:row>
      <xdr:rowOff>46990</xdr:rowOff>
    </xdr:to>
    <xdr:sp macro="" textlink="">
      <xdr:nvSpPr>
        <xdr:cNvPr id="431" name="フローチャート: 判断 430"/>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2" name="テキスト ボックス 43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3" name="テキスト ボックス 43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4" name="テキスト ボックス 43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5" name="テキスト ボックス 43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6" name="テキスト ボックス 43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77470</xdr:rowOff>
    </xdr:from>
    <xdr:to xmlns:xdr="http://schemas.openxmlformats.org/drawingml/2006/spreadsheetDrawing">
      <xdr:col>85</xdr:col>
      <xdr:colOff>177800</xdr:colOff>
      <xdr:row>41</xdr:row>
      <xdr:rowOff>7620</xdr:rowOff>
    </xdr:to>
    <xdr:sp macro="" textlink="">
      <xdr:nvSpPr>
        <xdr:cNvPr id="437" name="楕円 436"/>
        <xdr:cNvSpPr/>
      </xdr:nvSpPr>
      <xdr:spPr>
        <a:xfrm>
          <a:off x="16268700" y="693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55880</xdr:rowOff>
    </xdr:from>
    <xdr:ext cx="405130" cy="259080"/>
    <xdr:sp macro="" textlink="">
      <xdr:nvSpPr>
        <xdr:cNvPr id="438" name="【一般廃棄物処理施設】&#10;有形固定資産減価償却率該当値テキスト"/>
        <xdr:cNvSpPr txBox="1"/>
      </xdr:nvSpPr>
      <xdr:spPr>
        <a:xfrm>
          <a:off x="16357600" y="6913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74930</xdr:rowOff>
    </xdr:from>
    <xdr:to xmlns:xdr="http://schemas.openxmlformats.org/drawingml/2006/spreadsheetDrawing">
      <xdr:col>81</xdr:col>
      <xdr:colOff>101600</xdr:colOff>
      <xdr:row>41</xdr:row>
      <xdr:rowOff>4445</xdr:rowOff>
    </xdr:to>
    <xdr:sp macro="" textlink="">
      <xdr:nvSpPr>
        <xdr:cNvPr id="439" name="楕円 438"/>
        <xdr:cNvSpPr/>
      </xdr:nvSpPr>
      <xdr:spPr>
        <a:xfrm>
          <a:off x="15430500" y="6932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125095</xdr:rowOff>
    </xdr:from>
    <xdr:to xmlns:xdr="http://schemas.openxmlformats.org/drawingml/2006/spreadsheetDrawing">
      <xdr:col>85</xdr:col>
      <xdr:colOff>127000</xdr:colOff>
      <xdr:row>40</xdr:row>
      <xdr:rowOff>128270</xdr:rowOff>
    </xdr:to>
    <xdr:cxnSp macro="">
      <xdr:nvCxnSpPr>
        <xdr:cNvPr id="440" name="直線コネクタ 439"/>
        <xdr:cNvCxnSpPr/>
      </xdr:nvCxnSpPr>
      <xdr:spPr>
        <a:xfrm>
          <a:off x="15481300" y="69830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64770</xdr:rowOff>
    </xdr:from>
    <xdr:to xmlns:xdr="http://schemas.openxmlformats.org/drawingml/2006/spreadsheetDrawing">
      <xdr:col>76</xdr:col>
      <xdr:colOff>165100</xdr:colOff>
      <xdr:row>40</xdr:row>
      <xdr:rowOff>166370</xdr:rowOff>
    </xdr:to>
    <xdr:sp macro="" textlink="">
      <xdr:nvSpPr>
        <xdr:cNvPr id="441" name="楕円 440"/>
        <xdr:cNvSpPr/>
      </xdr:nvSpPr>
      <xdr:spPr>
        <a:xfrm>
          <a:off x="14541500" y="692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115570</xdr:rowOff>
    </xdr:from>
    <xdr:to xmlns:xdr="http://schemas.openxmlformats.org/drawingml/2006/spreadsheetDrawing">
      <xdr:col>81</xdr:col>
      <xdr:colOff>50800</xdr:colOff>
      <xdr:row>40</xdr:row>
      <xdr:rowOff>125095</xdr:rowOff>
    </xdr:to>
    <xdr:cxnSp macro="">
      <xdr:nvCxnSpPr>
        <xdr:cNvPr id="442" name="直線コネクタ 441"/>
        <xdr:cNvCxnSpPr/>
      </xdr:nvCxnSpPr>
      <xdr:spPr>
        <a:xfrm>
          <a:off x="14592300" y="69735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59690</xdr:rowOff>
    </xdr:from>
    <xdr:to xmlns:xdr="http://schemas.openxmlformats.org/drawingml/2006/spreadsheetDrawing">
      <xdr:col>72</xdr:col>
      <xdr:colOff>38100</xdr:colOff>
      <xdr:row>40</xdr:row>
      <xdr:rowOff>161290</xdr:rowOff>
    </xdr:to>
    <xdr:sp macro="" textlink="">
      <xdr:nvSpPr>
        <xdr:cNvPr id="443" name="楕円 442"/>
        <xdr:cNvSpPr/>
      </xdr:nvSpPr>
      <xdr:spPr>
        <a:xfrm>
          <a:off x="13652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110490</xdr:rowOff>
    </xdr:from>
    <xdr:to xmlns:xdr="http://schemas.openxmlformats.org/drawingml/2006/spreadsheetDrawing">
      <xdr:col>76</xdr:col>
      <xdr:colOff>114300</xdr:colOff>
      <xdr:row>40</xdr:row>
      <xdr:rowOff>115570</xdr:rowOff>
    </xdr:to>
    <xdr:cxnSp macro="">
      <xdr:nvCxnSpPr>
        <xdr:cNvPr id="444" name="直線コネクタ 443"/>
        <xdr:cNvCxnSpPr/>
      </xdr:nvCxnSpPr>
      <xdr:spPr>
        <a:xfrm>
          <a:off x="13703300" y="69684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41910</xdr:rowOff>
    </xdr:from>
    <xdr:to xmlns:xdr="http://schemas.openxmlformats.org/drawingml/2006/spreadsheetDrawing">
      <xdr:col>67</xdr:col>
      <xdr:colOff>101600</xdr:colOff>
      <xdr:row>40</xdr:row>
      <xdr:rowOff>143510</xdr:rowOff>
    </xdr:to>
    <xdr:sp macro="" textlink="">
      <xdr:nvSpPr>
        <xdr:cNvPr id="445" name="楕円 444"/>
        <xdr:cNvSpPr/>
      </xdr:nvSpPr>
      <xdr:spPr>
        <a:xfrm>
          <a:off x="127635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92710</xdr:rowOff>
    </xdr:from>
    <xdr:to xmlns:xdr="http://schemas.openxmlformats.org/drawingml/2006/spreadsheetDrawing">
      <xdr:col>71</xdr:col>
      <xdr:colOff>177800</xdr:colOff>
      <xdr:row>40</xdr:row>
      <xdr:rowOff>110490</xdr:rowOff>
    </xdr:to>
    <xdr:cxnSp macro="">
      <xdr:nvCxnSpPr>
        <xdr:cNvPr id="446" name="直線コネクタ 445"/>
        <xdr:cNvCxnSpPr/>
      </xdr:nvCxnSpPr>
      <xdr:spPr>
        <a:xfrm>
          <a:off x="12814300" y="69507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94615</xdr:rowOff>
    </xdr:from>
    <xdr:ext cx="405130" cy="259080"/>
    <xdr:sp macro="" textlink="">
      <xdr:nvSpPr>
        <xdr:cNvPr id="447" name="n_1aveValue【一般廃棄物処理施設】&#10;有形固定資産減価償却率"/>
        <xdr:cNvSpPr txBox="1"/>
      </xdr:nvSpPr>
      <xdr:spPr>
        <a:xfrm>
          <a:off x="15266035" y="6438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130175</xdr:rowOff>
    </xdr:from>
    <xdr:ext cx="404495" cy="259080"/>
    <xdr:sp macro="" textlink="">
      <xdr:nvSpPr>
        <xdr:cNvPr id="448" name="n_2aveValue【一般廃棄物処理施設】&#10;有形固定資産減価償却率"/>
        <xdr:cNvSpPr txBox="1"/>
      </xdr:nvSpPr>
      <xdr:spPr>
        <a:xfrm>
          <a:off x="14389735" y="64738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88265</xdr:rowOff>
    </xdr:from>
    <xdr:ext cx="404495" cy="258445"/>
    <xdr:sp macro="" textlink="">
      <xdr:nvSpPr>
        <xdr:cNvPr id="449" name="n_3aveValue【一般廃棄物処理施設】&#10;有形固定資産減価償却率"/>
        <xdr:cNvSpPr txBox="1"/>
      </xdr:nvSpPr>
      <xdr:spPr>
        <a:xfrm>
          <a:off x="13500735" y="64319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63500</xdr:rowOff>
    </xdr:from>
    <xdr:ext cx="404495" cy="258445"/>
    <xdr:sp macro="" textlink="">
      <xdr:nvSpPr>
        <xdr:cNvPr id="450" name="n_4aveValue【一般廃棄物処理施設】&#10;有形固定資産減価償却率"/>
        <xdr:cNvSpPr txBox="1"/>
      </xdr:nvSpPr>
      <xdr:spPr>
        <a:xfrm>
          <a:off x="12611735" y="64071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167005</xdr:rowOff>
    </xdr:from>
    <xdr:ext cx="405130" cy="258445"/>
    <xdr:sp macro="" textlink="">
      <xdr:nvSpPr>
        <xdr:cNvPr id="451" name="n_1mainValue【一般廃棄物処理施設】&#10;有形固定資産減価償却率"/>
        <xdr:cNvSpPr txBox="1"/>
      </xdr:nvSpPr>
      <xdr:spPr>
        <a:xfrm>
          <a:off x="15266035" y="7025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157480</xdr:rowOff>
    </xdr:from>
    <xdr:ext cx="404495" cy="258445"/>
    <xdr:sp macro="" textlink="">
      <xdr:nvSpPr>
        <xdr:cNvPr id="452" name="n_2mainValue【一般廃棄物処理施設】&#10;有形固定資産減価償却率"/>
        <xdr:cNvSpPr txBox="1"/>
      </xdr:nvSpPr>
      <xdr:spPr>
        <a:xfrm>
          <a:off x="14389735" y="7015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152400</xdr:rowOff>
    </xdr:from>
    <xdr:ext cx="404495" cy="259080"/>
    <xdr:sp macro="" textlink="">
      <xdr:nvSpPr>
        <xdr:cNvPr id="453" name="n_3mainValue【一般廃棄物処理施設】&#10;有形固定資産減価償却率"/>
        <xdr:cNvSpPr txBox="1"/>
      </xdr:nvSpPr>
      <xdr:spPr>
        <a:xfrm>
          <a:off x="13500735" y="7010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134620</xdr:rowOff>
    </xdr:from>
    <xdr:ext cx="404495" cy="258445"/>
    <xdr:sp macro="" textlink="">
      <xdr:nvSpPr>
        <xdr:cNvPr id="454" name="n_4mainValue【一般廃棄物処理施設】&#10;有形固定資産減価償却率"/>
        <xdr:cNvSpPr txBox="1"/>
      </xdr:nvSpPr>
      <xdr:spPr>
        <a:xfrm>
          <a:off x="12611735" y="69926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3" name="テキスト ボックス 462"/>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4" name="直線コネクタ 46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5" name="直線コネクタ 464"/>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8285" cy="259080"/>
    <xdr:sp macro="" textlink="">
      <xdr:nvSpPr>
        <xdr:cNvPr id="466" name="テキスト ボックス 465"/>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7" name="直線コネクタ 466"/>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995" cy="259080"/>
    <xdr:sp macro="" textlink="">
      <xdr:nvSpPr>
        <xdr:cNvPr id="468" name="テキスト ボックス 467"/>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9" name="直線コネクタ 468"/>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995" cy="259080"/>
    <xdr:sp macro="" textlink="">
      <xdr:nvSpPr>
        <xdr:cNvPr id="470" name="テキスト ボックス 469"/>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71" name="直線コネクタ 470"/>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995" cy="259080"/>
    <xdr:sp macro="" textlink="">
      <xdr:nvSpPr>
        <xdr:cNvPr id="472" name="テキスト ボックス 471"/>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474" name="テキスト ボックス 473"/>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35</xdr:row>
      <xdr:rowOff>7620</xdr:rowOff>
    </xdr:from>
    <xdr:to xmlns:xdr="http://schemas.openxmlformats.org/drawingml/2006/spreadsheetDrawing">
      <xdr:col>116</xdr:col>
      <xdr:colOff>62865</xdr:colOff>
      <xdr:row>41</xdr:row>
      <xdr:rowOff>123825</xdr:rowOff>
    </xdr:to>
    <xdr:cxnSp macro="">
      <xdr:nvCxnSpPr>
        <xdr:cNvPr id="476" name="直線コネクタ 475"/>
        <xdr:cNvCxnSpPr/>
      </xdr:nvCxnSpPr>
      <xdr:spPr>
        <a:xfrm flipV="1">
          <a:off x="22160865" y="6008370"/>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127635</xdr:rowOff>
    </xdr:from>
    <xdr:ext cx="469900" cy="259080"/>
    <xdr:sp macro="" textlink="">
      <xdr:nvSpPr>
        <xdr:cNvPr id="477" name="【一般廃棄物処理施設】&#10;一人当たり有形固定資産（償却資産）額最小値テキスト"/>
        <xdr:cNvSpPr txBox="1"/>
      </xdr:nvSpPr>
      <xdr:spPr>
        <a:xfrm>
          <a:off x="22199600" y="715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123825</xdr:rowOff>
    </xdr:from>
    <xdr:to xmlns:xdr="http://schemas.openxmlformats.org/drawingml/2006/spreadsheetDrawing">
      <xdr:col>116</xdr:col>
      <xdr:colOff>152400</xdr:colOff>
      <xdr:row>41</xdr:row>
      <xdr:rowOff>123825</xdr:rowOff>
    </xdr:to>
    <xdr:cxnSp macro="">
      <xdr:nvCxnSpPr>
        <xdr:cNvPr id="478" name="直線コネクタ 477"/>
        <xdr:cNvCxnSpPr/>
      </xdr:nvCxnSpPr>
      <xdr:spPr>
        <a:xfrm>
          <a:off x="22072600" y="715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125730</xdr:rowOff>
    </xdr:from>
    <xdr:ext cx="598805" cy="259080"/>
    <xdr:sp macro="" textlink="">
      <xdr:nvSpPr>
        <xdr:cNvPr id="479" name="【一般廃棄物処理施設】&#10;一人当たり有形固定資産（償却資産）額最大値テキスト"/>
        <xdr:cNvSpPr txBox="1"/>
      </xdr:nvSpPr>
      <xdr:spPr>
        <a:xfrm>
          <a:off x="22199600" y="5783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35</xdr:row>
      <xdr:rowOff>7620</xdr:rowOff>
    </xdr:from>
    <xdr:to xmlns:xdr="http://schemas.openxmlformats.org/drawingml/2006/spreadsheetDrawing">
      <xdr:col>116</xdr:col>
      <xdr:colOff>152400</xdr:colOff>
      <xdr:row>35</xdr:row>
      <xdr:rowOff>7620</xdr:rowOff>
    </xdr:to>
    <xdr:cxnSp macro="">
      <xdr:nvCxnSpPr>
        <xdr:cNvPr id="480" name="直線コネクタ 479"/>
        <xdr:cNvCxnSpPr/>
      </xdr:nvCxnSpPr>
      <xdr:spPr>
        <a:xfrm>
          <a:off x="22072600" y="600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130175</xdr:rowOff>
    </xdr:from>
    <xdr:ext cx="598805" cy="259080"/>
    <xdr:sp macro="" textlink="">
      <xdr:nvSpPr>
        <xdr:cNvPr id="481" name="【一般廃棄物処理施設】&#10;一人当たり有形固定資産（償却資産）額平均値テキスト"/>
        <xdr:cNvSpPr txBox="1"/>
      </xdr:nvSpPr>
      <xdr:spPr>
        <a:xfrm>
          <a:off x="22199600" y="6816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151765</xdr:rowOff>
    </xdr:from>
    <xdr:to xmlns:xdr="http://schemas.openxmlformats.org/drawingml/2006/spreadsheetDrawing">
      <xdr:col>116</xdr:col>
      <xdr:colOff>114300</xdr:colOff>
      <xdr:row>40</xdr:row>
      <xdr:rowOff>81915</xdr:rowOff>
    </xdr:to>
    <xdr:sp macro="" textlink="">
      <xdr:nvSpPr>
        <xdr:cNvPr id="482" name="フローチャート: 判断 481"/>
        <xdr:cNvSpPr/>
      </xdr:nvSpPr>
      <xdr:spPr>
        <a:xfrm>
          <a:off x="22110700" y="683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153670</xdr:rowOff>
    </xdr:from>
    <xdr:to xmlns:xdr="http://schemas.openxmlformats.org/drawingml/2006/spreadsheetDrawing">
      <xdr:col>112</xdr:col>
      <xdr:colOff>38100</xdr:colOff>
      <xdr:row>40</xdr:row>
      <xdr:rowOff>83820</xdr:rowOff>
    </xdr:to>
    <xdr:sp macro="" textlink="">
      <xdr:nvSpPr>
        <xdr:cNvPr id="483" name="フローチャート: 判断 482"/>
        <xdr:cNvSpPr/>
      </xdr:nvSpPr>
      <xdr:spPr>
        <a:xfrm>
          <a:off x="212725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6350</xdr:rowOff>
    </xdr:from>
    <xdr:to xmlns:xdr="http://schemas.openxmlformats.org/drawingml/2006/spreadsheetDrawing">
      <xdr:col>107</xdr:col>
      <xdr:colOff>101600</xdr:colOff>
      <xdr:row>40</xdr:row>
      <xdr:rowOff>107950</xdr:rowOff>
    </xdr:to>
    <xdr:sp macro="" textlink="">
      <xdr:nvSpPr>
        <xdr:cNvPr id="484" name="フローチャート: 判断 483"/>
        <xdr:cNvSpPr/>
      </xdr:nvSpPr>
      <xdr:spPr>
        <a:xfrm>
          <a:off x="20383500" y="68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8890</xdr:rowOff>
    </xdr:from>
    <xdr:to xmlns:xdr="http://schemas.openxmlformats.org/drawingml/2006/spreadsheetDrawing">
      <xdr:col>102</xdr:col>
      <xdr:colOff>165100</xdr:colOff>
      <xdr:row>40</xdr:row>
      <xdr:rowOff>110490</xdr:rowOff>
    </xdr:to>
    <xdr:sp macro="" textlink="">
      <xdr:nvSpPr>
        <xdr:cNvPr id="485" name="フローチャート: 判断 484"/>
        <xdr:cNvSpPr/>
      </xdr:nvSpPr>
      <xdr:spPr>
        <a:xfrm>
          <a:off x="19494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26035</xdr:rowOff>
    </xdr:from>
    <xdr:to xmlns:xdr="http://schemas.openxmlformats.org/drawingml/2006/spreadsheetDrawing">
      <xdr:col>98</xdr:col>
      <xdr:colOff>38100</xdr:colOff>
      <xdr:row>40</xdr:row>
      <xdr:rowOff>127635</xdr:rowOff>
    </xdr:to>
    <xdr:sp macro="" textlink="">
      <xdr:nvSpPr>
        <xdr:cNvPr id="486" name="フローチャート: 判断 485"/>
        <xdr:cNvSpPr/>
      </xdr:nvSpPr>
      <xdr:spPr>
        <a:xfrm>
          <a:off x="18605500" y="688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38100</xdr:rowOff>
    </xdr:from>
    <xdr:to xmlns:xdr="http://schemas.openxmlformats.org/drawingml/2006/spreadsheetDrawing">
      <xdr:col>116</xdr:col>
      <xdr:colOff>114300</xdr:colOff>
      <xdr:row>39</xdr:row>
      <xdr:rowOff>139700</xdr:rowOff>
    </xdr:to>
    <xdr:sp macro="" textlink="">
      <xdr:nvSpPr>
        <xdr:cNvPr id="492" name="楕円 491"/>
        <xdr:cNvSpPr/>
      </xdr:nvSpPr>
      <xdr:spPr>
        <a:xfrm>
          <a:off x="221107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60960</xdr:rowOff>
    </xdr:from>
    <xdr:ext cx="598805" cy="259080"/>
    <xdr:sp macro="" textlink="">
      <xdr:nvSpPr>
        <xdr:cNvPr id="493" name="【一般廃棄物処理施設】&#10;一人当たり有形固定資産（償却資産）額該当値テキスト"/>
        <xdr:cNvSpPr txBox="1"/>
      </xdr:nvSpPr>
      <xdr:spPr>
        <a:xfrm>
          <a:off x="22199600" y="6576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52705</xdr:rowOff>
    </xdr:from>
    <xdr:to xmlns:xdr="http://schemas.openxmlformats.org/drawingml/2006/spreadsheetDrawing">
      <xdr:col>112</xdr:col>
      <xdr:colOff>38100</xdr:colOff>
      <xdr:row>39</xdr:row>
      <xdr:rowOff>154940</xdr:rowOff>
    </xdr:to>
    <xdr:sp macro="" textlink="">
      <xdr:nvSpPr>
        <xdr:cNvPr id="494" name="楕円 493"/>
        <xdr:cNvSpPr/>
      </xdr:nvSpPr>
      <xdr:spPr>
        <a:xfrm>
          <a:off x="21272500" y="6739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88900</xdr:rowOff>
    </xdr:from>
    <xdr:to xmlns:xdr="http://schemas.openxmlformats.org/drawingml/2006/spreadsheetDrawing">
      <xdr:col>116</xdr:col>
      <xdr:colOff>63500</xdr:colOff>
      <xdr:row>39</xdr:row>
      <xdr:rowOff>103505</xdr:rowOff>
    </xdr:to>
    <xdr:cxnSp macro="">
      <xdr:nvCxnSpPr>
        <xdr:cNvPr id="495" name="直線コネクタ 494"/>
        <xdr:cNvCxnSpPr/>
      </xdr:nvCxnSpPr>
      <xdr:spPr>
        <a:xfrm flipV="1">
          <a:off x="21323300" y="677545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73025</xdr:rowOff>
    </xdr:from>
    <xdr:to xmlns:xdr="http://schemas.openxmlformats.org/drawingml/2006/spreadsheetDrawing">
      <xdr:col>107</xdr:col>
      <xdr:colOff>101600</xdr:colOff>
      <xdr:row>40</xdr:row>
      <xdr:rowOff>3175</xdr:rowOff>
    </xdr:to>
    <xdr:sp macro="" textlink="">
      <xdr:nvSpPr>
        <xdr:cNvPr id="496" name="楕円 495"/>
        <xdr:cNvSpPr/>
      </xdr:nvSpPr>
      <xdr:spPr>
        <a:xfrm>
          <a:off x="20383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103505</xdr:rowOff>
    </xdr:from>
    <xdr:to xmlns:xdr="http://schemas.openxmlformats.org/drawingml/2006/spreadsheetDrawing">
      <xdr:col>111</xdr:col>
      <xdr:colOff>177800</xdr:colOff>
      <xdr:row>39</xdr:row>
      <xdr:rowOff>123825</xdr:rowOff>
    </xdr:to>
    <xdr:cxnSp macro="">
      <xdr:nvCxnSpPr>
        <xdr:cNvPr id="497" name="直線コネクタ 496"/>
        <xdr:cNvCxnSpPr/>
      </xdr:nvCxnSpPr>
      <xdr:spPr>
        <a:xfrm flipV="1">
          <a:off x="20434300" y="679005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89535</xdr:rowOff>
    </xdr:from>
    <xdr:to xmlns:xdr="http://schemas.openxmlformats.org/drawingml/2006/spreadsheetDrawing">
      <xdr:col>102</xdr:col>
      <xdr:colOff>165100</xdr:colOff>
      <xdr:row>40</xdr:row>
      <xdr:rowOff>19685</xdr:rowOff>
    </xdr:to>
    <xdr:sp macro="" textlink="">
      <xdr:nvSpPr>
        <xdr:cNvPr id="498" name="楕円 497"/>
        <xdr:cNvSpPr/>
      </xdr:nvSpPr>
      <xdr:spPr>
        <a:xfrm>
          <a:off x="19494500" y="67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123825</xdr:rowOff>
    </xdr:from>
    <xdr:to xmlns:xdr="http://schemas.openxmlformats.org/drawingml/2006/spreadsheetDrawing">
      <xdr:col>107</xdr:col>
      <xdr:colOff>50800</xdr:colOff>
      <xdr:row>39</xdr:row>
      <xdr:rowOff>140335</xdr:rowOff>
    </xdr:to>
    <xdr:cxnSp macro="">
      <xdr:nvCxnSpPr>
        <xdr:cNvPr id="499" name="直線コネクタ 498"/>
        <xdr:cNvCxnSpPr/>
      </xdr:nvCxnSpPr>
      <xdr:spPr>
        <a:xfrm flipV="1">
          <a:off x="19545300" y="681037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100965</xdr:rowOff>
    </xdr:from>
    <xdr:to xmlns:xdr="http://schemas.openxmlformats.org/drawingml/2006/spreadsheetDrawing">
      <xdr:col>98</xdr:col>
      <xdr:colOff>38100</xdr:colOff>
      <xdr:row>40</xdr:row>
      <xdr:rowOff>31115</xdr:rowOff>
    </xdr:to>
    <xdr:sp macro="" textlink="">
      <xdr:nvSpPr>
        <xdr:cNvPr id="500" name="楕円 499"/>
        <xdr:cNvSpPr/>
      </xdr:nvSpPr>
      <xdr:spPr>
        <a:xfrm>
          <a:off x="18605500" y="678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140335</xdr:rowOff>
    </xdr:from>
    <xdr:to xmlns:xdr="http://schemas.openxmlformats.org/drawingml/2006/spreadsheetDrawing">
      <xdr:col>102</xdr:col>
      <xdr:colOff>114300</xdr:colOff>
      <xdr:row>39</xdr:row>
      <xdr:rowOff>151765</xdr:rowOff>
    </xdr:to>
    <xdr:cxnSp macro="">
      <xdr:nvCxnSpPr>
        <xdr:cNvPr id="501" name="直線コネクタ 500"/>
        <xdr:cNvCxnSpPr/>
      </xdr:nvCxnSpPr>
      <xdr:spPr>
        <a:xfrm flipV="1">
          <a:off x="18656300" y="68268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40</xdr:row>
      <xdr:rowOff>74930</xdr:rowOff>
    </xdr:from>
    <xdr:ext cx="598170" cy="258445"/>
    <xdr:sp macro="" textlink="">
      <xdr:nvSpPr>
        <xdr:cNvPr id="502" name="n_1aveValue【一般廃棄物処理施設】&#10;一人当たり有形固定資産（償却資産）額"/>
        <xdr:cNvSpPr txBox="1"/>
      </xdr:nvSpPr>
      <xdr:spPr>
        <a:xfrm>
          <a:off x="21010880" y="69329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99060</xdr:rowOff>
    </xdr:from>
    <xdr:ext cx="598170" cy="258445"/>
    <xdr:sp macro="" textlink="">
      <xdr:nvSpPr>
        <xdr:cNvPr id="503" name="n_2aveValue【一般廃棄物処理施設】&#10;一人当たり有形固定資産（償却資産）額"/>
        <xdr:cNvSpPr txBox="1"/>
      </xdr:nvSpPr>
      <xdr:spPr>
        <a:xfrm>
          <a:off x="20134580" y="69570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101600</xdr:rowOff>
    </xdr:from>
    <xdr:ext cx="598170" cy="259080"/>
    <xdr:sp macro="" textlink="">
      <xdr:nvSpPr>
        <xdr:cNvPr id="504" name="n_3aveValue【一般廃棄物処理施設】&#10;一人当たり有形固定資産（償却資産）額"/>
        <xdr:cNvSpPr txBox="1"/>
      </xdr:nvSpPr>
      <xdr:spPr>
        <a:xfrm>
          <a:off x="19245580" y="6959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118745</xdr:rowOff>
    </xdr:from>
    <xdr:ext cx="534035" cy="259080"/>
    <xdr:sp macro="" textlink="">
      <xdr:nvSpPr>
        <xdr:cNvPr id="505" name="n_4aveValue【一般廃棄物処理施設】&#10;一人当たり有形固定資産（償却資産）額"/>
        <xdr:cNvSpPr txBox="1"/>
      </xdr:nvSpPr>
      <xdr:spPr>
        <a:xfrm>
          <a:off x="18388965" y="6976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170815</xdr:rowOff>
    </xdr:from>
    <xdr:ext cx="598170" cy="258445"/>
    <xdr:sp macro="" textlink="">
      <xdr:nvSpPr>
        <xdr:cNvPr id="506" name="n_1mainValue【一般廃棄物処理施設】&#10;一人当たり有形固定資産（償却資産）額"/>
        <xdr:cNvSpPr txBox="1"/>
      </xdr:nvSpPr>
      <xdr:spPr>
        <a:xfrm>
          <a:off x="21010880" y="65144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163,166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19685</xdr:rowOff>
    </xdr:from>
    <xdr:ext cx="598170" cy="258445"/>
    <xdr:sp macro="" textlink="">
      <xdr:nvSpPr>
        <xdr:cNvPr id="507" name="n_2mainValue【一般廃棄物処理施設】&#10;一人当たり有形固定資産（償却資産）額"/>
        <xdr:cNvSpPr txBox="1"/>
      </xdr:nvSpPr>
      <xdr:spPr>
        <a:xfrm>
          <a:off x="20134580" y="65347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36195</xdr:rowOff>
    </xdr:from>
    <xdr:ext cx="598170" cy="259080"/>
    <xdr:sp macro="" textlink="">
      <xdr:nvSpPr>
        <xdr:cNvPr id="508" name="n_3mainValue【一般廃棄物処理施設】&#10;一人当たり有形固定資産（償却資産）額"/>
        <xdr:cNvSpPr txBox="1"/>
      </xdr:nvSpPr>
      <xdr:spPr>
        <a:xfrm>
          <a:off x="19245580" y="6551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146,919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47625</xdr:rowOff>
    </xdr:from>
    <xdr:ext cx="598170" cy="259080"/>
    <xdr:sp macro="" textlink="">
      <xdr:nvSpPr>
        <xdr:cNvPr id="509" name="n_4mainValue【一般廃棄物処理施設】&#10;一人当たり有形固定資産（償却資産）額"/>
        <xdr:cNvSpPr txBox="1"/>
      </xdr:nvSpPr>
      <xdr:spPr>
        <a:xfrm>
          <a:off x="18356580" y="65627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18" name="正方形/長方形 51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19" name="正方形/長方形 51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20" name="正方形/長方形 51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21" name="正方形/長方形 52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22" name="正方形/長方形 52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23" name="正方形/長方形 52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24" name="正方形/長方形 52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25" name="正方形/長方形 52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6" name="正方形/長方形 5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7" name="正方形/長方形 526"/>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8" name="正方形/長方形 527"/>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9" name="正方形/長方形 528"/>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30" name="正方形/長方形 529"/>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31" name="正方形/長方形 530"/>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2" name="正方形/長方形 531"/>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3" name="正方形/長方形 532"/>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534" name="テキスト ボックス 533"/>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35" name="直線コネクタ 534"/>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536" name="テキスト ボックス 535"/>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537" name="直線コネクタ 536"/>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538" name="テキスト ボックス 537"/>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539" name="直線コネクタ 538"/>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540" name="テキスト ボックス 539"/>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541" name="直線コネクタ 540"/>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542" name="テキスト ボックス 541"/>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543" name="直線コネクタ 542"/>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544" name="テキスト ボックス 543"/>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545" name="直線コネクタ 544"/>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546" name="テキスト ボックス 545"/>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47" name="直線コネクタ 5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548" name="テキスト ボックス 547"/>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4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59055</xdr:rowOff>
    </xdr:from>
    <xdr:to xmlns:xdr="http://schemas.openxmlformats.org/drawingml/2006/spreadsheetDrawing">
      <xdr:col>85</xdr:col>
      <xdr:colOff>126365</xdr:colOff>
      <xdr:row>86</xdr:row>
      <xdr:rowOff>74930</xdr:rowOff>
    </xdr:to>
    <xdr:cxnSp macro="">
      <xdr:nvCxnSpPr>
        <xdr:cNvPr id="550" name="直線コネクタ 549"/>
        <xdr:cNvCxnSpPr/>
      </xdr:nvCxnSpPr>
      <xdr:spPr>
        <a:xfrm flipV="1">
          <a:off x="16318865" y="1343215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78105</xdr:rowOff>
    </xdr:from>
    <xdr:ext cx="405130" cy="258445"/>
    <xdr:sp macro="" textlink="">
      <xdr:nvSpPr>
        <xdr:cNvPr id="551" name="【消防施設】&#10;有形固定資産減価償却率最小値テキスト"/>
        <xdr:cNvSpPr txBox="1"/>
      </xdr:nvSpPr>
      <xdr:spPr>
        <a:xfrm>
          <a:off x="16357600" y="14822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74930</xdr:rowOff>
    </xdr:from>
    <xdr:to xmlns:xdr="http://schemas.openxmlformats.org/drawingml/2006/spreadsheetDrawing">
      <xdr:col>86</xdr:col>
      <xdr:colOff>25400</xdr:colOff>
      <xdr:row>86</xdr:row>
      <xdr:rowOff>74930</xdr:rowOff>
    </xdr:to>
    <xdr:cxnSp macro="">
      <xdr:nvCxnSpPr>
        <xdr:cNvPr id="552" name="直線コネクタ 551"/>
        <xdr:cNvCxnSpPr/>
      </xdr:nvCxnSpPr>
      <xdr:spPr>
        <a:xfrm>
          <a:off x="162306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6350</xdr:rowOff>
    </xdr:from>
    <xdr:ext cx="405130" cy="258445"/>
    <xdr:sp macro="" textlink="">
      <xdr:nvSpPr>
        <xdr:cNvPr id="553" name="【消防施設】&#10;有形固定資産減価償却率最大値テキスト"/>
        <xdr:cNvSpPr txBox="1"/>
      </xdr:nvSpPr>
      <xdr:spPr>
        <a:xfrm>
          <a:off x="16357600" y="13208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59055</xdr:rowOff>
    </xdr:from>
    <xdr:to xmlns:xdr="http://schemas.openxmlformats.org/drawingml/2006/spreadsheetDrawing">
      <xdr:col>86</xdr:col>
      <xdr:colOff>25400</xdr:colOff>
      <xdr:row>78</xdr:row>
      <xdr:rowOff>59055</xdr:rowOff>
    </xdr:to>
    <xdr:cxnSp macro="">
      <xdr:nvCxnSpPr>
        <xdr:cNvPr id="554" name="直線コネクタ 553"/>
        <xdr:cNvCxnSpPr/>
      </xdr:nvCxnSpPr>
      <xdr:spPr>
        <a:xfrm>
          <a:off x="16230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52070</xdr:rowOff>
    </xdr:from>
    <xdr:ext cx="405130" cy="258445"/>
    <xdr:sp macro="" textlink="">
      <xdr:nvSpPr>
        <xdr:cNvPr id="555" name="【消防施設】&#10;有形固定資産減価償却率平均値テキスト"/>
        <xdr:cNvSpPr txBox="1"/>
      </xdr:nvSpPr>
      <xdr:spPr>
        <a:xfrm>
          <a:off x="16357600" y="141109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73025</xdr:rowOff>
    </xdr:from>
    <xdr:to xmlns:xdr="http://schemas.openxmlformats.org/drawingml/2006/spreadsheetDrawing">
      <xdr:col>85</xdr:col>
      <xdr:colOff>177800</xdr:colOff>
      <xdr:row>83</xdr:row>
      <xdr:rowOff>3175</xdr:rowOff>
    </xdr:to>
    <xdr:sp macro="" textlink="">
      <xdr:nvSpPr>
        <xdr:cNvPr id="556" name="フローチャート: 判断 555"/>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57785</xdr:rowOff>
    </xdr:from>
    <xdr:to xmlns:xdr="http://schemas.openxmlformats.org/drawingml/2006/spreadsheetDrawing">
      <xdr:col>81</xdr:col>
      <xdr:colOff>101600</xdr:colOff>
      <xdr:row>82</xdr:row>
      <xdr:rowOff>159385</xdr:rowOff>
    </xdr:to>
    <xdr:sp macro="" textlink="">
      <xdr:nvSpPr>
        <xdr:cNvPr id="557" name="フローチャート: 判断 556"/>
        <xdr:cNvSpPr/>
      </xdr:nvSpPr>
      <xdr:spPr>
        <a:xfrm>
          <a:off x="15430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33020</xdr:rowOff>
    </xdr:from>
    <xdr:to xmlns:xdr="http://schemas.openxmlformats.org/drawingml/2006/spreadsheetDrawing">
      <xdr:col>76</xdr:col>
      <xdr:colOff>165100</xdr:colOff>
      <xdr:row>82</xdr:row>
      <xdr:rowOff>134620</xdr:rowOff>
    </xdr:to>
    <xdr:sp macro="" textlink="">
      <xdr:nvSpPr>
        <xdr:cNvPr id="558" name="フローチャート: 判断 557"/>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158750</xdr:rowOff>
    </xdr:from>
    <xdr:to xmlns:xdr="http://schemas.openxmlformats.org/drawingml/2006/spreadsheetDrawing">
      <xdr:col>72</xdr:col>
      <xdr:colOff>38100</xdr:colOff>
      <xdr:row>82</xdr:row>
      <xdr:rowOff>88900</xdr:rowOff>
    </xdr:to>
    <xdr:sp macro="" textlink="">
      <xdr:nvSpPr>
        <xdr:cNvPr id="559" name="フローチャート: 判断 558"/>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168275</xdr:rowOff>
    </xdr:from>
    <xdr:to xmlns:xdr="http://schemas.openxmlformats.org/drawingml/2006/spreadsheetDrawing">
      <xdr:col>67</xdr:col>
      <xdr:colOff>101600</xdr:colOff>
      <xdr:row>82</xdr:row>
      <xdr:rowOff>98425</xdr:rowOff>
    </xdr:to>
    <xdr:sp macro="" textlink="">
      <xdr:nvSpPr>
        <xdr:cNvPr id="560" name="フローチャート: 判断 559"/>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61" name="テキスト ボックス 56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62" name="テキスト ボックス 56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63" name="テキスト ボックス 56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64" name="テキスト ボックス 56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65" name="テキスト ボックス 56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53975</xdr:rowOff>
    </xdr:from>
    <xdr:to xmlns:xdr="http://schemas.openxmlformats.org/drawingml/2006/spreadsheetDrawing">
      <xdr:col>85</xdr:col>
      <xdr:colOff>177800</xdr:colOff>
      <xdr:row>80</xdr:row>
      <xdr:rowOff>155575</xdr:rowOff>
    </xdr:to>
    <xdr:sp macro="" textlink="">
      <xdr:nvSpPr>
        <xdr:cNvPr id="566" name="楕円 565"/>
        <xdr:cNvSpPr/>
      </xdr:nvSpPr>
      <xdr:spPr>
        <a:xfrm>
          <a:off x="162687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76835</xdr:rowOff>
    </xdr:from>
    <xdr:ext cx="405130" cy="258445"/>
    <xdr:sp macro="" textlink="">
      <xdr:nvSpPr>
        <xdr:cNvPr id="567" name="【消防施設】&#10;有形固定資産減価償却率該当値テキスト"/>
        <xdr:cNvSpPr txBox="1"/>
      </xdr:nvSpPr>
      <xdr:spPr>
        <a:xfrm>
          <a:off x="16357600" y="13621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126365</xdr:rowOff>
    </xdr:from>
    <xdr:to xmlns:xdr="http://schemas.openxmlformats.org/drawingml/2006/spreadsheetDrawing">
      <xdr:col>81</xdr:col>
      <xdr:colOff>101600</xdr:colOff>
      <xdr:row>79</xdr:row>
      <xdr:rowOff>56515</xdr:rowOff>
    </xdr:to>
    <xdr:sp macro="" textlink="">
      <xdr:nvSpPr>
        <xdr:cNvPr id="568" name="楕円 567"/>
        <xdr:cNvSpPr/>
      </xdr:nvSpPr>
      <xdr:spPr>
        <a:xfrm>
          <a:off x="15430500" y="1349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6350</xdr:rowOff>
    </xdr:from>
    <xdr:to xmlns:xdr="http://schemas.openxmlformats.org/drawingml/2006/spreadsheetDrawing">
      <xdr:col>85</xdr:col>
      <xdr:colOff>127000</xdr:colOff>
      <xdr:row>80</xdr:row>
      <xdr:rowOff>104775</xdr:rowOff>
    </xdr:to>
    <xdr:cxnSp macro="">
      <xdr:nvCxnSpPr>
        <xdr:cNvPr id="569" name="直線コネクタ 568"/>
        <xdr:cNvCxnSpPr/>
      </xdr:nvCxnSpPr>
      <xdr:spPr>
        <a:xfrm>
          <a:off x="15481300" y="13550900"/>
          <a:ext cx="838200" cy="269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133985</xdr:rowOff>
    </xdr:from>
    <xdr:to xmlns:xdr="http://schemas.openxmlformats.org/drawingml/2006/spreadsheetDrawing">
      <xdr:col>76</xdr:col>
      <xdr:colOff>165100</xdr:colOff>
      <xdr:row>79</xdr:row>
      <xdr:rowOff>64135</xdr:rowOff>
    </xdr:to>
    <xdr:sp macro="" textlink="">
      <xdr:nvSpPr>
        <xdr:cNvPr id="570" name="楕円 569"/>
        <xdr:cNvSpPr/>
      </xdr:nvSpPr>
      <xdr:spPr>
        <a:xfrm>
          <a:off x="14541500" y="135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6350</xdr:rowOff>
    </xdr:from>
    <xdr:to xmlns:xdr="http://schemas.openxmlformats.org/drawingml/2006/spreadsheetDrawing">
      <xdr:col>81</xdr:col>
      <xdr:colOff>50800</xdr:colOff>
      <xdr:row>79</xdr:row>
      <xdr:rowOff>13335</xdr:rowOff>
    </xdr:to>
    <xdr:cxnSp macro="">
      <xdr:nvCxnSpPr>
        <xdr:cNvPr id="571" name="直線コネクタ 570"/>
        <xdr:cNvCxnSpPr/>
      </xdr:nvCxnSpPr>
      <xdr:spPr>
        <a:xfrm flipV="1">
          <a:off x="14592300" y="135509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105410</xdr:rowOff>
    </xdr:from>
    <xdr:to xmlns:xdr="http://schemas.openxmlformats.org/drawingml/2006/spreadsheetDrawing">
      <xdr:col>72</xdr:col>
      <xdr:colOff>38100</xdr:colOff>
      <xdr:row>78</xdr:row>
      <xdr:rowOff>35560</xdr:rowOff>
    </xdr:to>
    <xdr:sp macro="" textlink="">
      <xdr:nvSpPr>
        <xdr:cNvPr id="572" name="楕円 571"/>
        <xdr:cNvSpPr/>
      </xdr:nvSpPr>
      <xdr:spPr>
        <a:xfrm>
          <a:off x="13652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77</xdr:row>
      <xdr:rowOff>156210</xdr:rowOff>
    </xdr:from>
    <xdr:to xmlns:xdr="http://schemas.openxmlformats.org/drawingml/2006/spreadsheetDrawing">
      <xdr:col>76</xdr:col>
      <xdr:colOff>114300</xdr:colOff>
      <xdr:row>79</xdr:row>
      <xdr:rowOff>13335</xdr:rowOff>
    </xdr:to>
    <xdr:cxnSp macro="">
      <xdr:nvCxnSpPr>
        <xdr:cNvPr id="573" name="直線コネクタ 572"/>
        <xdr:cNvCxnSpPr/>
      </xdr:nvCxnSpPr>
      <xdr:spPr>
        <a:xfrm>
          <a:off x="13703300" y="13357860"/>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23495</xdr:rowOff>
    </xdr:from>
    <xdr:to xmlns:xdr="http://schemas.openxmlformats.org/drawingml/2006/spreadsheetDrawing">
      <xdr:col>67</xdr:col>
      <xdr:colOff>101600</xdr:colOff>
      <xdr:row>77</xdr:row>
      <xdr:rowOff>125095</xdr:rowOff>
    </xdr:to>
    <xdr:sp macro="" textlink="">
      <xdr:nvSpPr>
        <xdr:cNvPr id="574" name="楕円 573"/>
        <xdr:cNvSpPr/>
      </xdr:nvSpPr>
      <xdr:spPr>
        <a:xfrm>
          <a:off x="127635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74930</xdr:rowOff>
    </xdr:from>
    <xdr:to xmlns:xdr="http://schemas.openxmlformats.org/drawingml/2006/spreadsheetDrawing">
      <xdr:col>71</xdr:col>
      <xdr:colOff>177800</xdr:colOff>
      <xdr:row>77</xdr:row>
      <xdr:rowOff>156210</xdr:rowOff>
    </xdr:to>
    <xdr:cxnSp macro="">
      <xdr:nvCxnSpPr>
        <xdr:cNvPr id="575" name="直線コネクタ 574"/>
        <xdr:cNvCxnSpPr/>
      </xdr:nvCxnSpPr>
      <xdr:spPr>
        <a:xfrm>
          <a:off x="12814300" y="1327658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150495</xdr:rowOff>
    </xdr:from>
    <xdr:ext cx="405130" cy="259080"/>
    <xdr:sp macro="" textlink="">
      <xdr:nvSpPr>
        <xdr:cNvPr id="576" name="n_1aveValue【消防施設】&#10;有形固定資産減価償却率"/>
        <xdr:cNvSpPr txBox="1"/>
      </xdr:nvSpPr>
      <xdr:spPr>
        <a:xfrm>
          <a:off x="15266035" y="14209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125730</xdr:rowOff>
    </xdr:from>
    <xdr:ext cx="404495" cy="259080"/>
    <xdr:sp macro="" textlink="">
      <xdr:nvSpPr>
        <xdr:cNvPr id="577" name="n_2aveValue【消防施設】&#10;有形固定資産減価償却率"/>
        <xdr:cNvSpPr txBox="1"/>
      </xdr:nvSpPr>
      <xdr:spPr>
        <a:xfrm>
          <a:off x="14389735" y="14184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80010</xdr:rowOff>
    </xdr:from>
    <xdr:ext cx="404495" cy="259080"/>
    <xdr:sp macro="" textlink="">
      <xdr:nvSpPr>
        <xdr:cNvPr id="578" name="n_3aveValue【消防施設】&#10;有形固定資産減価償却率"/>
        <xdr:cNvSpPr txBox="1"/>
      </xdr:nvSpPr>
      <xdr:spPr>
        <a:xfrm>
          <a:off x="13500735" y="14138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89535</xdr:rowOff>
    </xdr:from>
    <xdr:ext cx="404495" cy="258445"/>
    <xdr:sp macro="" textlink="">
      <xdr:nvSpPr>
        <xdr:cNvPr id="579" name="n_4aveValue【消防施設】&#10;有形固定資産減価償却率"/>
        <xdr:cNvSpPr txBox="1"/>
      </xdr:nvSpPr>
      <xdr:spPr>
        <a:xfrm>
          <a:off x="12611735" y="14148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73025</xdr:rowOff>
    </xdr:from>
    <xdr:ext cx="405130" cy="259080"/>
    <xdr:sp macro="" textlink="">
      <xdr:nvSpPr>
        <xdr:cNvPr id="580" name="n_1mainValue【消防施設】&#10;有形固定資産減価償却率"/>
        <xdr:cNvSpPr txBox="1"/>
      </xdr:nvSpPr>
      <xdr:spPr>
        <a:xfrm>
          <a:off x="15266035" y="13274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80645</xdr:rowOff>
    </xdr:from>
    <xdr:ext cx="404495" cy="259080"/>
    <xdr:sp macro="" textlink="">
      <xdr:nvSpPr>
        <xdr:cNvPr id="581" name="n_2mainValue【消防施設】&#10;有形固定資産減価償却率"/>
        <xdr:cNvSpPr txBox="1"/>
      </xdr:nvSpPr>
      <xdr:spPr>
        <a:xfrm>
          <a:off x="14389735" y="132822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76</xdr:row>
      <xdr:rowOff>52070</xdr:rowOff>
    </xdr:from>
    <xdr:ext cx="404495" cy="258445"/>
    <xdr:sp macro="" textlink="">
      <xdr:nvSpPr>
        <xdr:cNvPr id="582" name="n_3mainValue【消防施設】&#10;有形固定資産減価償却率"/>
        <xdr:cNvSpPr txBox="1"/>
      </xdr:nvSpPr>
      <xdr:spPr>
        <a:xfrm>
          <a:off x="13500735" y="13082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75</xdr:row>
      <xdr:rowOff>141605</xdr:rowOff>
    </xdr:from>
    <xdr:ext cx="404495" cy="259080"/>
    <xdr:sp macro="" textlink="">
      <xdr:nvSpPr>
        <xdr:cNvPr id="583" name="n_4mainValue【消防施設】&#10;有形固定資産減価償却率"/>
        <xdr:cNvSpPr txBox="1"/>
      </xdr:nvSpPr>
      <xdr:spPr>
        <a:xfrm>
          <a:off x="12611735" y="13000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84" name="正方形/長方形 5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85" name="正方形/長方形 58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86" name="正方形/長方形 58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87" name="正方形/長方形 58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88" name="正方形/長方形 58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89" name="正方形/長方形 58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90" name="正方形/長方形 58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91" name="正方形/長方形 59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592" name="テキスト ボックス 591"/>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93" name="直線コネクタ 59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94" name="直線コネクタ 593"/>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725" cy="259080"/>
    <xdr:sp macro="" textlink="">
      <xdr:nvSpPr>
        <xdr:cNvPr id="595" name="テキスト ボックス 594"/>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6" name="直線コネクタ 595"/>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725" cy="258445"/>
    <xdr:sp macro="" textlink="">
      <xdr:nvSpPr>
        <xdr:cNvPr id="597" name="テキスト ボックス 596"/>
        <xdr:cNvSpPr txBox="1"/>
      </xdr:nvSpPr>
      <xdr:spPr>
        <a:xfrm>
          <a:off x="17820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98" name="直線コネクタ 597"/>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725" cy="259080"/>
    <xdr:sp macro="" textlink="">
      <xdr:nvSpPr>
        <xdr:cNvPr id="599" name="テキスト ボックス 598"/>
        <xdr:cNvSpPr txBox="1"/>
      </xdr:nvSpPr>
      <xdr:spPr>
        <a:xfrm>
          <a:off x="17820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00" name="直線コネクタ 599"/>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725" cy="258445"/>
    <xdr:sp macro="" textlink="">
      <xdr:nvSpPr>
        <xdr:cNvPr id="601" name="テキスト ボックス 600"/>
        <xdr:cNvSpPr txBox="1"/>
      </xdr:nvSpPr>
      <xdr:spPr>
        <a:xfrm>
          <a:off x="17820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02" name="直線コネクタ 601"/>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725" cy="259080"/>
    <xdr:sp macro="" textlink="">
      <xdr:nvSpPr>
        <xdr:cNvPr id="603" name="テキスト ボックス 602"/>
        <xdr:cNvSpPr txBox="1"/>
      </xdr:nvSpPr>
      <xdr:spPr>
        <a:xfrm>
          <a:off x="17820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04" name="直線コネクタ 603"/>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725" cy="259080"/>
    <xdr:sp macro="" textlink="">
      <xdr:nvSpPr>
        <xdr:cNvPr id="605" name="テキスト ボックス 604"/>
        <xdr:cNvSpPr txBox="1"/>
      </xdr:nvSpPr>
      <xdr:spPr>
        <a:xfrm>
          <a:off x="17820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06" name="直線コネクタ 60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607" name="テキスト ボックス 606"/>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0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40640</xdr:rowOff>
    </xdr:from>
    <xdr:to xmlns:xdr="http://schemas.openxmlformats.org/drawingml/2006/spreadsheetDrawing">
      <xdr:col>116</xdr:col>
      <xdr:colOff>62865</xdr:colOff>
      <xdr:row>86</xdr:row>
      <xdr:rowOff>147955</xdr:rowOff>
    </xdr:to>
    <xdr:cxnSp macro="">
      <xdr:nvCxnSpPr>
        <xdr:cNvPr id="609" name="直線コネクタ 608"/>
        <xdr:cNvCxnSpPr/>
      </xdr:nvCxnSpPr>
      <xdr:spPr>
        <a:xfrm flipV="1">
          <a:off x="22160865" y="13413740"/>
          <a:ext cx="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151765</xdr:rowOff>
    </xdr:from>
    <xdr:ext cx="469900" cy="259080"/>
    <xdr:sp macro="" textlink="">
      <xdr:nvSpPr>
        <xdr:cNvPr id="610" name="【消防施設】&#10;一人当たり面積最小値テキスト"/>
        <xdr:cNvSpPr txBox="1"/>
      </xdr:nvSpPr>
      <xdr:spPr>
        <a:xfrm>
          <a:off x="22199600" y="14896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147955</xdr:rowOff>
    </xdr:from>
    <xdr:to xmlns:xdr="http://schemas.openxmlformats.org/drawingml/2006/spreadsheetDrawing">
      <xdr:col>116</xdr:col>
      <xdr:colOff>152400</xdr:colOff>
      <xdr:row>86</xdr:row>
      <xdr:rowOff>147955</xdr:rowOff>
    </xdr:to>
    <xdr:cxnSp macro="">
      <xdr:nvCxnSpPr>
        <xdr:cNvPr id="611" name="直線コネクタ 610"/>
        <xdr:cNvCxnSpPr/>
      </xdr:nvCxnSpPr>
      <xdr:spPr>
        <a:xfrm>
          <a:off x="22072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158115</xdr:rowOff>
    </xdr:from>
    <xdr:ext cx="469900" cy="258445"/>
    <xdr:sp macro="" textlink="">
      <xdr:nvSpPr>
        <xdr:cNvPr id="612" name="【消防施設】&#10;一人当たり面積最大値テキスト"/>
        <xdr:cNvSpPr txBox="1"/>
      </xdr:nvSpPr>
      <xdr:spPr>
        <a:xfrm>
          <a:off x="22199600" y="13188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40640</xdr:rowOff>
    </xdr:from>
    <xdr:to xmlns:xdr="http://schemas.openxmlformats.org/drawingml/2006/spreadsheetDrawing">
      <xdr:col>116</xdr:col>
      <xdr:colOff>152400</xdr:colOff>
      <xdr:row>78</xdr:row>
      <xdr:rowOff>40640</xdr:rowOff>
    </xdr:to>
    <xdr:cxnSp macro="">
      <xdr:nvCxnSpPr>
        <xdr:cNvPr id="613" name="直線コネクタ 612"/>
        <xdr:cNvCxnSpPr/>
      </xdr:nvCxnSpPr>
      <xdr:spPr>
        <a:xfrm>
          <a:off x="22072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126365</xdr:rowOff>
    </xdr:from>
    <xdr:ext cx="469900" cy="259080"/>
    <xdr:sp macro="" textlink="">
      <xdr:nvSpPr>
        <xdr:cNvPr id="614" name="【消防施設】&#10;一人当たり面積平均値テキスト"/>
        <xdr:cNvSpPr txBox="1"/>
      </xdr:nvSpPr>
      <xdr:spPr>
        <a:xfrm>
          <a:off x="22199600" y="146996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147955</xdr:rowOff>
    </xdr:from>
    <xdr:to xmlns:xdr="http://schemas.openxmlformats.org/drawingml/2006/spreadsheetDrawing">
      <xdr:col>116</xdr:col>
      <xdr:colOff>114300</xdr:colOff>
      <xdr:row>86</xdr:row>
      <xdr:rowOff>78105</xdr:rowOff>
    </xdr:to>
    <xdr:sp macro="" textlink="">
      <xdr:nvSpPr>
        <xdr:cNvPr id="615" name="フローチャート: 判断 614"/>
        <xdr:cNvSpPr/>
      </xdr:nvSpPr>
      <xdr:spPr>
        <a:xfrm>
          <a:off x="22110700" y="1472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151130</xdr:rowOff>
    </xdr:from>
    <xdr:to xmlns:xdr="http://schemas.openxmlformats.org/drawingml/2006/spreadsheetDrawing">
      <xdr:col>112</xdr:col>
      <xdr:colOff>38100</xdr:colOff>
      <xdr:row>86</xdr:row>
      <xdr:rowOff>81280</xdr:rowOff>
    </xdr:to>
    <xdr:sp macro="" textlink="">
      <xdr:nvSpPr>
        <xdr:cNvPr id="616" name="フローチャート: 判断 615"/>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153035</xdr:rowOff>
    </xdr:from>
    <xdr:to xmlns:xdr="http://schemas.openxmlformats.org/drawingml/2006/spreadsheetDrawing">
      <xdr:col>107</xdr:col>
      <xdr:colOff>101600</xdr:colOff>
      <xdr:row>86</xdr:row>
      <xdr:rowOff>83185</xdr:rowOff>
    </xdr:to>
    <xdr:sp macro="" textlink="">
      <xdr:nvSpPr>
        <xdr:cNvPr id="617" name="フローチャート: 判断 616"/>
        <xdr:cNvSpPr/>
      </xdr:nvSpPr>
      <xdr:spPr>
        <a:xfrm>
          <a:off x="20383500" y="1472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149225</xdr:rowOff>
    </xdr:from>
    <xdr:to xmlns:xdr="http://schemas.openxmlformats.org/drawingml/2006/spreadsheetDrawing">
      <xdr:col>102</xdr:col>
      <xdr:colOff>165100</xdr:colOff>
      <xdr:row>86</xdr:row>
      <xdr:rowOff>79375</xdr:rowOff>
    </xdr:to>
    <xdr:sp macro="" textlink="">
      <xdr:nvSpPr>
        <xdr:cNvPr id="618" name="フローチャート: 判断 617"/>
        <xdr:cNvSpPr/>
      </xdr:nvSpPr>
      <xdr:spPr>
        <a:xfrm>
          <a:off x="19494500" y="147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82550</xdr:rowOff>
    </xdr:from>
    <xdr:to xmlns:xdr="http://schemas.openxmlformats.org/drawingml/2006/spreadsheetDrawing">
      <xdr:col>98</xdr:col>
      <xdr:colOff>38100</xdr:colOff>
      <xdr:row>86</xdr:row>
      <xdr:rowOff>12700</xdr:rowOff>
    </xdr:to>
    <xdr:sp macro="" textlink="">
      <xdr:nvSpPr>
        <xdr:cNvPr id="619" name="フローチャート: 判断 618"/>
        <xdr:cNvSpPr/>
      </xdr:nvSpPr>
      <xdr:spPr>
        <a:xfrm>
          <a:off x="18605500" y="1465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20" name="テキスト ボックス 61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21" name="テキスト ボックス 62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22" name="テキスト ボックス 62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23" name="テキスト ボックス 62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24" name="テキスト ボックス 62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100965</xdr:rowOff>
    </xdr:from>
    <xdr:to xmlns:xdr="http://schemas.openxmlformats.org/drawingml/2006/spreadsheetDrawing">
      <xdr:col>116</xdr:col>
      <xdr:colOff>114300</xdr:colOff>
      <xdr:row>86</xdr:row>
      <xdr:rowOff>31115</xdr:rowOff>
    </xdr:to>
    <xdr:sp macro="" textlink="">
      <xdr:nvSpPr>
        <xdr:cNvPr id="625" name="楕円 624"/>
        <xdr:cNvSpPr/>
      </xdr:nvSpPr>
      <xdr:spPr>
        <a:xfrm>
          <a:off x="22110700" y="146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123825</xdr:rowOff>
    </xdr:from>
    <xdr:ext cx="469900" cy="258445"/>
    <xdr:sp macro="" textlink="">
      <xdr:nvSpPr>
        <xdr:cNvPr id="626" name="【消防施設】&#10;一人当たり面積該当値テキスト"/>
        <xdr:cNvSpPr txBox="1"/>
      </xdr:nvSpPr>
      <xdr:spPr>
        <a:xfrm>
          <a:off x="22199600" y="14525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104140</xdr:rowOff>
    </xdr:from>
    <xdr:to xmlns:xdr="http://schemas.openxmlformats.org/drawingml/2006/spreadsheetDrawing">
      <xdr:col>112</xdr:col>
      <xdr:colOff>38100</xdr:colOff>
      <xdr:row>86</xdr:row>
      <xdr:rowOff>34290</xdr:rowOff>
    </xdr:to>
    <xdr:sp macro="" textlink="">
      <xdr:nvSpPr>
        <xdr:cNvPr id="627" name="楕円 626"/>
        <xdr:cNvSpPr/>
      </xdr:nvSpPr>
      <xdr:spPr>
        <a:xfrm>
          <a:off x="21272500" y="1467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151765</xdr:rowOff>
    </xdr:from>
    <xdr:to xmlns:xdr="http://schemas.openxmlformats.org/drawingml/2006/spreadsheetDrawing">
      <xdr:col>116</xdr:col>
      <xdr:colOff>63500</xdr:colOff>
      <xdr:row>85</xdr:row>
      <xdr:rowOff>154940</xdr:rowOff>
    </xdr:to>
    <xdr:cxnSp macro="">
      <xdr:nvCxnSpPr>
        <xdr:cNvPr id="628" name="直線コネクタ 627"/>
        <xdr:cNvCxnSpPr/>
      </xdr:nvCxnSpPr>
      <xdr:spPr>
        <a:xfrm flipV="1">
          <a:off x="21323300" y="147250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99695</xdr:rowOff>
    </xdr:from>
    <xdr:to xmlns:xdr="http://schemas.openxmlformats.org/drawingml/2006/spreadsheetDrawing">
      <xdr:col>107</xdr:col>
      <xdr:colOff>101600</xdr:colOff>
      <xdr:row>86</xdr:row>
      <xdr:rowOff>29845</xdr:rowOff>
    </xdr:to>
    <xdr:sp macro="" textlink="">
      <xdr:nvSpPr>
        <xdr:cNvPr id="629" name="楕円 628"/>
        <xdr:cNvSpPr/>
      </xdr:nvSpPr>
      <xdr:spPr>
        <a:xfrm>
          <a:off x="20383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150495</xdr:rowOff>
    </xdr:from>
    <xdr:to xmlns:xdr="http://schemas.openxmlformats.org/drawingml/2006/spreadsheetDrawing">
      <xdr:col>111</xdr:col>
      <xdr:colOff>177800</xdr:colOff>
      <xdr:row>85</xdr:row>
      <xdr:rowOff>154940</xdr:rowOff>
    </xdr:to>
    <xdr:cxnSp macro="">
      <xdr:nvCxnSpPr>
        <xdr:cNvPr id="630" name="直線コネクタ 629"/>
        <xdr:cNvCxnSpPr/>
      </xdr:nvCxnSpPr>
      <xdr:spPr>
        <a:xfrm>
          <a:off x="20434300" y="147237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105410</xdr:rowOff>
    </xdr:from>
    <xdr:to xmlns:xdr="http://schemas.openxmlformats.org/drawingml/2006/spreadsheetDrawing">
      <xdr:col>102</xdr:col>
      <xdr:colOff>165100</xdr:colOff>
      <xdr:row>86</xdr:row>
      <xdr:rowOff>35560</xdr:rowOff>
    </xdr:to>
    <xdr:sp macro="" textlink="">
      <xdr:nvSpPr>
        <xdr:cNvPr id="631" name="楕円 630"/>
        <xdr:cNvSpPr/>
      </xdr:nvSpPr>
      <xdr:spPr>
        <a:xfrm>
          <a:off x="19494500" y="14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150495</xdr:rowOff>
    </xdr:from>
    <xdr:to xmlns:xdr="http://schemas.openxmlformats.org/drawingml/2006/spreadsheetDrawing">
      <xdr:col>107</xdr:col>
      <xdr:colOff>50800</xdr:colOff>
      <xdr:row>85</xdr:row>
      <xdr:rowOff>156210</xdr:rowOff>
    </xdr:to>
    <xdr:cxnSp macro="">
      <xdr:nvCxnSpPr>
        <xdr:cNvPr id="632" name="直線コネクタ 631"/>
        <xdr:cNvCxnSpPr/>
      </xdr:nvCxnSpPr>
      <xdr:spPr>
        <a:xfrm flipV="1">
          <a:off x="19545300" y="147237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109220</xdr:rowOff>
    </xdr:from>
    <xdr:to xmlns:xdr="http://schemas.openxmlformats.org/drawingml/2006/spreadsheetDrawing">
      <xdr:col>98</xdr:col>
      <xdr:colOff>38100</xdr:colOff>
      <xdr:row>86</xdr:row>
      <xdr:rowOff>38735</xdr:rowOff>
    </xdr:to>
    <xdr:sp macro="" textlink="">
      <xdr:nvSpPr>
        <xdr:cNvPr id="633" name="楕円 632"/>
        <xdr:cNvSpPr/>
      </xdr:nvSpPr>
      <xdr:spPr>
        <a:xfrm>
          <a:off x="18605500" y="14682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156210</xdr:rowOff>
    </xdr:from>
    <xdr:to xmlns:xdr="http://schemas.openxmlformats.org/drawingml/2006/spreadsheetDrawing">
      <xdr:col>102</xdr:col>
      <xdr:colOff>114300</xdr:colOff>
      <xdr:row>85</xdr:row>
      <xdr:rowOff>159385</xdr:rowOff>
    </xdr:to>
    <xdr:cxnSp macro="">
      <xdr:nvCxnSpPr>
        <xdr:cNvPr id="634" name="直線コネクタ 633"/>
        <xdr:cNvCxnSpPr/>
      </xdr:nvCxnSpPr>
      <xdr:spPr>
        <a:xfrm flipV="1">
          <a:off x="18656300" y="147294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86</xdr:row>
      <xdr:rowOff>72390</xdr:rowOff>
    </xdr:from>
    <xdr:ext cx="469900" cy="259080"/>
    <xdr:sp macro="" textlink="">
      <xdr:nvSpPr>
        <xdr:cNvPr id="635" name="n_1aveValue【消防施設】&#10;一人当たり面積"/>
        <xdr:cNvSpPr txBox="1"/>
      </xdr:nvSpPr>
      <xdr:spPr>
        <a:xfrm>
          <a:off x="21075650" y="14817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74930</xdr:rowOff>
    </xdr:from>
    <xdr:ext cx="469265" cy="258445"/>
    <xdr:sp macro="" textlink="">
      <xdr:nvSpPr>
        <xdr:cNvPr id="636" name="n_2aveValue【消防施設】&#10;一人当たり面積"/>
        <xdr:cNvSpPr txBox="1"/>
      </xdr:nvSpPr>
      <xdr:spPr>
        <a:xfrm>
          <a:off x="20199350" y="148196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70485</xdr:rowOff>
    </xdr:from>
    <xdr:ext cx="469265" cy="259080"/>
    <xdr:sp macro="" textlink="">
      <xdr:nvSpPr>
        <xdr:cNvPr id="637" name="n_3aveValue【消防施設】&#10;一人当たり面積"/>
        <xdr:cNvSpPr txBox="1"/>
      </xdr:nvSpPr>
      <xdr:spPr>
        <a:xfrm>
          <a:off x="19310350" y="148151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29210</xdr:rowOff>
    </xdr:from>
    <xdr:ext cx="469265" cy="258445"/>
    <xdr:sp macro="" textlink="">
      <xdr:nvSpPr>
        <xdr:cNvPr id="638" name="n_4aveValue【消防施設】&#10;一人当たり面積"/>
        <xdr:cNvSpPr txBox="1"/>
      </xdr:nvSpPr>
      <xdr:spPr>
        <a:xfrm>
          <a:off x="18421350" y="14431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50800</xdr:rowOff>
    </xdr:from>
    <xdr:ext cx="469900" cy="259080"/>
    <xdr:sp macro="" textlink="">
      <xdr:nvSpPr>
        <xdr:cNvPr id="639" name="n_1mainValue【消防施設】&#10;一人当たり面積"/>
        <xdr:cNvSpPr txBox="1"/>
      </xdr:nvSpPr>
      <xdr:spPr>
        <a:xfrm>
          <a:off x="21075650" y="1445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46355</xdr:rowOff>
    </xdr:from>
    <xdr:ext cx="469265" cy="259080"/>
    <xdr:sp macro="" textlink="">
      <xdr:nvSpPr>
        <xdr:cNvPr id="640" name="n_2mainValue【消防施設】&#10;一人当たり面積"/>
        <xdr:cNvSpPr txBox="1"/>
      </xdr:nvSpPr>
      <xdr:spPr>
        <a:xfrm>
          <a:off x="20199350" y="144481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52070</xdr:rowOff>
    </xdr:from>
    <xdr:ext cx="469265" cy="258445"/>
    <xdr:sp macro="" textlink="">
      <xdr:nvSpPr>
        <xdr:cNvPr id="641" name="n_3mainValue【消防施設】&#10;一人当たり面積"/>
        <xdr:cNvSpPr txBox="1"/>
      </xdr:nvSpPr>
      <xdr:spPr>
        <a:xfrm>
          <a:off x="19310350" y="144538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29845</xdr:rowOff>
    </xdr:from>
    <xdr:ext cx="469265" cy="258445"/>
    <xdr:sp macro="" textlink="">
      <xdr:nvSpPr>
        <xdr:cNvPr id="642" name="n_4mainValue【消防施設】&#10;一人当たり面積"/>
        <xdr:cNvSpPr txBox="1"/>
      </xdr:nvSpPr>
      <xdr:spPr>
        <a:xfrm>
          <a:off x="18421350" y="147745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3" name="正方形/長方形 6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4" name="正方形/長方形 64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5" name="正方形/長方形 64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6" name="正方形/長方形 64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7" name="正方形/長方形 64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8" name="正方形/長方形 64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9" name="正方形/長方形 64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0" name="正方形/長方形 64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651" name="テキスト ボックス 650"/>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2" name="直線コネクタ 65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653" name="テキスト ボックス 652"/>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4" name="直線コネクタ 65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655" name="テキスト ボックス 654"/>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6" name="直線コネクタ 65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7" name="テキスト ボックス 65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8" name="直線コネクタ 65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659" name="テキスト ボックス 658"/>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60" name="直線コネクタ 65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61" name="テキスト ボックス 66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62" name="直線コネクタ 66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63" name="テキスト ボックス 66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4" name="直線コネクタ 66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665" name="テキスト ボックス 664"/>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6" name="直線コネクタ 66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7"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105410</xdr:rowOff>
    </xdr:from>
    <xdr:to xmlns:xdr="http://schemas.openxmlformats.org/drawingml/2006/spreadsheetDrawing">
      <xdr:col>85</xdr:col>
      <xdr:colOff>126365</xdr:colOff>
      <xdr:row>109</xdr:row>
      <xdr:rowOff>33655</xdr:rowOff>
    </xdr:to>
    <xdr:cxnSp macro="">
      <xdr:nvCxnSpPr>
        <xdr:cNvPr id="668" name="直線コネクタ 667"/>
        <xdr:cNvCxnSpPr/>
      </xdr:nvCxnSpPr>
      <xdr:spPr>
        <a:xfrm flipV="1">
          <a:off x="1631886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669"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670" name="直線コネクタ 669"/>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52070</xdr:rowOff>
    </xdr:from>
    <xdr:ext cx="340360" cy="258445"/>
    <xdr:sp macro="" textlink="">
      <xdr:nvSpPr>
        <xdr:cNvPr id="671" name="【庁舎】&#10;有形固定資産減価償却率最大値テキスト"/>
        <xdr:cNvSpPr txBox="1"/>
      </xdr:nvSpPr>
      <xdr:spPr>
        <a:xfrm>
          <a:off x="16357600" y="1702562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105410</xdr:rowOff>
    </xdr:from>
    <xdr:to xmlns:xdr="http://schemas.openxmlformats.org/drawingml/2006/spreadsheetDrawing">
      <xdr:col>86</xdr:col>
      <xdr:colOff>25400</xdr:colOff>
      <xdr:row>100</xdr:row>
      <xdr:rowOff>105410</xdr:rowOff>
    </xdr:to>
    <xdr:cxnSp macro="">
      <xdr:nvCxnSpPr>
        <xdr:cNvPr id="672" name="直線コネクタ 671"/>
        <xdr:cNvCxnSpPr/>
      </xdr:nvCxnSpPr>
      <xdr:spPr>
        <a:xfrm>
          <a:off x="16230600" y="1725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116840</xdr:rowOff>
    </xdr:from>
    <xdr:ext cx="405130" cy="259080"/>
    <xdr:sp macro="" textlink="">
      <xdr:nvSpPr>
        <xdr:cNvPr id="673" name="【庁舎】&#10;有形固定資産減価償却率平均値テキスト"/>
        <xdr:cNvSpPr txBox="1"/>
      </xdr:nvSpPr>
      <xdr:spPr>
        <a:xfrm>
          <a:off x="16357600" y="17776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93980</xdr:rowOff>
    </xdr:from>
    <xdr:to xmlns:xdr="http://schemas.openxmlformats.org/drawingml/2006/spreadsheetDrawing">
      <xdr:col>85</xdr:col>
      <xdr:colOff>177800</xdr:colOff>
      <xdr:row>105</xdr:row>
      <xdr:rowOff>24130</xdr:rowOff>
    </xdr:to>
    <xdr:sp macro="" textlink="">
      <xdr:nvSpPr>
        <xdr:cNvPr id="674" name="フローチャート: 判断 673"/>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675" name="フローチャート: 判断 674"/>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676" name="フローチャート: 判断 675"/>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59690</xdr:rowOff>
    </xdr:from>
    <xdr:to xmlns:xdr="http://schemas.openxmlformats.org/drawingml/2006/spreadsheetDrawing">
      <xdr:col>72</xdr:col>
      <xdr:colOff>38100</xdr:colOff>
      <xdr:row>104</xdr:row>
      <xdr:rowOff>161290</xdr:rowOff>
    </xdr:to>
    <xdr:sp macro="" textlink="">
      <xdr:nvSpPr>
        <xdr:cNvPr id="677" name="フローチャート: 判断 676"/>
        <xdr:cNvSpPr/>
      </xdr:nvSpPr>
      <xdr:spPr>
        <a:xfrm>
          <a:off x="13652500" y="1789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149225</xdr:rowOff>
    </xdr:from>
    <xdr:to xmlns:xdr="http://schemas.openxmlformats.org/drawingml/2006/spreadsheetDrawing">
      <xdr:col>67</xdr:col>
      <xdr:colOff>101600</xdr:colOff>
      <xdr:row>104</xdr:row>
      <xdr:rowOff>79375</xdr:rowOff>
    </xdr:to>
    <xdr:sp macro="" textlink="">
      <xdr:nvSpPr>
        <xdr:cNvPr id="678" name="フローチャート: 判断 677"/>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9" name="テキスト ボックス 67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80" name="テキスト ボックス 67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1" name="テキスト ボックス 68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2" name="テキスト ボックス 68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3" name="テキスト ボックス 68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90805</xdr:rowOff>
    </xdr:from>
    <xdr:to xmlns:xdr="http://schemas.openxmlformats.org/drawingml/2006/spreadsheetDrawing">
      <xdr:col>85</xdr:col>
      <xdr:colOff>177800</xdr:colOff>
      <xdr:row>106</xdr:row>
      <xdr:rowOff>20955</xdr:rowOff>
    </xdr:to>
    <xdr:sp macro="" textlink="">
      <xdr:nvSpPr>
        <xdr:cNvPr id="684" name="楕円 683"/>
        <xdr:cNvSpPr/>
      </xdr:nvSpPr>
      <xdr:spPr>
        <a:xfrm>
          <a:off x="16268700" y="1809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69215</xdr:rowOff>
    </xdr:from>
    <xdr:ext cx="405130" cy="259080"/>
    <xdr:sp macro="" textlink="">
      <xdr:nvSpPr>
        <xdr:cNvPr id="685" name="【庁舎】&#10;有形固定資産減価償却率該当値テキスト"/>
        <xdr:cNvSpPr txBox="1"/>
      </xdr:nvSpPr>
      <xdr:spPr>
        <a:xfrm>
          <a:off x="16357600" y="18071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80645</xdr:rowOff>
    </xdr:from>
    <xdr:to xmlns:xdr="http://schemas.openxmlformats.org/drawingml/2006/spreadsheetDrawing">
      <xdr:col>81</xdr:col>
      <xdr:colOff>101600</xdr:colOff>
      <xdr:row>106</xdr:row>
      <xdr:rowOff>10795</xdr:rowOff>
    </xdr:to>
    <xdr:sp macro="" textlink="">
      <xdr:nvSpPr>
        <xdr:cNvPr id="686" name="楕円 685"/>
        <xdr:cNvSpPr/>
      </xdr:nvSpPr>
      <xdr:spPr>
        <a:xfrm>
          <a:off x="15430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132080</xdr:rowOff>
    </xdr:from>
    <xdr:to xmlns:xdr="http://schemas.openxmlformats.org/drawingml/2006/spreadsheetDrawing">
      <xdr:col>85</xdr:col>
      <xdr:colOff>127000</xdr:colOff>
      <xdr:row>105</xdr:row>
      <xdr:rowOff>141605</xdr:rowOff>
    </xdr:to>
    <xdr:cxnSp macro="">
      <xdr:nvCxnSpPr>
        <xdr:cNvPr id="687" name="直線コネクタ 686"/>
        <xdr:cNvCxnSpPr/>
      </xdr:nvCxnSpPr>
      <xdr:spPr>
        <a:xfrm>
          <a:off x="15481300" y="181343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132080</xdr:rowOff>
    </xdr:from>
    <xdr:to xmlns:xdr="http://schemas.openxmlformats.org/drawingml/2006/spreadsheetDrawing">
      <xdr:col>76</xdr:col>
      <xdr:colOff>165100</xdr:colOff>
      <xdr:row>106</xdr:row>
      <xdr:rowOff>61595</xdr:rowOff>
    </xdr:to>
    <xdr:sp macro="" textlink="">
      <xdr:nvSpPr>
        <xdr:cNvPr id="688" name="楕円 687"/>
        <xdr:cNvSpPr/>
      </xdr:nvSpPr>
      <xdr:spPr>
        <a:xfrm>
          <a:off x="14541500" y="18134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132080</xdr:rowOff>
    </xdr:from>
    <xdr:to xmlns:xdr="http://schemas.openxmlformats.org/drawingml/2006/spreadsheetDrawing">
      <xdr:col>81</xdr:col>
      <xdr:colOff>50800</xdr:colOff>
      <xdr:row>106</xdr:row>
      <xdr:rowOff>10795</xdr:rowOff>
    </xdr:to>
    <xdr:cxnSp macro="">
      <xdr:nvCxnSpPr>
        <xdr:cNvPr id="689" name="直線コネクタ 688"/>
        <xdr:cNvCxnSpPr/>
      </xdr:nvCxnSpPr>
      <xdr:spPr>
        <a:xfrm flipV="1">
          <a:off x="14592300" y="181343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109220</xdr:rowOff>
    </xdr:from>
    <xdr:to xmlns:xdr="http://schemas.openxmlformats.org/drawingml/2006/spreadsheetDrawing">
      <xdr:col>72</xdr:col>
      <xdr:colOff>38100</xdr:colOff>
      <xdr:row>106</xdr:row>
      <xdr:rowOff>38735</xdr:rowOff>
    </xdr:to>
    <xdr:sp macro="" textlink="">
      <xdr:nvSpPr>
        <xdr:cNvPr id="690" name="楕円 689"/>
        <xdr:cNvSpPr/>
      </xdr:nvSpPr>
      <xdr:spPr>
        <a:xfrm>
          <a:off x="13652500" y="18111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159385</xdr:rowOff>
    </xdr:from>
    <xdr:to xmlns:xdr="http://schemas.openxmlformats.org/drawingml/2006/spreadsheetDrawing">
      <xdr:col>76</xdr:col>
      <xdr:colOff>114300</xdr:colOff>
      <xdr:row>106</xdr:row>
      <xdr:rowOff>10795</xdr:rowOff>
    </xdr:to>
    <xdr:cxnSp macro="">
      <xdr:nvCxnSpPr>
        <xdr:cNvPr id="691" name="直線コネクタ 690"/>
        <xdr:cNvCxnSpPr/>
      </xdr:nvCxnSpPr>
      <xdr:spPr>
        <a:xfrm>
          <a:off x="13703300" y="181616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63500</xdr:rowOff>
    </xdr:from>
    <xdr:to xmlns:xdr="http://schemas.openxmlformats.org/drawingml/2006/spreadsheetDrawing">
      <xdr:col>67</xdr:col>
      <xdr:colOff>101600</xdr:colOff>
      <xdr:row>105</xdr:row>
      <xdr:rowOff>164465</xdr:rowOff>
    </xdr:to>
    <xdr:sp macro="" textlink="">
      <xdr:nvSpPr>
        <xdr:cNvPr id="692" name="楕円 691"/>
        <xdr:cNvSpPr/>
      </xdr:nvSpPr>
      <xdr:spPr>
        <a:xfrm>
          <a:off x="12763500" y="1806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113665</xdr:rowOff>
    </xdr:from>
    <xdr:to xmlns:xdr="http://schemas.openxmlformats.org/drawingml/2006/spreadsheetDrawing">
      <xdr:col>71</xdr:col>
      <xdr:colOff>177800</xdr:colOff>
      <xdr:row>105</xdr:row>
      <xdr:rowOff>159385</xdr:rowOff>
    </xdr:to>
    <xdr:cxnSp macro="">
      <xdr:nvCxnSpPr>
        <xdr:cNvPr id="693" name="直線コネクタ 692"/>
        <xdr:cNvCxnSpPr/>
      </xdr:nvCxnSpPr>
      <xdr:spPr>
        <a:xfrm>
          <a:off x="12814300" y="181159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20955</xdr:rowOff>
    </xdr:from>
    <xdr:ext cx="405130" cy="258445"/>
    <xdr:sp macro="" textlink="">
      <xdr:nvSpPr>
        <xdr:cNvPr id="694" name="n_1aveValue【庁舎】&#10;有形固定資産減価償却率"/>
        <xdr:cNvSpPr txBox="1"/>
      </xdr:nvSpPr>
      <xdr:spPr>
        <a:xfrm>
          <a:off x="15266035" y="17680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22860</xdr:rowOff>
    </xdr:from>
    <xdr:ext cx="404495" cy="259080"/>
    <xdr:sp macro="" textlink="">
      <xdr:nvSpPr>
        <xdr:cNvPr id="695" name="n_2aveValue【庁舎】&#10;有形固定資産減価償却率"/>
        <xdr:cNvSpPr txBox="1"/>
      </xdr:nvSpPr>
      <xdr:spPr>
        <a:xfrm>
          <a:off x="14389735" y="17682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6350</xdr:rowOff>
    </xdr:from>
    <xdr:ext cx="404495" cy="258445"/>
    <xdr:sp macro="" textlink="">
      <xdr:nvSpPr>
        <xdr:cNvPr id="696" name="n_3aveValue【庁舎】&#10;有形固定資産減価償却率"/>
        <xdr:cNvSpPr txBox="1"/>
      </xdr:nvSpPr>
      <xdr:spPr>
        <a:xfrm>
          <a:off x="13500735" y="17665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95885</xdr:rowOff>
    </xdr:from>
    <xdr:ext cx="404495" cy="259080"/>
    <xdr:sp macro="" textlink="">
      <xdr:nvSpPr>
        <xdr:cNvPr id="697" name="n_4aveValue【庁舎】&#10;有形固定資産減価償却率"/>
        <xdr:cNvSpPr txBox="1"/>
      </xdr:nvSpPr>
      <xdr:spPr>
        <a:xfrm>
          <a:off x="12611735" y="17583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1905</xdr:rowOff>
    </xdr:from>
    <xdr:ext cx="405130" cy="259080"/>
    <xdr:sp macro="" textlink="">
      <xdr:nvSpPr>
        <xdr:cNvPr id="698" name="n_1mainValue【庁舎】&#10;有形固定資産減価償却率"/>
        <xdr:cNvSpPr txBox="1"/>
      </xdr:nvSpPr>
      <xdr:spPr>
        <a:xfrm>
          <a:off x="15266035" y="1817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52705</xdr:rowOff>
    </xdr:from>
    <xdr:ext cx="404495" cy="258445"/>
    <xdr:sp macro="" textlink="">
      <xdr:nvSpPr>
        <xdr:cNvPr id="699" name="n_2mainValue【庁舎】&#10;有形固定資産減価償却率"/>
        <xdr:cNvSpPr txBox="1"/>
      </xdr:nvSpPr>
      <xdr:spPr>
        <a:xfrm>
          <a:off x="14389735" y="18226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29845</xdr:rowOff>
    </xdr:from>
    <xdr:ext cx="404495" cy="258445"/>
    <xdr:sp macro="" textlink="">
      <xdr:nvSpPr>
        <xdr:cNvPr id="700" name="n_3mainValue【庁舎】&#10;有形固定資産減価償却率"/>
        <xdr:cNvSpPr txBox="1"/>
      </xdr:nvSpPr>
      <xdr:spPr>
        <a:xfrm>
          <a:off x="13500735" y="182035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155575</xdr:rowOff>
    </xdr:from>
    <xdr:ext cx="404495" cy="258445"/>
    <xdr:sp macro="" textlink="">
      <xdr:nvSpPr>
        <xdr:cNvPr id="701" name="n_4mainValue【庁舎】&#10;有形固定資産減価償却率"/>
        <xdr:cNvSpPr txBox="1"/>
      </xdr:nvSpPr>
      <xdr:spPr>
        <a:xfrm>
          <a:off x="12611735" y="181578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2" name="正方形/長方形 7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3" name="正方形/長方形 70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4" name="正方形/長方形 70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5" name="正方形/長方形 70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6" name="正方形/長方形 70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7" name="正方形/長方形 70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8" name="正方形/長方形 70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9" name="正方形/長方形 70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710" name="テキスト ボックス 709"/>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1" name="直線コネクタ 71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12" name="直線コネクタ 71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713" name="テキスト ボックス 712"/>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14" name="直線コネクタ 71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715" name="テキスト ボックス 714"/>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6" name="直線コネクタ 71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717" name="テキスト ボックス 716"/>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18" name="直線コネクタ 71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719" name="テキスト ボックス 718"/>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20" name="直線コネクタ 71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721" name="テキスト ボックス 720"/>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2" name="直線コネクタ 72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723" name="テキスト ボックス 722"/>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4"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166370</xdr:rowOff>
    </xdr:from>
    <xdr:to xmlns:xdr="http://schemas.openxmlformats.org/drawingml/2006/spreadsheetDrawing">
      <xdr:col>116</xdr:col>
      <xdr:colOff>62865</xdr:colOff>
      <xdr:row>108</xdr:row>
      <xdr:rowOff>106680</xdr:rowOff>
    </xdr:to>
    <xdr:cxnSp macro="">
      <xdr:nvCxnSpPr>
        <xdr:cNvPr id="725" name="直線コネクタ 724"/>
        <xdr:cNvCxnSpPr/>
      </xdr:nvCxnSpPr>
      <xdr:spPr>
        <a:xfrm flipV="1">
          <a:off x="2216086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110490</xdr:rowOff>
    </xdr:from>
    <xdr:ext cx="469900" cy="258445"/>
    <xdr:sp macro="" textlink="">
      <xdr:nvSpPr>
        <xdr:cNvPr id="726" name="【庁舎】&#10;一人当たり面積最小値テキスト"/>
        <xdr:cNvSpPr txBox="1"/>
      </xdr:nvSpPr>
      <xdr:spPr>
        <a:xfrm>
          <a:off x="22199600" y="186270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106680</xdr:rowOff>
    </xdr:from>
    <xdr:to xmlns:xdr="http://schemas.openxmlformats.org/drawingml/2006/spreadsheetDrawing">
      <xdr:col>116</xdr:col>
      <xdr:colOff>152400</xdr:colOff>
      <xdr:row>108</xdr:row>
      <xdr:rowOff>106680</xdr:rowOff>
    </xdr:to>
    <xdr:cxnSp macro="">
      <xdr:nvCxnSpPr>
        <xdr:cNvPr id="727" name="直線コネクタ 726"/>
        <xdr:cNvCxnSpPr/>
      </xdr:nvCxnSpPr>
      <xdr:spPr>
        <a:xfrm>
          <a:off x="22072600" y="1862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112395</xdr:rowOff>
    </xdr:from>
    <xdr:ext cx="469900" cy="258445"/>
    <xdr:sp macro="" textlink="">
      <xdr:nvSpPr>
        <xdr:cNvPr id="728" name="【庁舎】&#10;一人当たり面積最大値テキスト"/>
        <xdr:cNvSpPr txBox="1"/>
      </xdr:nvSpPr>
      <xdr:spPr>
        <a:xfrm>
          <a:off x="22199600" y="17085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166370</xdr:rowOff>
    </xdr:from>
    <xdr:to xmlns:xdr="http://schemas.openxmlformats.org/drawingml/2006/spreadsheetDrawing">
      <xdr:col>116</xdr:col>
      <xdr:colOff>152400</xdr:colOff>
      <xdr:row>100</xdr:row>
      <xdr:rowOff>166370</xdr:rowOff>
    </xdr:to>
    <xdr:cxnSp macro="">
      <xdr:nvCxnSpPr>
        <xdr:cNvPr id="729" name="直線コネクタ 728"/>
        <xdr:cNvCxnSpPr/>
      </xdr:nvCxnSpPr>
      <xdr:spPr>
        <a:xfrm>
          <a:off x="22072600" y="1731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20955</xdr:rowOff>
    </xdr:from>
    <xdr:ext cx="469900" cy="258445"/>
    <xdr:sp macro="" textlink="">
      <xdr:nvSpPr>
        <xdr:cNvPr id="730" name="【庁舎】&#10;一人当たり面積平均値テキスト"/>
        <xdr:cNvSpPr txBox="1"/>
      </xdr:nvSpPr>
      <xdr:spPr>
        <a:xfrm>
          <a:off x="22199600" y="180232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42545</xdr:rowOff>
    </xdr:from>
    <xdr:to xmlns:xdr="http://schemas.openxmlformats.org/drawingml/2006/spreadsheetDrawing">
      <xdr:col>116</xdr:col>
      <xdr:colOff>114300</xdr:colOff>
      <xdr:row>105</xdr:row>
      <xdr:rowOff>144145</xdr:rowOff>
    </xdr:to>
    <xdr:sp macro="" textlink="">
      <xdr:nvSpPr>
        <xdr:cNvPr id="731" name="フローチャート: 判断 730"/>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50165</xdr:rowOff>
    </xdr:from>
    <xdr:to xmlns:xdr="http://schemas.openxmlformats.org/drawingml/2006/spreadsheetDrawing">
      <xdr:col>112</xdr:col>
      <xdr:colOff>38100</xdr:colOff>
      <xdr:row>105</xdr:row>
      <xdr:rowOff>151765</xdr:rowOff>
    </xdr:to>
    <xdr:sp macro="" textlink="">
      <xdr:nvSpPr>
        <xdr:cNvPr id="732" name="フローチャート: 判断 731"/>
        <xdr:cNvSpPr/>
      </xdr:nvSpPr>
      <xdr:spPr>
        <a:xfrm>
          <a:off x="2127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46355</xdr:rowOff>
    </xdr:from>
    <xdr:to xmlns:xdr="http://schemas.openxmlformats.org/drawingml/2006/spreadsheetDrawing">
      <xdr:col>107</xdr:col>
      <xdr:colOff>101600</xdr:colOff>
      <xdr:row>105</xdr:row>
      <xdr:rowOff>147955</xdr:rowOff>
    </xdr:to>
    <xdr:sp macro="" textlink="">
      <xdr:nvSpPr>
        <xdr:cNvPr id="733" name="フローチャート: 判断 732"/>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44450</xdr:rowOff>
    </xdr:from>
    <xdr:to xmlns:xdr="http://schemas.openxmlformats.org/drawingml/2006/spreadsheetDrawing">
      <xdr:col>102</xdr:col>
      <xdr:colOff>165100</xdr:colOff>
      <xdr:row>105</xdr:row>
      <xdr:rowOff>146050</xdr:rowOff>
    </xdr:to>
    <xdr:sp macro="" textlink="">
      <xdr:nvSpPr>
        <xdr:cNvPr id="734" name="フローチャート: 判断 733"/>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104</xdr:row>
      <xdr:rowOff>27305</xdr:rowOff>
    </xdr:from>
    <xdr:to xmlns:xdr="http://schemas.openxmlformats.org/drawingml/2006/spreadsheetDrawing">
      <xdr:col>98</xdr:col>
      <xdr:colOff>38100</xdr:colOff>
      <xdr:row>104</xdr:row>
      <xdr:rowOff>128905</xdr:rowOff>
    </xdr:to>
    <xdr:sp macro="" textlink="">
      <xdr:nvSpPr>
        <xdr:cNvPr id="735" name="フローチャート: 判断 734"/>
        <xdr:cNvSpPr/>
      </xdr:nvSpPr>
      <xdr:spPr>
        <a:xfrm>
          <a:off x="18605500" y="1785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6" name="テキスト ボックス 73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7" name="テキスト ボックス 73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8" name="テキスト ボックス 73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9" name="テキスト ボックス 73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40" name="テキスト ボックス 73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2540</xdr:rowOff>
    </xdr:from>
    <xdr:to xmlns:xdr="http://schemas.openxmlformats.org/drawingml/2006/spreadsheetDrawing">
      <xdr:col>116</xdr:col>
      <xdr:colOff>114300</xdr:colOff>
      <xdr:row>104</xdr:row>
      <xdr:rowOff>104140</xdr:rowOff>
    </xdr:to>
    <xdr:sp macro="" textlink="">
      <xdr:nvSpPr>
        <xdr:cNvPr id="741" name="楕円 740"/>
        <xdr:cNvSpPr/>
      </xdr:nvSpPr>
      <xdr:spPr>
        <a:xfrm>
          <a:off x="2211070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25400</xdr:rowOff>
    </xdr:from>
    <xdr:ext cx="469900" cy="259080"/>
    <xdr:sp macro="" textlink="">
      <xdr:nvSpPr>
        <xdr:cNvPr id="742" name="【庁舎】&#10;一人当たり面積該当値テキスト"/>
        <xdr:cNvSpPr txBox="1"/>
      </xdr:nvSpPr>
      <xdr:spPr>
        <a:xfrm>
          <a:off x="22199600" y="17684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17780</xdr:rowOff>
    </xdr:from>
    <xdr:to xmlns:xdr="http://schemas.openxmlformats.org/drawingml/2006/spreadsheetDrawing">
      <xdr:col>112</xdr:col>
      <xdr:colOff>38100</xdr:colOff>
      <xdr:row>104</xdr:row>
      <xdr:rowOff>119380</xdr:rowOff>
    </xdr:to>
    <xdr:sp macro="" textlink="">
      <xdr:nvSpPr>
        <xdr:cNvPr id="743" name="楕円 742"/>
        <xdr:cNvSpPr/>
      </xdr:nvSpPr>
      <xdr:spPr>
        <a:xfrm>
          <a:off x="21272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53340</xdr:rowOff>
    </xdr:from>
    <xdr:to xmlns:xdr="http://schemas.openxmlformats.org/drawingml/2006/spreadsheetDrawing">
      <xdr:col>116</xdr:col>
      <xdr:colOff>63500</xdr:colOff>
      <xdr:row>104</xdr:row>
      <xdr:rowOff>68580</xdr:rowOff>
    </xdr:to>
    <xdr:cxnSp macro="">
      <xdr:nvCxnSpPr>
        <xdr:cNvPr id="744" name="直線コネクタ 743"/>
        <xdr:cNvCxnSpPr/>
      </xdr:nvCxnSpPr>
      <xdr:spPr>
        <a:xfrm flipV="1">
          <a:off x="21323300" y="178841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27305</xdr:rowOff>
    </xdr:from>
    <xdr:to xmlns:xdr="http://schemas.openxmlformats.org/drawingml/2006/spreadsheetDrawing">
      <xdr:col>107</xdr:col>
      <xdr:colOff>101600</xdr:colOff>
      <xdr:row>104</xdr:row>
      <xdr:rowOff>128905</xdr:rowOff>
    </xdr:to>
    <xdr:sp macro="" textlink="">
      <xdr:nvSpPr>
        <xdr:cNvPr id="745" name="楕円 744"/>
        <xdr:cNvSpPr/>
      </xdr:nvSpPr>
      <xdr:spPr>
        <a:xfrm>
          <a:off x="20383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68580</xdr:rowOff>
    </xdr:from>
    <xdr:to xmlns:xdr="http://schemas.openxmlformats.org/drawingml/2006/spreadsheetDrawing">
      <xdr:col>111</xdr:col>
      <xdr:colOff>177800</xdr:colOff>
      <xdr:row>104</xdr:row>
      <xdr:rowOff>78105</xdr:rowOff>
    </xdr:to>
    <xdr:cxnSp macro="">
      <xdr:nvCxnSpPr>
        <xdr:cNvPr id="746" name="直線コネクタ 745"/>
        <xdr:cNvCxnSpPr/>
      </xdr:nvCxnSpPr>
      <xdr:spPr>
        <a:xfrm flipV="1">
          <a:off x="20434300" y="178993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38735</xdr:rowOff>
    </xdr:from>
    <xdr:to xmlns:xdr="http://schemas.openxmlformats.org/drawingml/2006/spreadsheetDrawing">
      <xdr:col>102</xdr:col>
      <xdr:colOff>165100</xdr:colOff>
      <xdr:row>104</xdr:row>
      <xdr:rowOff>140335</xdr:rowOff>
    </xdr:to>
    <xdr:sp macro="" textlink="">
      <xdr:nvSpPr>
        <xdr:cNvPr id="747" name="楕円 746"/>
        <xdr:cNvSpPr/>
      </xdr:nvSpPr>
      <xdr:spPr>
        <a:xfrm>
          <a:off x="19494500" y="1786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78105</xdr:rowOff>
    </xdr:from>
    <xdr:to xmlns:xdr="http://schemas.openxmlformats.org/drawingml/2006/spreadsheetDrawing">
      <xdr:col>107</xdr:col>
      <xdr:colOff>50800</xdr:colOff>
      <xdr:row>104</xdr:row>
      <xdr:rowOff>89535</xdr:rowOff>
    </xdr:to>
    <xdr:cxnSp macro="">
      <xdr:nvCxnSpPr>
        <xdr:cNvPr id="748" name="直線コネクタ 747"/>
        <xdr:cNvCxnSpPr/>
      </xdr:nvCxnSpPr>
      <xdr:spPr>
        <a:xfrm flipV="1">
          <a:off x="19545300" y="179089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52070</xdr:rowOff>
    </xdr:from>
    <xdr:to xmlns:xdr="http://schemas.openxmlformats.org/drawingml/2006/spreadsheetDrawing">
      <xdr:col>98</xdr:col>
      <xdr:colOff>38100</xdr:colOff>
      <xdr:row>104</xdr:row>
      <xdr:rowOff>153670</xdr:rowOff>
    </xdr:to>
    <xdr:sp macro="" textlink="">
      <xdr:nvSpPr>
        <xdr:cNvPr id="749" name="楕円 748"/>
        <xdr:cNvSpPr/>
      </xdr:nvSpPr>
      <xdr:spPr>
        <a:xfrm>
          <a:off x="18605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89535</xdr:rowOff>
    </xdr:from>
    <xdr:to xmlns:xdr="http://schemas.openxmlformats.org/drawingml/2006/spreadsheetDrawing">
      <xdr:col>102</xdr:col>
      <xdr:colOff>114300</xdr:colOff>
      <xdr:row>104</xdr:row>
      <xdr:rowOff>102870</xdr:rowOff>
    </xdr:to>
    <xdr:cxnSp macro="">
      <xdr:nvCxnSpPr>
        <xdr:cNvPr id="750" name="直線コネクタ 749"/>
        <xdr:cNvCxnSpPr/>
      </xdr:nvCxnSpPr>
      <xdr:spPr>
        <a:xfrm flipV="1">
          <a:off x="18656300" y="179203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143510</xdr:rowOff>
    </xdr:from>
    <xdr:ext cx="469900" cy="258445"/>
    <xdr:sp macro="" textlink="">
      <xdr:nvSpPr>
        <xdr:cNvPr id="751" name="n_1aveValue【庁舎】&#10;一人当たり面積"/>
        <xdr:cNvSpPr txBox="1"/>
      </xdr:nvSpPr>
      <xdr:spPr>
        <a:xfrm>
          <a:off x="21075650" y="18145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139065</xdr:rowOff>
    </xdr:from>
    <xdr:ext cx="469265" cy="259080"/>
    <xdr:sp macro="" textlink="">
      <xdr:nvSpPr>
        <xdr:cNvPr id="752" name="n_2aveValue【庁舎】&#10;一人当たり面積"/>
        <xdr:cNvSpPr txBox="1"/>
      </xdr:nvSpPr>
      <xdr:spPr>
        <a:xfrm>
          <a:off x="20199350" y="18141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137160</xdr:rowOff>
    </xdr:from>
    <xdr:ext cx="469265" cy="259080"/>
    <xdr:sp macro="" textlink="">
      <xdr:nvSpPr>
        <xdr:cNvPr id="753" name="n_3aveValue【庁舎】&#10;一人当たり面積"/>
        <xdr:cNvSpPr txBox="1"/>
      </xdr:nvSpPr>
      <xdr:spPr>
        <a:xfrm>
          <a:off x="19310350" y="18139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145415</xdr:rowOff>
    </xdr:from>
    <xdr:ext cx="469265" cy="258445"/>
    <xdr:sp macro="" textlink="">
      <xdr:nvSpPr>
        <xdr:cNvPr id="754" name="n_4aveValue【庁舎】&#10;一人当たり面積"/>
        <xdr:cNvSpPr txBox="1"/>
      </xdr:nvSpPr>
      <xdr:spPr>
        <a:xfrm>
          <a:off x="18421350" y="17633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135890</xdr:rowOff>
    </xdr:from>
    <xdr:ext cx="469900" cy="259080"/>
    <xdr:sp macro="" textlink="">
      <xdr:nvSpPr>
        <xdr:cNvPr id="755" name="n_1mainValue【庁舎】&#10;一人当たり面積"/>
        <xdr:cNvSpPr txBox="1"/>
      </xdr:nvSpPr>
      <xdr:spPr>
        <a:xfrm>
          <a:off x="21075650" y="17623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145415</xdr:rowOff>
    </xdr:from>
    <xdr:ext cx="469265" cy="258445"/>
    <xdr:sp macro="" textlink="">
      <xdr:nvSpPr>
        <xdr:cNvPr id="756" name="n_2mainValue【庁舎】&#10;一人当たり面積"/>
        <xdr:cNvSpPr txBox="1"/>
      </xdr:nvSpPr>
      <xdr:spPr>
        <a:xfrm>
          <a:off x="20199350" y="17633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156845</xdr:rowOff>
    </xdr:from>
    <xdr:ext cx="469265" cy="258445"/>
    <xdr:sp macro="" textlink="">
      <xdr:nvSpPr>
        <xdr:cNvPr id="757" name="n_3mainValue【庁舎】&#10;一人当たり面積"/>
        <xdr:cNvSpPr txBox="1"/>
      </xdr:nvSpPr>
      <xdr:spPr>
        <a:xfrm>
          <a:off x="19310350" y="17644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144780</xdr:rowOff>
    </xdr:from>
    <xdr:ext cx="469265" cy="258445"/>
    <xdr:sp macro="" textlink="">
      <xdr:nvSpPr>
        <xdr:cNvPr id="758" name="n_4mainValue【庁舎】&#10;一人当たり面積"/>
        <xdr:cNvSpPr txBox="1"/>
      </xdr:nvSpPr>
      <xdr:spPr>
        <a:xfrm>
          <a:off x="18421350" y="179755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9" name="正方形/長方形 7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60" name="正方形/長方形 75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61" name="テキスト ボックス 76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　・有形固定資産減価償却率は、図書館、市民会館、一般廃棄物処理施設及び庁舎で類似団体平均を上回っており、体育館・プール及び消防施設では下回っている。</a:t>
          </a:r>
          <a:endParaRPr lang="ja-JP" altLang="ja-JP" sz="1400">
            <a:effectLst/>
          </a:endParaRPr>
        </a:p>
        <a:p>
          <a:r>
            <a:rPr kumimoji="1" lang="ja-JP" altLang="ja-JP" sz="1100">
              <a:solidFill>
                <a:schemeClr val="dk1"/>
              </a:solidFill>
              <a:effectLst/>
              <a:latin typeface="+mn-lt"/>
              <a:ea typeface="+mn-ea"/>
              <a:cs typeface="+mn-cs"/>
            </a:rPr>
            <a:t>　・市民会館の有形固定資産減価償却率は類似団体平均値より上回る状況が続いているが、２施設あった市民会館施設を１施設に統合したため、今後有形固定資産減価償却率は低下し、一人当たり面積は小さくなる見込み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一般廃棄物処理施設の有形固定資産減価償却率は類似団体平均値より上回る状況が続いており、施設の老朽化も進んでいることから、施設の更新に向け公共施設整備基金積立等による財源確保を検討する必要が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・消防施設の有形固定資産減価償却率は類似団体平均と大きく乖離しているが、平成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年度に消防署を新築したほか、令和２年度に旧消防署の用途変更、消防署白羽出張所の設置を行ったことが主な要因である。</a:t>
          </a:r>
          <a:endParaRPr lang="ja-JP" altLang="ja-JP" sz="1400">
            <a:effectLst/>
          </a:endParaRPr>
        </a:p>
        <a:p>
          <a:r>
            <a:rPr kumimoji="1" lang="ja-JP" altLang="ja-JP" sz="1100">
              <a:solidFill>
                <a:schemeClr val="dk1"/>
              </a:solidFill>
              <a:effectLst/>
              <a:latin typeface="+mn-lt"/>
              <a:ea typeface="+mn-ea"/>
              <a:cs typeface="+mn-cs"/>
            </a:rPr>
            <a:t>　・体育館・プール及び庁舎の有形固定資産減価償却率の上昇は設備工事を行ったことが主な要因である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133</v>
      </c>
      <c r="C2" s="4"/>
      <c r="D2" s="40"/>
    </row>
    <row r="3" spans="1:119" ht="18.75" customHeight="1">
      <c r="A3" s="2"/>
      <c r="B3" s="5" t="s">
        <v>134</v>
      </c>
      <c r="C3" s="22"/>
      <c r="D3" s="22"/>
      <c r="E3" s="44"/>
      <c r="F3" s="44"/>
      <c r="G3" s="44"/>
      <c r="H3" s="44"/>
      <c r="I3" s="44"/>
      <c r="J3" s="44"/>
      <c r="K3" s="44"/>
      <c r="L3" s="44" t="s">
        <v>139</v>
      </c>
      <c r="M3" s="44"/>
      <c r="N3" s="44"/>
      <c r="O3" s="44"/>
      <c r="P3" s="44"/>
      <c r="Q3" s="44"/>
      <c r="R3" s="94"/>
      <c r="S3" s="94"/>
      <c r="T3" s="94"/>
      <c r="U3" s="94"/>
      <c r="V3" s="112"/>
      <c r="W3" s="127" t="s">
        <v>141</v>
      </c>
      <c r="X3" s="137"/>
      <c r="Y3" s="137"/>
      <c r="Z3" s="137"/>
      <c r="AA3" s="137"/>
      <c r="AB3" s="22"/>
      <c r="AC3" s="94" t="s">
        <v>142</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17114552</v>
      </c>
      <c r="BO4" s="216"/>
      <c r="BP4" s="216"/>
      <c r="BQ4" s="216"/>
      <c r="BR4" s="216"/>
      <c r="BS4" s="216"/>
      <c r="BT4" s="216"/>
      <c r="BU4" s="219"/>
      <c r="BV4" s="213">
        <v>16322251</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5.7</v>
      </c>
      <c r="CU4" s="237"/>
      <c r="CV4" s="237"/>
      <c r="CW4" s="237"/>
      <c r="CX4" s="237"/>
      <c r="CY4" s="237"/>
      <c r="CZ4" s="237"/>
      <c r="DA4" s="245"/>
      <c r="DB4" s="229">
        <v>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72</v>
      </c>
      <c r="AV5" s="139"/>
      <c r="AW5" s="139"/>
      <c r="AX5" s="139"/>
      <c r="AY5" s="190" t="s">
        <v>144</v>
      </c>
      <c r="AZ5" s="198"/>
      <c r="BA5" s="198"/>
      <c r="BB5" s="198"/>
      <c r="BC5" s="198"/>
      <c r="BD5" s="198"/>
      <c r="BE5" s="198"/>
      <c r="BF5" s="198"/>
      <c r="BG5" s="198"/>
      <c r="BH5" s="198"/>
      <c r="BI5" s="198"/>
      <c r="BJ5" s="198"/>
      <c r="BK5" s="198"/>
      <c r="BL5" s="198"/>
      <c r="BM5" s="209"/>
      <c r="BN5" s="214">
        <v>16484073</v>
      </c>
      <c r="BO5" s="217"/>
      <c r="BP5" s="217"/>
      <c r="BQ5" s="217"/>
      <c r="BR5" s="217"/>
      <c r="BS5" s="217"/>
      <c r="BT5" s="217"/>
      <c r="BU5" s="220"/>
      <c r="BV5" s="214">
        <v>15520648</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85.6</v>
      </c>
      <c r="CU5" s="238"/>
      <c r="CV5" s="238"/>
      <c r="CW5" s="238"/>
      <c r="CX5" s="238"/>
      <c r="CY5" s="238"/>
      <c r="CZ5" s="238"/>
      <c r="DA5" s="246"/>
      <c r="DB5" s="230">
        <v>89.7</v>
      </c>
      <c r="DC5" s="238"/>
      <c r="DD5" s="238"/>
      <c r="DE5" s="238"/>
      <c r="DF5" s="238"/>
      <c r="DG5" s="238"/>
      <c r="DH5" s="238"/>
      <c r="DI5" s="246"/>
    </row>
    <row r="6" spans="1:119" ht="18.75" customHeight="1">
      <c r="A6" s="2"/>
      <c r="B6" s="8" t="s">
        <v>157</v>
      </c>
      <c r="C6" s="25"/>
      <c r="D6" s="25"/>
      <c r="E6" s="47"/>
      <c r="F6" s="47"/>
      <c r="G6" s="47"/>
      <c r="H6" s="47"/>
      <c r="I6" s="47"/>
      <c r="J6" s="47"/>
      <c r="K6" s="47"/>
      <c r="L6" s="47" t="s">
        <v>160</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76</v>
      </c>
      <c r="AN6" s="58"/>
      <c r="AO6" s="58"/>
      <c r="AP6" s="58"/>
      <c r="AQ6" s="58"/>
      <c r="AR6" s="58"/>
      <c r="AS6" s="58"/>
      <c r="AT6" s="63"/>
      <c r="AU6" s="182" t="s">
        <v>72</v>
      </c>
      <c r="AV6" s="139"/>
      <c r="AW6" s="139"/>
      <c r="AX6" s="139"/>
      <c r="AY6" s="190" t="s">
        <v>168</v>
      </c>
      <c r="AZ6" s="198"/>
      <c r="BA6" s="198"/>
      <c r="BB6" s="198"/>
      <c r="BC6" s="198"/>
      <c r="BD6" s="198"/>
      <c r="BE6" s="198"/>
      <c r="BF6" s="198"/>
      <c r="BG6" s="198"/>
      <c r="BH6" s="198"/>
      <c r="BI6" s="198"/>
      <c r="BJ6" s="198"/>
      <c r="BK6" s="198"/>
      <c r="BL6" s="198"/>
      <c r="BM6" s="209"/>
      <c r="BN6" s="214">
        <v>630479</v>
      </c>
      <c r="BO6" s="217"/>
      <c r="BP6" s="217"/>
      <c r="BQ6" s="217"/>
      <c r="BR6" s="217"/>
      <c r="BS6" s="217"/>
      <c r="BT6" s="217"/>
      <c r="BU6" s="220"/>
      <c r="BV6" s="214">
        <v>801603</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86</v>
      </c>
      <c r="CU6" s="239"/>
      <c r="CV6" s="239"/>
      <c r="CW6" s="239"/>
      <c r="CX6" s="239"/>
      <c r="CY6" s="239"/>
      <c r="CZ6" s="239"/>
      <c r="DA6" s="247"/>
      <c r="DB6" s="231">
        <v>90.4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72</v>
      </c>
      <c r="AV7" s="139"/>
      <c r="AW7" s="139"/>
      <c r="AX7" s="139"/>
      <c r="AY7" s="190" t="s">
        <v>170</v>
      </c>
      <c r="AZ7" s="198"/>
      <c r="BA7" s="198"/>
      <c r="BB7" s="198"/>
      <c r="BC7" s="198"/>
      <c r="BD7" s="198"/>
      <c r="BE7" s="198"/>
      <c r="BF7" s="198"/>
      <c r="BG7" s="198"/>
      <c r="BH7" s="198"/>
      <c r="BI7" s="198"/>
      <c r="BJ7" s="198"/>
      <c r="BK7" s="198"/>
      <c r="BL7" s="198"/>
      <c r="BM7" s="209"/>
      <c r="BN7" s="214">
        <v>112889</v>
      </c>
      <c r="BO7" s="217"/>
      <c r="BP7" s="217"/>
      <c r="BQ7" s="217"/>
      <c r="BR7" s="217"/>
      <c r="BS7" s="217"/>
      <c r="BT7" s="217"/>
      <c r="BU7" s="220"/>
      <c r="BV7" s="214">
        <v>99585</v>
      </c>
      <c r="BW7" s="217"/>
      <c r="BX7" s="217"/>
      <c r="BY7" s="217"/>
      <c r="BZ7" s="217"/>
      <c r="CA7" s="217"/>
      <c r="CB7" s="217"/>
      <c r="CC7" s="220"/>
      <c r="CD7" s="192" t="s">
        <v>171</v>
      </c>
      <c r="CE7" s="111"/>
      <c r="CF7" s="111"/>
      <c r="CG7" s="111"/>
      <c r="CH7" s="111"/>
      <c r="CI7" s="111"/>
      <c r="CJ7" s="111"/>
      <c r="CK7" s="111"/>
      <c r="CL7" s="111"/>
      <c r="CM7" s="111"/>
      <c r="CN7" s="111"/>
      <c r="CO7" s="111"/>
      <c r="CP7" s="111"/>
      <c r="CQ7" s="111"/>
      <c r="CR7" s="111"/>
      <c r="CS7" s="211"/>
      <c r="CT7" s="214">
        <v>9007036</v>
      </c>
      <c r="CU7" s="217"/>
      <c r="CV7" s="217"/>
      <c r="CW7" s="217"/>
      <c r="CX7" s="217"/>
      <c r="CY7" s="217"/>
      <c r="CZ7" s="217"/>
      <c r="DA7" s="220"/>
      <c r="DB7" s="214">
        <v>8829372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72</v>
      </c>
      <c r="AV8" s="139"/>
      <c r="AW8" s="139"/>
      <c r="AX8" s="139"/>
      <c r="AY8" s="190" t="s">
        <v>176</v>
      </c>
      <c r="AZ8" s="198"/>
      <c r="BA8" s="198"/>
      <c r="BB8" s="198"/>
      <c r="BC8" s="198"/>
      <c r="BD8" s="198"/>
      <c r="BE8" s="198"/>
      <c r="BF8" s="198"/>
      <c r="BG8" s="198"/>
      <c r="BH8" s="198"/>
      <c r="BI8" s="198"/>
      <c r="BJ8" s="198"/>
      <c r="BK8" s="198"/>
      <c r="BL8" s="198"/>
      <c r="BM8" s="209"/>
      <c r="BN8" s="214">
        <v>517590</v>
      </c>
      <c r="BO8" s="217"/>
      <c r="BP8" s="217"/>
      <c r="BQ8" s="217"/>
      <c r="BR8" s="217"/>
      <c r="BS8" s="217"/>
      <c r="BT8" s="217"/>
      <c r="BU8" s="220"/>
      <c r="BV8" s="214">
        <v>702018</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0.91</v>
      </c>
      <c r="CU8" s="240"/>
      <c r="CV8" s="240"/>
      <c r="CW8" s="240"/>
      <c r="CX8" s="240"/>
      <c r="CY8" s="240"/>
      <c r="CZ8" s="240"/>
      <c r="DA8" s="248"/>
      <c r="DB8" s="232">
        <v>0.92</v>
      </c>
      <c r="DC8" s="240"/>
      <c r="DD8" s="240"/>
      <c r="DE8" s="240"/>
      <c r="DF8" s="240"/>
      <c r="DG8" s="240"/>
      <c r="DH8" s="240"/>
      <c r="DI8" s="248"/>
    </row>
    <row r="9" spans="1:119" ht="18.75" customHeight="1">
      <c r="A9" s="2"/>
      <c r="B9" s="10" t="s">
        <v>18</v>
      </c>
      <c r="C9" s="27"/>
      <c r="D9" s="27"/>
      <c r="E9" s="27"/>
      <c r="F9" s="27"/>
      <c r="G9" s="27"/>
      <c r="H9" s="27"/>
      <c r="I9" s="27"/>
      <c r="J9" s="27"/>
      <c r="K9" s="31"/>
      <c r="L9" s="65" t="s">
        <v>15</v>
      </c>
      <c r="M9" s="74"/>
      <c r="N9" s="74"/>
      <c r="O9" s="74"/>
      <c r="P9" s="74"/>
      <c r="Q9" s="86"/>
      <c r="R9" s="97">
        <v>31103</v>
      </c>
      <c r="S9" s="106"/>
      <c r="T9" s="106"/>
      <c r="U9" s="106"/>
      <c r="V9" s="117"/>
      <c r="W9" s="127" t="s">
        <v>179</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183</v>
      </c>
      <c r="AV9" s="139"/>
      <c r="AW9" s="139"/>
      <c r="AX9" s="139"/>
      <c r="AY9" s="190" t="s">
        <v>73</v>
      </c>
      <c r="AZ9" s="198"/>
      <c r="BA9" s="198"/>
      <c r="BB9" s="198"/>
      <c r="BC9" s="198"/>
      <c r="BD9" s="198"/>
      <c r="BE9" s="198"/>
      <c r="BF9" s="198"/>
      <c r="BG9" s="198"/>
      <c r="BH9" s="198"/>
      <c r="BI9" s="198"/>
      <c r="BJ9" s="198"/>
      <c r="BK9" s="198"/>
      <c r="BL9" s="198"/>
      <c r="BM9" s="209"/>
      <c r="BN9" s="214">
        <v>-184428</v>
      </c>
      <c r="BO9" s="217"/>
      <c r="BP9" s="217"/>
      <c r="BQ9" s="217"/>
      <c r="BR9" s="217"/>
      <c r="BS9" s="217"/>
      <c r="BT9" s="217"/>
      <c r="BU9" s="220"/>
      <c r="BV9" s="214">
        <v>119762</v>
      </c>
      <c r="BW9" s="217"/>
      <c r="BX9" s="217"/>
      <c r="BY9" s="217"/>
      <c r="BZ9" s="217"/>
      <c r="CA9" s="217"/>
      <c r="CB9" s="217"/>
      <c r="CC9" s="220"/>
      <c r="CD9" s="192" t="s">
        <v>70</v>
      </c>
      <c r="CE9" s="111"/>
      <c r="CF9" s="111"/>
      <c r="CG9" s="111"/>
      <c r="CH9" s="111"/>
      <c r="CI9" s="111"/>
      <c r="CJ9" s="111"/>
      <c r="CK9" s="111"/>
      <c r="CL9" s="111"/>
      <c r="CM9" s="111"/>
      <c r="CN9" s="111"/>
      <c r="CO9" s="111"/>
      <c r="CP9" s="111"/>
      <c r="CQ9" s="111"/>
      <c r="CR9" s="111"/>
      <c r="CS9" s="211"/>
      <c r="CT9" s="230">
        <v>5.0999999999999996</v>
      </c>
      <c r="CU9" s="238"/>
      <c r="CV9" s="238"/>
      <c r="CW9" s="238"/>
      <c r="CX9" s="238"/>
      <c r="CY9" s="238"/>
      <c r="CZ9" s="238"/>
      <c r="DA9" s="246"/>
      <c r="DB9" s="230">
        <v>4.0999999999999996</v>
      </c>
      <c r="DC9" s="238"/>
      <c r="DD9" s="238"/>
      <c r="DE9" s="238"/>
      <c r="DF9" s="238"/>
      <c r="DG9" s="238"/>
      <c r="DH9" s="238"/>
      <c r="DI9" s="246"/>
    </row>
    <row r="10" spans="1:119" ht="18.75" customHeight="1">
      <c r="A10" s="2"/>
      <c r="B10" s="10"/>
      <c r="C10" s="27"/>
      <c r="D10" s="27"/>
      <c r="E10" s="27"/>
      <c r="F10" s="27"/>
      <c r="G10" s="27"/>
      <c r="H10" s="27"/>
      <c r="I10" s="27"/>
      <c r="J10" s="27"/>
      <c r="K10" s="31"/>
      <c r="L10" s="52" t="s">
        <v>185</v>
      </c>
      <c r="M10" s="58"/>
      <c r="N10" s="58"/>
      <c r="O10" s="58"/>
      <c r="P10" s="58"/>
      <c r="Q10" s="63"/>
      <c r="R10" s="72">
        <v>32578</v>
      </c>
      <c r="S10" s="80"/>
      <c r="T10" s="80"/>
      <c r="U10" s="80"/>
      <c r="V10" s="118"/>
      <c r="W10" s="128"/>
      <c r="X10" s="54"/>
      <c r="Y10" s="54"/>
      <c r="Z10" s="54"/>
      <c r="AA10" s="54"/>
      <c r="AB10" s="54"/>
      <c r="AC10" s="54"/>
      <c r="AD10" s="54"/>
      <c r="AE10" s="54"/>
      <c r="AF10" s="54"/>
      <c r="AG10" s="54"/>
      <c r="AH10" s="54"/>
      <c r="AI10" s="54"/>
      <c r="AJ10" s="54"/>
      <c r="AK10" s="54"/>
      <c r="AL10" s="165"/>
      <c r="AM10" s="175" t="s">
        <v>186</v>
      </c>
      <c r="AN10" s="58"/>
      <c r="AO10" s="58"/>
      <c r="AP10" s="58"/>
      <c r="AQ10" s="58"/>
      <c r="AR10" s="58"/>
      <c r="AS10" s="58"/>
      <c r="AT10" s="63"/>
      <c r="AU10" s="182" t="s">
        <v>72</v>
      </c>
      <c r="AV10" s="139"/>
      <c r="AW10" s="139"/>
      <c r="AX10" s="139"/>
      <c r="AY10" s="190" t="s">
        <v>188</v>
      </c>
      <c r="AZ10" s="198"/>
      <c r="BA10" s="198"/>
      <c r="BB10" s="198"/>
      <c r="BC10" s="198"/>
      <c r="BD10" s="198"/>
      <c r="BE10" s="198"/>
      <c r="BF10" s="198"/>
      <c r="BG10" s="198"/>
      <c r="BH10" s="198"/>
      <c r="BI10" s="198"/>
      <c r="BJ10" s="198"/>
      <c r="BK10" s="198"/>
      <c r="BL10" s="198"/>
      <c r="BM10" s="209"/>
      <c r="BN10" s="214">
        <v>619163</v>
      </c>
      <c r="BO10" s="217"/>
      <c r="BP10" s="217"/>
      <c r="BQ10" s="217"/>
      <c r="BR10" s="217"/>
      <c r="BS10" s="217"/>
      <c r="BT10" s="217"/>
      <c r="BU10" s="220"/>
      <c r="BV10" s="214">
        <v>319388</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193</v>
      </c>
      <c r="M11" s="59"/>
      <c r="N11" s="59"/>
      <c r="O11" s="59"/>
      <c r="P11" s="59"/>
      <c r="Q11" s="64"/>
      <c r="R11" s="98" t="s">
        <v>195</v>
      </c>
      <c r="S11" s="107"/>
      <c r="T11" s="107"/>
      <c r="U11" s="107"/>
      <c r="V11" s="119"/>
      <c r="W11" s="128"/>
      <c r="X11" s="54"/>
      <c r="Y11" s="54"/>
      <c r="Z11" s="54"/>
      <c r="AA11" s="54"/>
      <c r="AB11" s="54"/>
      <c r="AC11" s="54"/>
      <c r="AD11" s="54"/>
      <c r="AE11" s="54"/>
      <c r="AF11" s="54"/>
      <c r="AG11" s="54"/>
      <c r="AH11" s="54"/>
      <c r="AI11" s="54"/>
      <c r="AJ11" s="54"/>
      <c r="AK11" s="54"/>
      <c r="AL11" s="165"/>
      <c r="AM11" s="175" t="s">
        <v>196</v>
      </c>
      <c r="AN11" s="58"/>
      <c r="AO11" s="58"/>
      <c r="AP11" s="58"/>
      <c r="AQ11" s="58"/>
      <c r="AR11" s="58"/>
      <c r="AS11" s="58"/>
      <c r="AT11" s="63"/>
      <c r="AU11" s="182" t="s">
        <v>72</v>
      </c>
      <c r="AV11" s="139"/>
      <c r="AW11" s="139"/>
      <c r="AX11" s="139"/>
      <c r="AY11" s="190" t="s">
        <v>197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194</v>
      </c>
      <c r="CE11" s="111"/>
      <c r="CF11" s="111"/>
      <c r="CG11" s="111"/>
      <c r="CH11" s="111"/>
      <c r="CI11" s="111"/>
      <c r="CJ11" s="111"/>
      <c r="CK11" s="111"/>
      <c r="CL11" s="111"/>
      <c r="CM11" s="111"/>
      <c r="CN11" s="111"/>
      <c r="CO11" s="111"/>
      <c r="CP11" s="111"/>
      <c r="CQ11" s="111"/>
      <c r="CR11" s="111"/>
      <c r="CS11" s="211"/>
      <c r="CT11" s="232" t="s">
        <v>138</v>
      </c>
      <c r="CU11" s="240"/>
      <c r="CV11" s="240"/>
      <c r="CW11" s="240"/>
      <c r="CX11" s="240"/>
      <c r="CY11" s="240"/>
      <c r="CZ11" s="240"/>
      <c r="DA11" s="248"/>
      <c r="DB11" s="232" t="s">
        <v>138</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202</v>
      </c>
      <c r="M12" s="75"/>
      <c r="N12" s="75"/>
      <c r="O12" s="75"/>
      <c r="P12" s="75"/>
      <c r="Q12" s="87"/>
      <c r="R12" s="99">
        <v>29715</v>
      </c>
      <c r="S12" s="108"/>
      <c r="T12" s="108"/>
      <c r="U12" s="108"/>
      <c r="V12" s="120"/>
      <c r="W12" s="132" t="s">
        <v>8</v>
      </c>
      <c r="X12" s="139"/>
      <c r="Y12" s="139"/>
      <c r="Z12" s="139"/>
      <c r="AA12" s="139"/>
      <c r="AB12" s="144"/>
      <c r="AC12" s="148" t="s">
        <v>117</v>
      </c>
      <c r="AD12" s="155"/>
      <c r="AE12" s="155"/>
      <c r="AF12" s="155"/>
      <c r="AG12" s="158"/>
      <c r="AH12" s="148" t="s">
        <v>204</v>
      </c>
      <c r="AI12" s="155"/>
      <c r="AJ12" s="155"/>
      <c r="AK12" s="155"/>
      <c r="AL12" s="170"/>
      <c r="AM12" s="175" t="s">
        <v>205</v>
      </c>
      <c r="AN12" s="58"/>
      <c r="AO12" s="58"/>
      <c r="AP12" s="58"/>
      <c r="AQ12" s="58"/>
      <c r="AR12" s="58"/>
      <c r="AS12" s="58"/>
      <c r="AT12" s="63"/>
      <c r="AU12" s="182" t="s">
        <v>72</v>
      </c>
      <c r="AV12" s="139"/>
      <c r="AW12" s="139"/>
      <c r="AX12" s="139"/>
      <c r="AY12" s="190" t="s">
        <v>208</v>
      </c>
      <c r="AZ12" s="198"/>
      <c r="BA12" s="198"/>
      <c r="BB12" s="198"/>
      <c r="BC12" s="198"/>
      <c r="BD12" s="198"/>
      <c r="BE12" s="198"/>
      <c r="BF12" s="198"/>
      <c r="BG12" s="198"/>
      <c r="BH12" s="198"/>
      <c r="BI12" s="198"/>
      <c r="BJ12" s="198"/>
      <c r="BK12" s="198"/>
      <c r="BL12" s="198"/>
      <c r="BM12" s="209"/>
      <c r="BN12" s="214">
        <v>631203</v>
      </c>
      <c r="BO12" s="217"/>
      <c r="BP12" s="217"/>
      <c r="BQ12" s="217"/>
      <c r="BR12" s="217"/>
      <c r="BS12" s="217"/>
      <c r="BT12" s="217"/>
      <c r="BU12" s="220"/>
      <c r="BV12" s="214">
        <v>507470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138</v>
      </c>
      <c r="CU12" s="240"/>
      <c r="CV12" s="240"/>
      <c r="CW12" s="240"/>
      <c r="CX12" s="240"/>
      <c r="CY12" s="240"/>
      <c r="CZ12" s="240"/>
      <c r="DA12" s="248"/>
      <c r="DB12" s="232" t="s">
        <v>138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212</v>
      </c>
      <c r="N13" s="82"/>
      <c r="O13" s="82"/>
      <c r="P13" s="82"/>
      <c r="Q13" s="88"/>
      <c r="R13" s="100">
        <v>28492</v>
      </c>
      <c r="S13" s="109"/>
      <c r="T13" s="109"/>
      <c r="U13" s="109"/>
      <c r="V13" s="121"/>
      <c r="W13" s="130" t="s">
        <v>213</v>
      </c>
      <c r="X13" s="56"/>
      <c r="Y13" s="56"/>
      <c r="Z13" s="56"/>
      <c r="AA13" s="56"/>
      <c r="AB13" s="25"/>
      <c r="AC13" s="72">
        <v>1408</v>
      </c>
      <c r="AD13" s="80"/>
      <c r="AE13" s="80"/>
      <c r="AF13" s="80"/>
      <c r="AG13" s="84"/>
      <c r="AH13" s="72">
        <v>1564</v>
      </c>
      <c r="AI13" s="80"/>
      <c r="AJ13" s="80"/>
      <c r="AK13" s="80"/>
      <c r="AL13" s="118"/>
      <c r="AM13" s="175" t="s">
        <v>215</v>
      </c>
      <c r="AN13" s="58"/>
      <c r="AO13" s="58"/>
      <c r="AP13" s="58"/>
      <c r="AQ13" s="58"/>
      <c r="AR13" s="58"/>
      <c r="AS13" s="58"/>
      <c r="AT13" s="63"/>
      <c r="AU13" s="182" t="s">
        <v>183</v>
      </c>
      <c r="AV13" s="139"/>
      <c r="AW13" s="139"/>
      <c r="AX13" s="139"/>
      <c r="AY13" s="190" t="s">
        <v>217</v>
      </c>
      <c r="AZ13" s="198"/>
      <c r="BA13" s="198"/>
      <c r="BB13" s="198"/>
      <c r="BC13" s="198"/>
      <c r="BD13" s="198"/>
      <c r="BE13" s="198"/>
      <c r="BF13" s="198"/>
      <c r="BG13" s="198"/>
      <c r="BH13" s="198"/>
      <c r="BI13" s="198"/>
      <c r="BJ13" s="198"/>
      <c r="BK13" s="198"/>
      <c r="BL13" s="198"/>
      <c r="BM13" s="209"/>
      <c r="BN13" s="214">
        <v>-196468</v>
      </c>
      <c r="BO13" s="217"/>
      <c r="BP13" s="217"/>
      <c r="BQ13" s="217"/>
      <c r="BR13" s="217"/>
      <c r="BS13" s="217"/>
      <c r="BT13" s="217"/>
      <c r="BU13" s="220"/>
      <c r="BV13" s="214">
        <v>-68320</v>
      </c>
      <c r="BW13" s="217"/>
      <c r="BX13" s="217"/>
      <c r="BY13" s="217"/>
      <c r="BZ13" s="217"/>
      <c r="CA13" s="217"/>
      <c r="CB13" s="217"/>
      <c r="CC13" s="220"/>
      <c r="CD13" s="192" t="s">
        <v>218</v>
      </c>
      <c r="CE13" s="111"/>
      <c r="CF13" s="111"/>
      <c r="CG13" s="111"/>
      <c r="CH13" s="111"/>
      <c r="CI13" s="111"/>
      <c r="CJ13" s="111"/>
      <c r="CK13" s="111"/>
      <c r="CL13" s="111"/>
      <c r="CM13" s="111"/>
      <c r="CN13" s="111"/>
      <c r="CO13" s="111"/>
      <c r="CP13" s="111"/>
      <c r="CQ13" s="111"/>
      <c r="CR13" s="111"/>
      <c r="CS13" s="211"/>
      <c r="CT13" s="230">
        <v>2.2000000000000002</v>
      </c>
      <c r="CU13" s="238"/>
      <c r="CV13" s="238"/>
      <c r="CW13" s="238"/>
      <c r="CX13" s="238"/>
      <c r="CY13" s="238"/>
      <c r="CZ13" s="238"/>
      <c r="DA13" s="246"/>
      <c r="DB13" s="230">
        <v>1</v>
      </c>
      <c r="DC13" s="238"/>
      <c r="DD13" s="238"/>
      <c r="DE13" s="238"/>
      <c r="DF13" s="238"/>
      <c r="DG13" s="238"/>
      <c r="DH13" s="238"/>
      <c r="DI13" s="246"/>
    </row>
    <row r="14" spans="1:119" ht="18.75" customHeight="1">
      <c r="A14" s="2"/>
      <c r="B14" s="12"/>
      <c r="C14" s="29"/>
      <c r="D14" s="29"/>
      <c r="E14" s="29"/>
      <c r="F14" s="29"/>
      <c r="G14" s="29"/>
      <c r="H14" s="29"/>
      <c r="I14" s="29"/>
      <c r="J14" s="29"/>
      <c r="K14" s="61"/>
      <c r="L14" s="68" t="s">
        <v>223</v>
      </c>
      <c r="M14" s="77"/>
      <c r="N14" s="77"/>
      <c r="O14" s="77"/>
      <c r="P14" s="77"/>
      <c r="Q14" s="89"/>
      <c r="R14" s="100">
        <v>30288</v>
      </c>
      <c r="S14" s="109"/>
      <c r="T14" s="109"/>
      <c r="U14" s="109"/>
      <c r="V14" s="121"/>
      <c r="W14" s="129"/>
      <c r="X14" s="57"/>
      <c r="Y14" s="57"/>
      <c r="Z14" s="57"/>
      <c r="AA14" s="57"/>
      <c r="AB14" s="24"/>
      <c r="AC14" s="149">
        <v>8.5</v>
      </c>
      <c r="AD14" s="156"/>
      <c r="AE14" s="156"/>
      <c r="AF14" s="156"/>
      <c r="AG14" s="159"/>
      <c r="AH14" s="149">
        <v>8.9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227</v>
      </c>
      <c r="CE14" s="200"/>
      <c r="CF14" s="200"/>
      <c r="CG14" s="200"/>
      <c r="CH14" s="200"/>
      <c r="CI14" s="200"/>
      <c r="CJ14" s="200"/>
      <c r="CK14" s="200"/>
      <c r="CL14" s="200"/>
      <c r="CM14" s="200"/>
      <c r="CN14" s="200"/>
      <c r="CO14" s="200"/>
      <c r="CP14" s="200"/>
      <c r="CQ14" s="200"/>
      <c r="CR14" s="200"/>
      <c r="CS14" s="212"/>
      <c r="CT14" s="234" t="s">
        <v>138</v>
      </c>
      <c r="CU14" s="242"/>
      <c r="CV14" s="242"/>
      <c r="CW14" s="242"/>
      <c r="CX14" s="242"/>
      <c r="CY14" s="242"/>
      <c r="CZ14" s="242"/>
      <c r="DA14" s="250"/>
      <c r="DB14" s="234" t="s">
        <v>138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212</v>
      </c>
      <c r="N15" s="82"/>
      <c r="O15" s="82"/>
      <c r="P15" s="82"/>
      <c r="Q15" s="88"/>
      <c r="R15" s="100">
        <v>29092</v>
      </c>
      <c r="S15" s="109"/>
      <c r="T15" s="109"/>
      <c r="U15" s="109"/>
      <c r="V15" s="121"/>
      <c r="W15" s="130" t="s">
        <v>6</v>
      </c>
      <c r="X15" s="56"/>
      <c r="Y15" s="56"/>
      <c r="Z15" s="56"/>
      <c r="AA15" s="56"/>
      <c r="AB15" s="25"/>
      <c r="AC15" s="72">
        <v>6530</v>
      </c>
      <c r="AD15" s="80"/>
      <c r="AE15" s="80"/>
      <c r="AF15" s="80"/>
      <c r="AG15" s="84"/>
      <c r="AH15" s="72">
        <v>6980</v>
      </c>
      <c r="AI15" s="80"/>
      <c r="AJ15" s="80"/>
      <c r="AK15" s="80"/>
      <c r="AL15" s="118"/>
      <c r="AM15" s="175"/>
      <c r="AN15" s="58"/>
      <c r="AO15" s="58"/>
      <c r="AP15" s="58"/>
      <c r="AQ15" s="58"/>
      <c r="AR15" s="58"/>
      <c r="AS15" s="58"/>
      <c r="AT15" s="63"/>
      <c r="AU15" s="182"/>
      <c r="AV15" s="139"/>
      <c r="AW15" s="139"/>
      <c r="AX15" s="139"/>
      <c r="AY15" s="189" t="s">
        <v>229</v>
      </c>
      <c r="AZ15" s="197"/>
      <c r="BA15" s="197"/>
      <c r="BB15" s="197"/>
      <c r="BC15" s="197"/>
      <c r="BD15" s="197"/>
      <c r="BE15" s="197"/>
      <c r="BF15" s="197"/>
      <c r="BG15" s="197"/>
      <c r="BH15" s="197"/>
      <c r="BI15" s="197"/>
      <c r="BJ15" s="197"/>
      <c r="BK15" s="197"/>
      <c r="BL15" s="197"/>
      <c r="BM15" s="208"/>
      <c r="BN15" s="213">
        <v>6379611</v>
      </c>
      <c r="BO15" s="216"/>
      <c r="BP15" s="216"/>
      <c r="BQ15" s="216"/>
      <c r="BR15" s="216"/>
      <c r="BS15" s="216"/>
      <c r="BT15" s="216"/>
      <c r="BU15" s="219"/>
      <c r="BV15" s="213">
        <v>6355438</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231</v>
      </c>
      <c r="M16" s="78"/>
      <c r="N16" s="78"/>
      <c r="O16" s="78"/>
      <c r="P16" s="78"/>
      <c r="Q16" s="90"/>
      <c r="R16" s="101" t="s">
        <v>233</v>
      </c>
      <c r="S16" s="110"/>
      <c r="T16" s="110"/>
      <c r="U16" s="110"/>
      <c r="V16" s="122"/>
      <c r="W16" s="129"/>
      <c r="X16" s="57"/>
      <c r="Y16" s="57"/>
      <c r="Z16" s="57"/>
      <c r="AA16" s="57"/>
      <c r="AB16" s="24"/>
      <c r="AC16" s="149">
        <v>39.4</v>
      </c>
      <c r="AD16" s="156"/>
      <c r="AE16" s="156"/>
      <c r="AF16" s="156"/>
      <c r="AG16" s="159"/>
      <c r="AH16" s="149">
        <v>39.5</v>
      </c>
      <c r="AI16" s="156"/>
      <c r="AJ16" s="156"/>
      <c r="AK16" s="156"/>
      <c r="AL16" s="171"/>
      <c r="AM16" s="175"/>
      <c r="AN16" s="58"/>
      <c r="AO16" s="58"/>
      <c r="AP16" s="58"/>
      <c r="AQ16" s="58"/>
      <c r="AR16" s="58"/>
      <c r="AS16" s="58"/>
      <c r="AT16" s="63"/>
      <c r="AU16" s="182"/>
      <c r="AV16" s="139"/>
      <c r="AW16" s="139"/>
      <c r="AX16" s="139"/>
      <c r="AY16" s="190" t="s">
        <v>115</v>
      </c>
      <c r="AZ16" s="198"/>
      <c r="BA16" s="198"/>
      <c r="BB16" s="198"/>
      <c r="BC16" s="198"/>
      <c r="BD16" s="198"/>
      <c r="BE16" s="198"/>
      <c r="BF16" s="198"/>
      <c r="BG16" s="198"/>
      <c r="BH16" s="198"/>
      <c r="BI16" s="198"/>
      <c r="BJ16" s="198"/>
      <c r="BK16" s="198"/>
      <c r="BL16" s="198"/>
      <c r="BM16" s="209"/>
      <c r="BN16" s="214">
        <v>7201472</v>
      </c>
      <c r="BO16" s="217"/>
      <c r="BP16" s="217"/>
      <c r="BQ16" s="217"/>
      <c r="BR16" s="217"/>
      <c r="BS16" s="217"/>
      <c r="BT16" s="217"/>
      <c r="BU16" s="220"/>
      <c r="BV16" s="214">
        <v>6994070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107</v>
      </c>
      <c r="N17" s="83"/>
      <c r="O17" s="83"/>
      <c r="P17" s="83"/>
      <c r="Q17" s="91"/>
      <c r="R17" s="101" t="s">
        <v>236</v>
      </c>
      <c r="S17" s="110"/>
      <c r="T17" s="110"/>
      <c r="U17" s="110"/>
      <c r="V17" s="122"/>
      <c r="W17" s="130" t="s">
        <v>101</v>
      </c>
      <c r="X17" s="56"/>
      <c r="Y17" s="56"/>
      <c r="Z17" s="56"/>
      <c r="AA17" s="56"/>
      <c r="AB17" s="25"/>
      <c r="AC17" s="72">
        <v>8625</v>
      </c>
      <c r="AD17" s="80"/>
      <c r="AE17" s="80"/>
      <c r="AF17" s="80"/>
      <c r="AG17" s="84"/>
      <c r="AH17" s="72">
        <v>9127</v>
      </c>
      <c r="AI17" s="80"/>
      <c r="AJ17" s="80"/>
      <c r="AK17" s="80"/>
      <c r="AL17" s="118"/>
      <c r="AM17" s="175"/>
      <c r="AN17" s="58"/>
      <c r="AO17" s="58"/>
      <c r="AP17" s="58"/>
      <c r="AQ17" s="58"/>
      <c r="AR17" s="58"/>
      <c r="AS17" s="58"/>
      <c r="AT17" s="63"/>
      <c r="AU17" s="182"/>
      <c r="AV17" s="139"/>
      <c r="AW17" s="139"/>
      <c r="AX17" s="139"/>
      <c r="AY17" s="190" t="s">
        <v>238</v>
      </c>
      <c r="AZ17" s="198"/>
      <c r="BA17" s="198"/>
      <c r="BB17" s="198"/>
      <c r="BC17" s="198"/>
      <c r="BD17" s="198"/>
      <c r="BE17" s="198"/>
      <c r="BF17" s="198"/>
      <c r="BG17" s="198"/>
      <c r="BH17" s="198"/>
      <c r="BI17" s="198"/>
      <c r="BJ17" s="198"/>
      <c r="BK17" s="198"/>
      <c r="BL17" s="198"/>
      <c r="BM17" s="209"/>
      <c r="BN17" s="214">
        <v>8149795</v>
      </c>
      <c r="BO17" s="217"/>
      <c r="BP17" s="217"/>
      <c r="BQ17" s="217"/>
      <c r="BR17" s="217"/>
      <c r="BS17" s="217"/>
      <c r="BT17" s="217"/>
      <c r="BU17" s="220"/>
      <c r="BV17" s="214">
        <v>8116220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239</v>
      </c>
      <c r="C18" s="31"/>
      <c r="D18" s="31"/>
      <c r="E18" s="49"/>
      <c r="F18" s="49"/>
      <c r="G18" s="49"/>
      <c r="H18" s="49"/>
      <c r="I18" s="49"/>
      <c r="J18" s="49"/>
      <c r="K18" s="49"/>
      <c r="L18" s="70">
        <v>65.569999999999993</v>
      </c>
      <c r="M18" s="70"/>
      <c r="N18" s="70"/>
      <c r="O18" s="70"/>
      <c r="P18" s="70"/>
      <c r="Q18" s="70"/>
      <c r="R18" s="102"/>
      <c r="S18" s="102"/>
      <c r="T18" s="102"/>
      <c r="U18" s="102"/>
      <c r="V18" s="123"/>
      <c r="W18" s="131"/>
      <c r="X18" s="138"/>
      <c r="Y18" s="138"/>
      <c r="Z18" s="138"/>
      <c r="AA18" s="138"/>
      <c r="AB18" s="26"/>
      <c r="AC18" s="150">
        <v>52.1</v>
      </c>
      <c r="AD18" s="157"/>
      <c r="AE18" s="157"/>
      <c r="AF18" s="157"/>
      <c r="AG18" s="160"/>
      <c r="AH18" s="150">
        <v>51.6</v>
      </c>
      <c r="AI18" s="157"/>
      <c r="AJ18" s="157"/>
      <c r="AK18" s="157"/>
      <c r="AL18" s="172"/>
      <c r="AM18" s="175"/>
      <c r="AN18" s="58"/>
      <c r="AO18" s="58"/>
      <c r="AP18" s="58"/>
      <c r="AQ18" s="58"/>
      <c r="AR18" s="58"/>
      <c r="AS18" s="58"/>
      <c r="AT18" s="63"/>
      <c r="AU18" s="182"/>
      <c r="AV18" s="139"/>
      <c r="AW18" s="139"/>
      <c r="AX18" s="139"/>
      <c r="AY18" s="190" t="s">
        <v>240</v>
      </c>
      <c r="AZ18" s="198"/>
      <c r="BA18" s="198"/>
      <c r="BB18" s="198"/>
      <c r="BC18" s="198"/>
      <c r="BD18" s="198"/>
      <c r="BE18" s="198"/>
      <c r="BF18" s="198"/>
      <c r="BG18" s="198"/>
      <c r="BH18" s="198"/>
      <c r="BI18" s="198"/>
      <c r="BJ18" s="198"/>
      <c r="BK18" s="198"/>
      <c r="BL18" s="198"/>
      <c r="BM18" s="209"/>
      <c r="BN18" s="214">
        <v>7811842</v>
      </c>
      <c r="BO18" s="217"/>
      <c r="BP18" s="217"/>
      <c r="BQ18" s="217"/>
      <c r="BR18" s="217"/>
      <c r="BS18" s="217"/>
      <c r="BT18" s="217"/>
      <c r="BU18" s="220"/>
      <c r="BV18" s="214">
        <v>8081583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474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241</v>
      </c>
      <c r="AZ19" s="198"/>
      <c r="BA19" s="198"/>
      <c r="BB19" s="198"/>
      <c r="BC19" s="198"/>
      <c r="BD19" s="198"/>
      <c r="BE19" s="198"/>
      <c r="BF19" s="198"/>
      <c r="BG19" s="198"/>
      <c r="BH19" s="198"/>
      <c r="BI19" s="198"/>
      <c r="BJ19" s="198"/>
      <c r="BK19" s="198"/>
      <c r="BL19" s="198"/>
      <c r="BM19" s="209"/>
      <c r="BN19" s="214">
        <v>12691933</v>
      </c>
      <c r="BO19" s="217"/>
      <c r="BP19" s="217"/>
      <c r="BQ19" s="217"/>
      <c r="BR19" s="217"/>
      <c r="BS19" s="217"/>
      <c r="BT19" s="217"/>
      <c r="BU19" s="220"/>
      <c r="BV19" s="214">
        <v>12389743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245</v>
      </c>
      <c r="C20" s="31"/>
      <c r="D20" s="31"/>
      <c r="E20" s="49"/>
      <c r="F20" s="49"/>
      <c r="G20" s="49"/>
      <c r="H20" s="49"/>
      <c r="I20" s="49"/>
      <c r="J20" s="49"/>
      <c r="K20" s="49"/>
      <c r="L20" s="71">
        <v>11500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248</v>
      </c>
      <c r="C22" s="33"/>
      <c r="D22" s="41"/>
      <c r="E22" s="50" t="s">
        <v>8</v>
      </c>
      <c r="F22" s="56"/>
      <c r="G22" s="56"/>
      <c r="H22" s="56"/>
      <c r="I22" s="56"/>
      <c r="J22" s="56"/>
      <c r="K22" s="25"/>
      <c r="L22" s="50" t="s">
        <v>250</v>
      </c>
      <c r="M22" s="56"/>
      <c r="N22" s="56"/>
      <c r="O22" s="56"/>
      <c r="P22" s="25"/>
      <c r="Q22" s="92" t="s">
        <v>252</v>
      </c>
      <c r="R22" s="104"/>
      <c r="S22" s="104"/>
      <c r="T22" s="104"/>
      <c r="U22" s="104"/>
      <c r="V22" s="125"/>
      <c r="W22" s="133" t="s">
        <v>57</v>
      </c>
      <c r="X22" s="33"/>
      <c r="Y22" s="41"/>
      <c r="Z22" s="50" t="s">
        <v>8</v>
      </c>
      <c r="AA22" s="56"/>
      <c r="AB22" s="56"/>
      <c r="AC22" s="56"/>
      <c r="AD22" s="56"/>
      <c r="AE22" s="56"/>
      <c r="AF22" s="56"/>
      <c r="AG22" s="25"/>
      <c r="AH22" s="163" t="s">
        <v>181</v>
      </c>
      <c r="AI22" s="56"/>
      <c r="AJ22" s="56"/>
      <c r="AK22" s="56"/>
      <c r="AL22" s="25"/>
      <c r="AM22" s="163" t="s">
        <v>253</v>
      </c>
      <c r="AN22" s="178"/>
      <c r="AO22" s="178"/>
      <c r="AP22" s="178"/>
      <c r="AQ22" s="178"/>
      <c r="AR22" s="180"/>
      <c r="AS22" s="92" t="s">
        <v>252</v>
      </c>
      <c r="AT22" s="104"/>
      <c r="AU22" s="104"/>
      <c r="AV22" s="104"/>
      <c r="AW22" s="104"/>
      <c r="AX22" s="187"/>
      <c r="AY22" s="189" t="s">
        <v>255</v>
      </c>
      <c r="AZ22" s="197"/>
      <c r="BA22" s="197"/>
      <c r="BB22" s="197"/>
      <c r="BC22" s="197"/>
      <c r="BD22" s="197"/>
      <c r="BE22" s="197"/>
      <c r="BF22" s="197"/>
      <c r="BG22" s="197"/>
      <c r="BH22" s="197"/>
      <c r="BI22" s="197"/>
      <c r="BJ22" s="197"/>
      <c r="BK22" s="197"/>
      <c r="BL22" s="197"/>
      <c r="BM22" s="208"/>
      <c r="BN22" s="213">
        <v>9945090</v>
      </c>
      <c r="BO22" s="216"/>
      <c r="BP22" s="216"/>
      <c r="BQ22" s="216"/>
      <c r="BR22" s="216"/>
      <c r="BS22" s="216"/>
      <c r="BT22" s="216"/>
      <c r="BU22" s="219"/>
      <c r="BV22" s="213">
        <v>9921234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257</v>
      </c>
      <c r="AZ23" s="198"/>
      <c r="BA23" s="198"/>
      <c r="BB23" s="198"/>
      <c r="BC23" s="198"/>
      <c r="BD23" s="198"/>
      <c r="BE23" s="198"/>
      <c r="BF23" s="198"/>
      <c r="BG23" s="198"/>
      <c r="BH23" s="198"/>
      <c r="BI23" s="198"/>
      <c r="BJ23" s="198"/>
      <c r="BK23" s="198"/>
      <c r="BL23" s="198"/>
      <c r="BM23" s="209"/>
      <c r="BN23" s="214">
        <v>6162922</v>
      </c>
      <c r="BO23" s="217"/>
      <c r="BP23" s="217"/>
      <c r="BQ23" s="217"/>
      <c r="BR23" s="217"/>
      <c r="BS23" s="217"/>
      <c r="BT23" s="217"/>
      <c r="BU23" s="220"/>
      <c r="BV23" s="214">
        <v>6031427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260</v>
      </c>
      <c r="F24" s="58"/>
      <c r="G24" s="58"/>
      <c r="H24" s="58"/>
      <c r="I24" s="58"/>
      <c r="J24" s="58"/>
      <c r="K24" s="63"/>
      <c r="L24" s="72">
        <v>1</v>
      </c>
      <c r="M24" s="80"/>
      <c r="N24" s="80"/>
      <c r="O24" s="80"/>
      <c r="P24" s="84"/>
      <c r="Q24" s="72">
        <v>8600</v>
      </c>
      <c r="R24" s="80"/>
      <c r="S24" s="80"/>
      <c r="T24" s="80"/>
      <c r="U24" s="80"/>
      <c r="V24" s="84"/>
      <c r="W24" s="134"/>
      <c r="X24" s="34"/>
      <c r="Y24" s="42"/>
      <c r="Z24" s="52" t="s">
        <v>164</v>
      </c>
      <c r="AA24" s="58"/>
      <c r="AB24" s="58"/>
      <c r="AC24" s="58"/>
      <c r="AD24" s="58"/>
      <c r="AE24" s="58"/>
      <c r="AF24" s="58"/>
      <c r="AG24" s="63"/>
      <c r="AH24" s="72">
        <v>308</v>
      </c>
      <c r="AI24" s="80"/>
      <c r="AJ24" s="80"/>
      <c r="AK24" s="80"/>
      <c r="AL24" s="84"/>
      <c r="AM24" s="72">
        <v>898128</v>
      </c>
      <c r="AN24" s="80"/>
      <c r="AO24" s="80"/>
      <c r="AP24" s="80"/>
      <c r="AQ24" s="80"/>
      <c r="AR24" s="84"/>
      <c r="AS24" s="72">
        <v>2916</v>
      </c>
      <c r="AT24" s="80"/>
      <c r="AU24" s="80"/>
      <c r="AV24" s="80"/>
      <c r="AW24" s="80"/>
      <c r="AX24" s="118"/>
      <c r="AY24" s="191" t="s">
        <v>262</v>
      </c>
      <c r="AZ24" s="199"/>
      <c r="BA24" s="199"/>
      <c r="BB24" s="199"/>
      <c r="BC24" s="199"/>
      <c r="BD24" s="199"/>
      <c r="BE24" s="199"/>
      <c r="BF24" s="199"/>
      <c r="BG24" s="199"/>
      <c r="BH24" s="199"/>
      <c r="BI24" s="199"/>
      <c r="BJ24" s="199"/>
      <c r="BK24" s="199"/>
      <c r="BL24" s="199"/>
      <c r="BM24" s="210"/>
      <c r="BN24" s="214">
        <v>8512128</v>
      </c>
      <c r="BO24" s="217"/>
      <c r="BP24" s="217"/>
      <c r="BQ24" s="217"/>
      <c r="BR24" s="217"/>
      <c r="BS24" s="217"/>
      <c r="BT24" s="217"/>
      <c r="BU24" s="220"/>
      <c r="BV24" s="214">
        <v>8428267</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235</v>
      </c>
      <c r="F25" s="58"/>
      <c r="G25" s="58"/>
      <c r="H25" s="58"/>
      <c r="I25" s="58"/>
      <c r="J25" s="58"/>
      <c r="K25" s="63"/>
      <c r="L25" s="72">
        <v>1</v>
      </c>
      <c r="M25" s="80"/>
      <c r="N25" s="80"/>
      <c r="O25" s="80"/>
      <c r="P25" s="84"/>
      <c r="Q25" s="72">
        <v>6800</v>
      </c>
      <c r="R25" s="80"/>
      <c r="S25" s="80"/>
      <c r="T25" s="80"/>
      <c r="U25" s="80"/>
      <c r="V25" s="84"/>
      <c r="W25" s="134"/>
      <c r="X25" s="34"/>
      <c r="Y25" s="42"/>
      <c r="Z25" s="52" t="s">
        <v>263</v>
      </c>
      <c r="AA25" s="58"/>
      <c r="AB25" s="58"/>
      <c r="AC25" s="58"/>
      <c r="AD25" s="58"/>
      <c r="AE25" s="58"/>
      <c r="AF25" s="58"/>
      <c r="AG25" s="63"/>
      <c r="AH25" s="72">
        <v>74</v>
      </c>
      <c r="AI25" s="80"/>
      <c r="AJ25" s="80"/>
      <c r="AK25" s="80"/>
      <c r="AL25" s="84"/>
      <c r="AM25" s="72">
        <v>190772</v>
      </c>
      <c r="AN25" s="80"/>
      <c r="AO25" s="80"/>
      <c r="AP25" s="80"/>
      <c r="AQ25" s="80"/>
      <c r="AR25" s="84"/>
      <c r="AS25" s="72">
        <v>2578</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2039925</v>
      </c>
      <c r="BO25" s="216"/>
      <c r="BP25" s="216"/>
      <c r="BQ25" s="216"/>
      <c r="BR25" s="216"/>
      <c r="BS25" s="216"/>
      <c r="BT25" s="216"/>
      <c r="BU25" s="219"/>
      <c r="BV25" s="213">
        <v>2001744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264</v>
      </c>
      <c r="F26" s="58"/>
      <c r="G26" s="58"/>
      <c r="H26" s="58"/>
      <c r="I26" s="58"/>
      <c r="J26" s="58"/>
      <c r="K26" s="63"/>
      <c r="L26" s="72">
        <v>1</v>
      </c>
      <c r="M26" s="80"/>
      <c r="N26" s="80"/>
      <c r="O26" s="80"/>
      <c r="P26" s="84"/>
      <c r="Q26" s="72">
        <v>6100</v>
      </c>
      <c r="R26" s="80"/>
      <c r="S26" s="80"/>
      <c r="T26" s="80"/>
      <c r="U26" s="80"/>
      <c r="V26" s="84"/>
      <c r="W26" s="134"/>
      <c r="X26" s="34"/>
      <c r="Y26" s="42"/>
      <c r="Z26" s="52" t="s">
        <v>265</v>
      </c>
      <c r="AA26" s="143"/>
      <c r="AB26" s="143"/>
      <c r="AC26" s="143"/>
      <c r="AD26" s="143"/>
      <c r="AE26" s="143"/>
      <c r="AF26" s="143"/>
      <c r="AG26" s="161"/>
      <c r="AH26" s="72" t="s">
        <v>138</v>
      </c>
      <c r="AI26" s="80"/>
      <c r="AJ26" s="80"/>
      <c r="AK26" s="80"/>
      <c r="AL26" s="84"/>
      <c r="AM26" s="72" t="s">
        <v>138</v>
      </c>
      <c r="AN26" s="80"/>
      <c r="AO26" s="80"/>
      <c r="AP26" s="80"/>
      <c r="AQ26" s="80"/>
      <c r="AR26" s="84"/>
      <c r="AS26" s="72" t="s">
        <v>138</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138</v>
      </c>
      <c r="BO26" s="217"/>
      <c r="BP26" s="217"/>
      <c r="BQ26" s="217"/>
      <c r="BR26" s="217"/>
      <c r="BS26" s="217"/>
      <c r="BT26" s="217"/>
      <c r="BU26" s="220"/>
      <c r="BV26" s="214" t="s">
        <v>138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3900</v>
      </c>
      <c r="R27" s="80"/>
      <c r="S27" s="80"/>
      <c r="T27" s="80"/>
      <c r="U27" s="80"/>
      <c r="V27" s="84"/>
      <c r="W27" s="134"/>
      <c r="X27" s="34"/>
      <c r="Y27" s="42"/>
      <c r="Z27" s="52" t="s">
        <v>269</v>
      </c>
      <c r="AA27" s="58"/>
      <c r="AB27" s="58"/>
      <c r="AC27" s="58"/>
      <c r="AD27" s="58"/>
      <c r="AE27" s="58"/>
      <c r="AF27" s="58"/>
      <c r="AG27" s="63"/>
      <c r="AH27" s="72">
        <v>44</v>
      </c>
      <c r="AI27" s="80"/>
      <c r="AJ27" s="80"/>
      <c r="AK27" s="80"/>
      <c r="AL27" s="84"/>
      <c r="AM27" s="72">
        <v>131147</v>
      </c>
      <c r="AN27" s="80"/>
      <c r="AO27" s="80"/>
      <c r="AP27" s="80"/>
      <c r="AQ27" s="80"/>
      <c r="AR27" s="84"/>
      <c r="AS27" s="72">
        <v>2981</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v>169013</v>
      </c>
      <c r="BO27" s="218"/>
      <c r="BP27" s="218"/>
      <c r="BQ27" s="218"/>
      <c r="BR27" s="218"/>
      <c r="BS27" s="218"/>
      <c r="BT27" s="218"/>
      <c r="BU27" s="221"/>
      <c r="BV27" s="215">
        <v>169011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3300</v>
      </c>
      <c r="R28" s="80"/>
      <c r="S28" s="80"/>
      <c r="T28" s="80"/>
      <c r="U28" s="80"/>
      <c r="V28" s="84"/>
      <c r="W28" s="134"/>
      <c r="X28" s="34"/>
      <c r="Y28" s="42"/>
      <c r="Z28" s="52" t="s">
        <v>37</v>
      </c>
      <c r="AA28" s="58"/>
      <c r="AB28" s="58"/>
      <c r="AC28" s="58"/>
      <c r="AD28" s="58"/>
      <c r="AE28" s="58"/>
      <c r="AF28" s="58"/>
      <c r="AG28" s="63"/>
      <c r="AH28" s="72" t="s">
        <v>138</v>
      </c>
      <c r="AI28" s="80"/>
      <c r="AJ28" s="80"/>
      <c r="AK28" s="80"/>
      <c r="AL28" s="84"/>
      <c r="AM28" s="72" t="s">
        <v>138</v>
      </c>
      <c r="AN28" s="80"/>
      <c r="AO28" s="80"/>
      <c r="AP28" s="80"/>
      <c r="AQ28" s="80"/>
      <c r="AR28" s="84"/>
      <c r="AS28" s="72" t="s">
        <v>138</v>
      </c>
      <c r="AT28" s="80"/>
      <c r="AU28" s="80"/>
      <c r="AV28" s="80"/>
      <c r="AW28" s="80"/>
      <c r="AX28" s="118"/>
      <c r="AY28" s="194" t="s">
        <v>275</v>
      </c>
      <c r="AZ28" s="201"/>
      <c r="BA28" s="201"/>
      <c r="BB28" s="204"/>
      <c r="BC28" s="189" t="s">
        <v>106</v>
      </c>
      <c r="BD28" s="197"/>
      <c r="BE28" s="197"/>
      <c r="BF28" s="197"/>
      <c r="BG28" s="197"/>
      <c r="BH28" s="197"/>
      <c r="BI28" s="197"/>
      <c r="BJ28" s="197"/>
      <c r="BK28" s="197"/>
      <c r="BL28" s="197"/>
      <c r="BM28" s="208"/>
      <c r="BN28" s="213">
        <v>3369761</v>
      </c>
      <c r="BO28" s="216"/>
      <c r="BP28" s="216"/>
      <c r="BQ28" s="216"/>
      <c r="BR28" s="216"/>
      <c r="BS28" s="216"/>
      <c r="BT28" s="216"/>
      <c r="BU28" s="219"/>
      <c r="BV28" s="213">
        <v>3381801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276</v>
      </c>
      <c r="F29" s="58"/>
      <c r="G29" s="58"/>
      <c r="H29" s="58"/>
      <c r="I29" s="58"/>
      <c r="J29" s="58"/>
      <c r="K29" s="63"/>
      <c r="L29" s="72">
        <v>13</v>
      </c>
      <c r="M29" s="80"/>
      <c r="N29" s="80"/>
      <c r="O29" s="80"/>
      <c r="P29" s="84"/>
      <c r="Q29" s="72">
        <v>3000</v>
      </c>
      <c r="R29" s="80"/>
      <c r="S29" s="80"/>
      <c r="T29" s="80"/>
      <c r="U29" s="80"/>
      <c r="V29" s="84"/>
      <c r="W29" s="135"/>
      <c r="X29" s="140"/>
      <c r="Y29" s="142"/>
      <c r="Z29" s="52" t="s">
        <v>278</v>
      </c>
      <c r="AA29" s="58"/>
      <c r="AB29" s="58"/>
      <c r="AC29" s="58"/>
      <c r="AD29" s="58"/>
      <c r="AE29" s="58"/>
      <c r="AF29" s="58"/>
      <c r="AG29" s="63"/>
      <c r="AH29" s="72">
        <v>352</v>
      </c>
      <c r="AI29" s="80"/>
      <c r="AJ29" s="80"/>
      <c r="AK29" s="80"/>
      <c r="AL29" s="84"/>
      <c r="AM29" s="72">
        <v>1029275</v>
      </c>
      <c r="AN29" s="80"/>
      <c r="AO29" s="80"/>
      <c r="AP29" s="80"/>
      <c r="AQ29" s="80"/>
      <c r="AR29" s="84"/>
      <c r="AS29" s="72">
        <v>2924</v>
      </c>
      <c r="AT29" s="80"/>
      <c r="AU29" s="80"/>
      <c r="AV29" s="80"/>
      <c r="AW29" s="80"/>
      <c r="AX29" s="118"/>
      <c r="AY29" s="195"/>
      <c r="AZ29" s="202"/>
      <c r="BA29" s="202"/>
      <c r="BB29" s="205"/>
      <c r="BC29" s="190" t="s">
        <v>279</v>
      </c>
      <c r="BD29" s="198"/>
      <c r="BE29" s="198"/>
      <c r="BF29" s="198"/>
      <c r="BG29" s="198"/>
      <c r="BH29" s="198"/>
      <c r="BI29" s="198"/>
      <c r="BJ29" s="198"/>
      <c r="BK29" s="198"/>
      <c r="BL29" s="198"/>
      <c r="BM29" s="209"/>
      <c r="BN29" s="214">
        <v>306714</v>
      </c>
      <c r="BO29" s="217"/>
      <c r="BP29" s="217"/>
      <c r="BQ29" s="217"/>
      <c r="BR29" s="217"/>
      <c r="BS29" s="217"/>
      <c r="BT29" s="217"/>
      <c r="BU29" s="220"/>
      <c r="BV29" s="214">
        <v>322192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97.4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71</v>
      </c>
      <c r="BD30" s="199"/>
      <c r="BE30" s="199"/>
      <c r="BF30" s="199"/>
      <c r="BG30" s="199"/>
      <c r="BH30" s="199"/>
      <c r="BI30" s="199"/>
      <c r="BJ30" s="199"/>
      <c r="BK30" s="199"/>
      <c r="BL30" s="199"/>
      <c r="BM30" s="210"/>
      <c r="BN30" s="215">
        <v>1243746</v>
      </c>
      <c r="BO30" s="218"/>
      <c r="BP30" s="218"/>
      <c r="BQ30" s="218"/>
      <c r="BR30" s="218"/>
      <c r="BS30" s="218"/>
      <c r="BT30" s="218"/>
      <c r="BU30" s="221"/>
      <c r="BV30" s="215">
        <v>1320770</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187</v>
      </c>
      <c r="D32" s="36"/>
      <c r="E32" s="36"/>
      <c r="F32" s="36"/>
      <c r="G32" s="36"/>
      <c r="H32" s="36"/>
      <c r="I32" s="36"/>
      <c r="J32" s="36"/>
      <c r="K32" s="36"/>
      <c r="L32" s="36"/>
      <c r="M32" s="36"/>
      <c r="N32" s="36"/>
      <c r="O32" s="36"/>
      <c r="P32" s="36"/>
      <c r="Q32" s="36"/>
      <c r="R32" s="36"/>
      <c r="S32" s="36"/>
      <c r="U32" s="111" t="s">
        <v>96</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60</v>
      </c>
      <c r="D33" s="37"/>
      <c r="E33" s="54" t="s">
        <v>288</v>
      </c>
      <c r="F33" s="54"/>
      <c r="G33" s="54"/>
      <c r="H33" s="54"/>
      <c r="I33" s="54"/>
      <c r="J33" s="54"/>
      <c r="K33" s="54"/>
      <c r="L33" s="54"/>
      <c r="M33" s="54"/>
      <c r="N33" s="54"/>
      <c r="O33" s="54"/>
      <c r="P33" s="54"/>
      <c r="Q33" s="54"/>
      <c r="R33" s="54"/>
      <c r="S33" s="54"/>
      <c r="T33" s="54"/>
      <c r="U33" s="37" t="s">
        <v>60</v>
      </c>
      <c r="V33" s="37"/>
      <c r="W33" s="54" t="s">
        <v>288</v>
      </c>
      <c r="X33" s="54"/>
      <c r="Y33" s="54"/>
      <c r="Z33" s="54"/>
      <c r="AA33" s="54"/>
      <c r="AB33" s="54"/>
      <c r="AC33" s="54"/>
      <c r="AD33" s="54"/>
      <c r="AE33" s="54"/>
      <c r="AF33" s="54"/>
      <c r="AG33" s="54"/>
      <c r="AH33" s="54"/>
      <c r="AI33" s="54"/>
      <c r="AJ33" s="54"/>
      <c r="AK33" s="54"/>
      <c r="AL33" s="54"/>
      <c r="AM33" s="37" t="s">
        <v>60</v>
      </c>
      <c r="AN33" s="37"/>
      <c r="AO33" s="54" t="s">
        <v>288</v>
      </c>
      <c r="AP33" s="54"/>
      <c r="AQ33" s="54"/>
      <c r="AR33" s="54"/>
      <c r="AS33" s="54"/>
      <c r="AT33" s="54"/>
      <c r="AU33" s="54"/>
      <c r="AV33" s="54"/>
      <c r="AW33" s="54"/>
      <c r="AX33" s="54"/>
      <c r="AY33" s="54"/>
      <c r="AZ33" s="54"/>
      <c r="BA33" s="54"/>
      <c r="BB33" s="54"/>
      <c r="BC33" s="54"/>
      <c r="BD33" s="37"/>
      <c r="BE33" s="54" t="s">
        <v>290</v>
      </c>
      <c r="BF33" s="54"/>
      <c r="BG33" s="54" t="s">
        <v>166</v>
      </c>
      <c r="BH33" s="54"/>
      <c r="BI33" s="54"/>
      <c r="BJ33" s="54"/>
      <c r="BK33" s="54"/>
      <c r="BL33" s="54"/>
      <c r="BM33" s="54"/>
      <c r="BN33" s="54"/>
      <c r="BO33" s="54"/>
      <c r="BP33" s="54"/>
      <c r="BQ33" s="54"/>
      <c r="BR33" s="54"/>
      <c r="BS33" s="54"/>
      <c r="BT33" s="54"/>
      <c r="BU33" s="54"/>
      <c r="BV33" s="37"/>
      <c r="BW33" s="37" t="s">
        <v>290</v>
      </c>
      <c r="BX33" s="37"/>
      <c r="BY33" s="54" t="s">
        <v>116</v>
      </c>
      <c r="BZ33" s="54"/>
      <c r="CA33" s="54"/>
      <c r="CB33" s="54"/>
      <c r="CC33" s="54"/>
      <c r="CD33" s="54"/>
      <c r="CE33" s="54"/>
      <c r="CF33" s="54"/>
      <c r="CG33" s="54"/>
      <c r="CH33" s="54"/>
      <c r="CI33" s="54"/>
      <c r="CJ33" s="54"/>
      <c r="CK33" s="54"/>
      <c r="CL33" s="54"/>
      <c r="CM33" s="54"/>
      <c r="CN33" s="54"/>
      <c r="CO33" s="37" t="s">
        <v>60</v>
      </c>
      <c r="CP33" s="37"/>
      <c r="CQ33" s="54" t="s">
        <v>291</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8</v>
      </c>
      <c r="BF34" s="38"/>
      <c r="BG34" s="55" t="str">
        <f>IF('各会計、関係団体の財政状況及び健全化判断比率'!B34="","",'各会計、関係団体の財政状況及び健全化判断比率'!B34)</f>
        <v>工業団地建設事業特別会計</v>
      </c>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東遠広域施設組合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御前崎市振興公社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御前崎市牧之原市学校組合</v>
      </c>
      <c r="BZ35" s="55"/>
      <c r="CA35" s="55"/>
      <c r="CB35" s="55"/>
      <c r="CC35" s="55"/>
      <c r="CD35" s="55"/>
      <c r="CE35" s="55"/>
      <c r="CF35" s="55"/>
      <c r="CG35" s="55"/>
      <c r="CH35" s="55"/>
      <c r="CI35" s="55"/>
      <c r="CJ35" s="55"/>
      <c r="CK35" s="55"/>
      <c r="CL35" s="55"/>
      <c r="CM35" s="55"/>
      <c r="CN35" s="2"/>
      <c r="CO35" s="38">
        <f t="shared" ref="CO35:CO43" si="5">IF(CQ35="","",CO34+1)</f>
        <v>20</v>
      </c>
      <c r="CP35" s="38"/>
      <c r="CQ35" s="55" t="str">
        <f>IF('各会計、関係団体の財政状況及び健全化判断比率'!BS8="","",'各会計、関係団体の財政状況及び健全化判断比率'!BS8)</f>
        <v>御前崎ケーブルテレビ</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後期高齢者医療保険特別会計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小笠老人ホーム施設組合</v>
      </c>
      <c r="BZ36" s="55"/>
      <c r="CA36" s="55"/>
      <c r="CB36" s="55"/>
      <c r="CC36" s="55"/>
      <c r="CD36" s="55"/>
      <c r="CE36" s="55"/>
      <c r="CF36" s="55"/>
      <c r="CG36" s="55"/>
      <c r="CH36" s="55"/>
      <c r="CI36" s="55"/>
      <c r="CJ36" s="55"/>
      <c r="CK36" s="55"/>
      <c r="CL36" s="55"/>
      <c r="CM36" s="55"/>
      <c r="CN36" s="2"/>
      <c r="CO36" s="38">
        <f t="shared" si="5"/>
        <v>21</v>
      </c>
      <c r="CP36" s="38"/>
      <c r="CQ36" s="55" t="str">
        <f>IF('各会計、関係団体の財政状況及び健全化判断比率'!BS9="","",'各会計、関係団体の財政状況及び健全化判断比率'!BS9)</f>
        <v>グランパークあらさわ</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静岡県市町総合事務組合</v>
      </c>
      <c r="BZ37" s="55"/>
      <c r="CA37" s="55"/>
      <c r="CB37" s="55"/>
      <c r="CC37" s="55"/>
      <c r="CD37" s="55"/>
      <c r="CE37" s="55"/>
      <c r="CF37" s="55"/>
      <c r="CG37" s="55"/>
      <c r="CH37" s="55"/>
      <c r="CI37" s="55"/>
      <c r="CJ37" s="55"/>
      <c r="CK37" s="55"/>
      <c r="CL37" s="55"/>
      <c r="CM37" s="55"/>
      <c r="CN37" s="2"/>
      <c r="CO37" s="38">
        <f t="shared" si="5"/>
        <v>22</v>
      </c>
      <c r="CP37" s="38"/>
      <c r="CQ37" s="55" t="str">
        <f>IF('各会計、関係団体の財政状況及び健全化判断比率'!BS10="","",'各会計、関係団体の財政状況及び健全化判断比率'!BS10)</f>
        <v>御前崎まちづくり</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牧之原市御前崎市広域施設組合</v>
      </c>
      <c r="BZ38" s="55"/>
      <c r="CA38" s="55"/>
      <c r="CB38" s="55"/>
      <c r="CC38" s="55"/>
      <c r="CD38" s="55"/>
      <c r="CE38" s="55"/>
      <c r="CF38" s="55"/>
      <c r="CG38" s="55"/>
      <c r="CH38" s="55"/>
      <c r="CI38" s="55"/>
      <c r="CJ38" s="55"/>
      <c r="CK38" s="55"/>
      <c r="CL38" s="55"/>
      <c r="CM38" s="55"/>
      <c r="CN38" s="2"/>
      <c r="CO38" s="38">
        <f t="shared" si="5"/>
        <v>23</v>
      </c>
      <c r="CP38" s="38"/>
      <c r="CQ38" s="55" t="str">
        <f>IF('各会計、関係団体の財政状況及び健全化判断比率'!BS11="","",'各会計、関係団体の財政状況及び健全化判断比率'!BS11)</f>
        <v>御前崎港運</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東遠学園組合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中東遠看護専門学校組合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静岡県後期高齢者医療広域連合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17</v>
      </c>
      <c r="BX42" s="38"/>
      <c r="BY42" s="55" t="str">
        <f>IF('各会計、関係団体の財政状況及び健全化判断比率'!B76="","",'各会計、関係団体の財政状況及び健全化判断比率'!B76)</f>
        <v>静岡県後期高齢者医療広域連合（事業会計分）</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18</v>
      </c>
      <c r="BX43" s="38"/>
      <c r="BY43" s="55" t="str">
        <f>IF('各会計、関係団体の財政状況及び健全化判断比率'!B77="","",'各会計、関係団体の財政状況及び健全化判断比率'!B77)</f>
        <v>静岡地方税滞納整理機構</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jA3/uaJD+Ekm2RMCTIhnPfr/vFvTbCZCT4IDQZOje+la/LmZ+c1zTl1wBIu8xUdQATEV0s1+ZKpLYVZ8+5MroA==" saltValue="LBWcdVd4Y1qApkkfJZemO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307</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310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318</v>
      </c>
      <c r="AA4" s="139"/>
      <c r="AB4" s="139"/>
      <c r="AC4" s="144"/>
      <c r="AD4" s="182" t="s">
        <v>234</v>
      </c>
      <c r="AE4" s="139"/>
      <c r="AF4" s="139"/>
      <c r="AG4" s="139"/>
      <c r="AH4" s="139"/>
      <c r="AI4" s="139"/>
      <c r="AJ4" s="139"/>
      <c r="AK4" s="144"/>
      <c r="AL4" s="182" t="s">
        <v>318</v>
      </c>
      <c r="AM4" s="139"/>
      <c r="AN4" s="139"/>
      <c r="AO4" s="144"/>
      <c r="AP4" s="298" t="s">
        <v>321</v>
      </c>
      <c r="AQ4" s="298"/>
      <c r="AR4" s="298"/>
      <c r="AS4" s="298"/>
      <c r="AT4" s="298"/>
      <c r="AU4" s="298"/>
      <c r="AV4" s="298"/>
      <c r="AW4" s="298"/>
      <c r="AX4" s="298"/>
      <c r="AY4" s="298"/>
      <c r="AZ4" s="298"/>
      <c r="BA4" s="298"/>
      <c r="BB4" s="298"/>
      <c r="BC4" s="298"/>
      <c r="BD4" s="298"/>
      <c r="BE4" s="298"/>
      <c r="BF4" s="298"/>
      <c r="BG4" s="298" t="s">
        <v>294</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317</v>
      </c>
      <c r="C5" s="265"/>
      <c r="D5" s="265"/>
      <c r="E5" s="265"/>
      <c r="F5" s="265"/>
      <c r="G5" s="265"/>
      <c r="H5" s="265"/>
      <c r="I5" s="265"/>
      <c r="J5" s="265"/>
      <c r="K5" s="265"/>
      <c r="L5" s="265"/>
      <c r="M5" s="265"/>
      <c r="N5" s="265"/>
      <c r="O5" s="265"/>
      <c r="P5" s="265"/>
      <c r="Q5" s="268"/>
      <c r="R5" s="273">
        <v>6733487</v>
      </c>
      <c r="S5" s="276"/>
      <c r="T5" s="276"/>
      <c r="U5" s="276"/>
      <c r="V5" s="276"/>
      <c r="W5" s="276"/>
      <c r="X5" s="276"/>
      <c r="Y5" s="278"/>
      <c r="Z5" s="281">
        <v>39.299999999999997</v>
      </c>
      <c r="AA5" s="281"/>
      <c r="AB5" s="281"/>
      <c r="AC5" s="281"/>
      <c r="AD5" s="286">
        <v>6733487</v>
      </c>
      <c r="AE5" s="286"/>
      <c r="AF5" s="286"/>
      <c r="AG5" s="286"/>
      <c r="AH5" s="286"/>
      <c r="AI5" s="286"/>
      <c r="AJ5" s="286"/>
      <c r="AK5" s="286"/>
      <c r="AL5" s="291">
        <v>74.099999999999994</v>
      </c>
      <c r="AM5" s="293"/>
      <c r="AN5" s="293"/>
      <c r="AO5" s="295"/>
      <c r="AP5" s="260" t="s">
        <v>325</v>
      </c>
      <c r="AQ5" s="265"/>
      <c r="AR5" s="265"/>
      <c r="AS5" s="265"/>
      <c r="AT5" s="265"/>
      <c r="AU5" s="265"/>
      <c r="AV5" s="265"/>
      <c r="AW5" s="265"/>
      <c r="AX5" s="265"/>
      <c r="AY5" s="265"/>
      <c r="AZ5" s="265"/>
      <c r="BA5" s="265"/>
      <c r="BB5" s="265"/>
      <c r="BC5" s="265"/>
      <c r="BD5" s="265"/>
      <c r="BE5" s="265"/>
      <c r="BF5" s="268"/>
      <c r="BG5" s="274">
        <v>6733487</v>
      </c>
      <c r="BH5" s="217"/>
      <c r="BI5" s="217"/>
      <c r="BJ5" s="217"/>
      <c r="BK5" s="217"/>
      <c r="BL5" s="217"/>
      <c r="BM5" s="217"/>
      <c r="BN5" s="279"/>
      <c r="BO5" s="282">
        <v>100</v>
      </c>
      <c r="BP5" s="282"/>
      <c r="BQ5" s="282"/>
      <c r="BR5" s="282"/>
      <c r="BS5" s="287" t="s">
        <v>138</v>
      </c>
      <c r="BT5" s="287"/>
      <c r="BU5" s="287"/>
      <c r="BV5" s="287"/>
      <c r="BW5" s="287"/>
      <c r="BX5" s="287"/>
      <c r="BY5" s="287"/>
      <c r="BZ5" s="287"/>
      <c r="CA5" s="287"/>
      <c r="CB5" s="325"/>
      <c r="CD5" s="182" t="s">
        <v>321</v>
      </c>
      <c r="CE5" s="139"/>
      <c r="CF5" s="139"/>
      <c r="CG5" s="139"/>
      <c r="CH5" s="139"/>
      <c r="CI5" s="139"/>
      <c r="CJ5" s="139"/>
      <c r="CK5" s="139"/>
      <c r="CL5" s="139"/>
      <c r="CM5" s="139"/>
      <c r="CN5" s="139"/>
      <c r="CO5" s="139"/>
      <c r="CP5" s="139"/>
      <c r="CQ5" s="144"/>
      <c r="CR5" s="182" t="s">
        <v>328</v>
      </c>
      <c r="CS5" s="139"/>
      <c r="CT5" s="139"/>
      <c r="CU5" s="139"/>
      <c r="CV5" s="139"/>
      <c r="CW5" s="139"/>
      <c r="CX5" s="139"/>
      <c r="CY5" s="144"/>
      <c r="CZ5" s="182" t="s">
        <v>318</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226036</v>
      </c>
      <c r="S6" s="217"/>
      <c r="T6" s="217"/>
      <c r="U6" s="217"/>
      <c r="V6" s="217"/>
      <c r="W6" s="217"/>
      <c r="X6" s="217"/>
      <c r="Y6" s="279"/>
      <c r="Z6" s="282">
        <v>1.3</v>
      </c>
      <c r="AA6" s="282"/>
      <c r="AB6" s="282"/>
      <c r="AC6" s="282"/>
      <c r="AD6" s="287">
        <v>226036</v>
      </c>
      <c r="AE6" s="287"/>
      <c r="AF6" s="287"/>
      <c r="AG6" s="287"/>
      <c r="AH6" s="287"/>
      <c r="AI6" s="287"/>
      <c r="AJ6" s="287"/>
      <c r="AK6" s="287"/>
      <c r="AL6" s="283">
        <v>2.5</v>
      </c>
      <c r="AM6" s="238"/>
      <c r="AN6" s="238"/>
      <c r="AO6" s="296"/>
      <c r="AP6" s="261" t="s">
        <v>110</v>
      </c>
      <c r="AQ6" s="1"/>
      <c r="AR6" s="1"/>
      <c r="AS6" s="1"/>
      <c r="AT6" s="1"/>
      <c r="AU6" s="1"/>
      <c r="AV6" s="1"/>
      <c r="AW6" s="1"/>
      <c r="AX6" s="1"/>
      <c r="AY6" s="1"/>
      <c r="AZ6" s="1"/>
      <c r="BA6" s="1"/>
      <c r="BB6" s="1"/>
      <c r="BC6" s="1"/>
      <c r="BD6" s="1"/>
      <c r="BE6" s="1"/>
      <c r="BF6" s="269"/>
      <c r="BG6" s="274">
        <v>6733487</v>
      </c>
      <c r="BH6" s="217"/>
      <c r="BI6" s="217"/>
      <c r="BJ6" s="217"/>
      <c r="BK6" s="217"/>
      <c r="BL6" s="217"/>
      <c r="BM6" s="217"/>
      <c r="BN6" s="279"/>
      <c r="BO6" s="282">
        <v>100</v>
      </c>
      <c r="BP6" s="282"/>
      <c r="BQ6" s="282"/>
      <c r="BR6" s="282"/>
      <c r="BS6" s="287" t="s">
        <v>138</v>
      </c>
      <c r="BT6" s="287"/>
      <c r="BU6" s="287"/>
      <c r="BV6" s="287"/>
      <c r="BW6" s="287"/>
      <c r="BX6" s="287"/>
      <c r="BY6" s="287"/>
      <c r="BZ6" s="287"/>
      <c r="CA6" s="287"/>
      <c r="CB6" s="325"/>
      <c r="CD6" s="260" t="s">
        <v>334</v>
      </c>
      <c r="CE6" s="265"/>
      <c r="CF6" s="265"/>
      <c r="CG6" s="265"/>
      <c r="CH6" s="265"/>
      <c r="CI6" s="265"/>
      <c r="CJ6" s="265"/>
      <c r="CK6" s="265"/>
      <c r="CL6" s="265"/>
      <c r="CM6" s="265"/>
      <c r="CN6" s="265"/>
      <c r="CO6" s="265"/>
      <c r="CP6" s="265"/>
      <c r="CQ6" s="268"/>
      <c r="CR6" s="274">
        <v>103740</v>
      </c>
      <c r="CS6" s="217"/>
      <c r="CT6" s="217"/>
      <c r="CU6" s="217"/>
      <c r="CV6" s="217"/>
      <c r="CW6" s="217"/>
      <c r="CX6" s="217"/>
      <c r="CY6" s="279"/>
      <c r="CZ6" s="291">
        <v>0.6</v>
      </c>
      <c r="DA6" s="293"/>
      <c r="DB6" s="293"/>
      <c r="DC6" s="337"/>
      <c r="DD6" s="288" t="s">
        <v>138</v>
      </c>
      <c r="DE6" s="217"/>
      <c r="DF6" s="217"/>
      <c r="DG6" s="217"/>
      <c r="DH6" s="217"/>
      <c r="DI6" s="217"/>
      <c r="DJ6" s="217"/>
      <c r="DK6" s="217"/>
      <c r="DL6" s="217"/>
      <c r="DM6" s="217"/>
      <c r="DN6" s="217"/>
      <c r="DO6" s="217"/>
      <c r="DP6" s="279"/>
      <c r="DQ6" s="288">
        <v>103740</v>
      </c>
      <c r="DR6" s="217"/>
      <c r="DS6" s="217"/>
      <c r="DT6" s="217"/>
      <c r="DU6" s="217"/>
      <c r="DV6" s="217"/>
      <c r="DW6" s="217"/>
      <c r="DX6" s="217"/>
      <c r="DY6" s="217"/>
      <c r="DZ6" s="217"/>
      <c r="EA6" s="217"/>
      <c r="EB6" s="217"/>
      <c r="EC6" s="326"/>
    </row>
    <row r="7" spans="2:143" ht="11.25" customHeight="1">
      <c r="B7" s="261" t="s">
        <v>44</v>
      </c>
      <c r="C7" s="1"/>
      <c r="D7" s="1"/>
      <c r="E7" s="1"/>
      <c r="F7" s="1"/>
      <c r="G7" s="1"/>
      <c r="H7" s="1"/>
      <c r="I7" s="1"/>
      <c r="J7" s="1"/>
      <c r="K7" s="1"/>
      <c r="L7" s="1"/>
      <c r="M7" s="1"/>
      <c r="N7" s="1"/>
      <c r="O7" s="1"/>
      <c r="P7" s="1"/>
      <c r="Q7" s="269"/>
      <c r="R7" s="274">
        <v>2212</v>
      </c>
      <c r="S7" s="217"/>
      <c r="T7" s="217"/>
      <c r="U7" s="217"/>
      <c r="V7" s="217"/>
      <c r="W7" s="217"/>
      <c r="X7" s="217"/>
      <c r="Y7" s="279"/>
      <c r="Z7" s="282">
        <v>0</v>
      </c>
      <c r="AA7" s="282"/>
      <c r="AB7" s="282"/>
      <c r="AC7" s="282"/>
      <c r="AD7" s="287">
        <v>2212</v>
      </c>
      <c r="AE7" s="287"/>
      <c r="AF7" s="287"/>
      <c r="AG7" s="287"/>
      <c r="AH7" s="287"/>
      <c r="AI7" s="287"/>
      <c r="AJ7" s="287"/>
      <c r="AK7" s="287"/>
      <c r="AL7" s="283">
        <v>0</v>
      </c>
      <c r="AM7" s="238"/>
      <c r="AN7" s="238"/>
      <c r="AO7" s="296"/>
      <c r="AP7" s="261" t="s">
        <v>335</v>
      </c>
      <c r="AQ7" s="1"/>
      <c r="AR7" s="1"/>
      <c r="AS7" s="1"/>
      <c r="AT7" s="1"/>
      <c r="AU7" s="1"/>
      <c r="AV7" s="1"/>
      <c r="AW7" s="1"/>
      <c r="AX7" s="1"/>
      <c r="AY7" s="1"/>
      <c r="AZ7" s="1"/>
      <c r="BA7" s="1"/>
      <c r="BB7" s="1"/>
      <c r="BC7" s="1"/>
      <c r="BD7" s="1"/>
      <c r="BE7" s="1"/>
      <c r="BF7" s="269"/>
      <c r="BG7" s="274">
        <v>1896332</v>
      </c>
      <c r="BH7" s="217"/>
      <c r="BI7" s="217"/>
      <c r="BJ7" s="217"/>
      <c r="BK7" s="217"/>
      <c r="BL7" s="217"/>
      <c r="BM7" s="217"/>
      <c r="BN7" s="279"/>
      <c r="BO7" s="282">
        <v>28.2</v>
      </c>
      <c r="BP7" s="282"/>
      <c r="BQ7" s="282"/>
      <c r="BR7" s="282"/>
      <c r="BS7" s="287" t="s">
        <v>138</v>
      </c>
      <c r="BT7" s="287"/>
      <c r="BU7" s="287"/>
      <c r="BV7" s="287"/>
      <c r="BW7" s="287"/>
      <c r="BX7" s="287"/>
      <c r="BY7" s="287"/>
      <c r="BZ7" s="287"/>
      <c r="CA7" s="287"/>
      <c r="CB7" s="325"/>
      <c r="CD7" s="261" t="s">
        <v>338</v>
      </c>
      <c r="CE7" s="1"/>
      <c r="CF7" s="1"/>
      <c r="CG7" s="1"/>
      <c r="CH7" s="1"/>
      <c r="CI7" s="1"/>
      <c r="CJ7" s="1"/>
      <c r="CK7" s="1"/>
      <c r="CL7" s="1"/>
      <c r="CM7" s="1"/>
      <c r="CN7" s="1"/>
      <c r="CO7" s="1"/>
      <c r="CP7" s="1"/>
      <c r="CQ7" s="269"/>
      <c r="CR7" s="274">
        <v>3362440</v>
      </c>
      <c r="CS7" s="217"/>
      <c r="CT7" s="217"/>
      <c r="CU7" s="217"/>
      <c r="CV7" s="217"/>
      <c r="CW7" s="217"/>
      <c r="CX7" s="217"/>
      <c r="CY7" s="279"/>
      <c r="CZ7" s="282">
        <v>20.399999999999999</v>
      </c>
      <c r="DA7" s="282"/>
      <c r="DB7" s="282"/>
      <c r="DC7" s="282"/>
      <c r="DD7" s="288">
        <v>330603</v>
      </c>
      <c r="DE7" s="217"/>
      <c r="DF7" s="217"/>
      <c r="DG7" s="217"/>
      <c r="DH7" s="217"/>
      <c r="DI7" s="217"/>
      <c r="DJ7" s="217"/>
      <c r="DK7" s="217"/>
      <c r="DL7" s="217"/>
      <c r="DM7" s="217"/>
      <c r="DN7" s="217"/>
      <c r="DO7" s="217"/>
      <c r="DP7" s="279"/>
      <c r="DQ7" s="288">
        <v>2654494</v>
      </c>
      <c r="DR7" s="217"/>
      <c r="DS7" s="217"/>
      <c r="DT7" s="217"/>
      <c r="DU7" s="217"/>
      <c r="DV7" s="217"/>
      <c r="DW7" s="217"/>
      <c r="DX7" s="217"/>
      <c r="DY7" s="217"/>
      <c r="DZ7" s="217"/>
      <c r="EA7" s="217"/>
      <c r="EB7" s="217"/>
      <c r="EC7" s="326"/>
    </row>
    <row r="8" spans="2:143" ht="11.25" customHeight="1">
      <c r="B8" s="261" t="s">
        <v>339</v>
      </c>
      <c r="C8" s="1"/>
      <c r="D8" s="1"/>
      <c r="E8" s="1"/>
      <c r="F8" s="1"/>
      <c r="G8" s="1"/>
      <c r="H8" s="1"/>
      <c r="I8" s="1"/>
      <c r="J8" s="1"/>
      <c r="K8" s="1"/>
      <c r="L8" s="1"/>
      <c r="M8" s="1"/>
      <c r="N8" s="1"/>
      <c r="O8" s="1"/>
      <c r="P8" s="1"/>
      <c r="Q8" s="269"/>
      <c r="R8" s="274">
        <v>40552</v>
      </c>
      <c r="S8" s="217"/>
      <c r="T8" s="217"/>
      <c r="U8" s="217"/>
      <c r="V8" s="217"/>
      <c r="W8" s="217"/>
      <c r="X8" s="217"/>
      <c r="Y8" s="279"/>
      <c r="Z8" s="282">
        <v>0.2</v>
      </c>
      <c r="AA8" s="282"/>
      <c r="AB8" s="282"/>
      <c r="AC8" s="282"/>
      <c r="AD8" s="287">
        <v>40552</v>
      </c>
      <c r="AE8" s="287"/>
      <c r="AF8" s="287"/>
      <c r="AG8" s="287"/>
      <c r="AH8" s="287"/>
      <c r="AI8" s="287"/>
      <c r="AJ8" s="287"/>
      <c r="AK8" s="287"/>
      <c r="AL8" s="283">
        <v>0.4</v>
      </c>
      <c r="AM8" s="238"/>
      <c r="AN8" s="238"/>
      <c r="AO8" s="296"/>
      <c r="AP8" s="261" t="s">
        <v>112</v>
      </c>
      <c r="AQ8" s="1"/>
      <c r="AR8" s="1"/>
      <c r="AS8" s="1"/>
      <c r="AT8" s="1"/>
      <c r="AU8" s="1"/>
      <c r="AV8" s="1"/>
      <c r="AW8" s="1"/>
      <c r="AX8" s="1"/>
      <c r="AY8" s="1"/>
      <c r="AZ8" s="1"/>
      <c r="BA8" s="1"/>
      <c r="BB8" s="1"/>
      <c r="BC8" s="1"/>
      <c r="BD8" s="1"/>
      <c r="BE8" s="1"/>
      <c r="BF8" s="269"/>
      <c r="BG8" s="274">
        <v>54137</v>
      </c>
      <c r="BH8" s="217"/>
      <c r="BI8" s="217"/>
      <c r="BJ8" s="217"/>
      <c r="BK8" s="217"/>
      <c r="BL8" s="217"/>
      <c r="BM8" s="217"/>
      <c r="BN8" s="279"/>
      <c r="BO8" s="282">
        <v>0.8</v>
      </c>
      <c r="BP8" s="282"/>
      <c r="BQ8" s="282"/>
      <c r="BR8" s="282"/>
      <c r="BS8" s="287" t="s">
        <v>138</v>
      </c>
      <c r="BT8" s="287"/>
      <c r="BU8" s="287"/>
      <c r="BV8" s="287"/>
      <c r="BW8" s="287"/>
      <c r="BX8" s="287"/>
      <c r="BY8" s="287"/>
      <c r="BZ8" s="287"/>
      <c r="CA8" s="287"/>
      <c r="CB8" s="325"/>
      <c r="CD8" s="261" t="s">
        <v>342</v>
      </c>
      <c r="CE8" s="1"/>
      <c r="CF8" s="1"/>
      <c r="CG8" s="1"/>
      <c r="CH8" s="1"/>
      <c r="CI8" s="1"/>
      <c r="CJ8" s="1"/>
      <c r="CK8" s="1"/>
      <c r="CL8" s="1"/>
      <c r="CM8" s="1"/>
      <c r="CN8" s="1"/>
      <c r="CO8" s="1"/>
      <c r="CP8" s="1"/>
      <c r="CQ8" s="269"/>
      <c r="CR8" s="274">
        <v>4607454</v>
      </c>
      <c r="CS8" s="217"/>
      <c r="CT8" s="217"/>
      <c r="CU8" s="217"/>
      <c r="CV8" s="217"/>
      <c r="CW8" s="217"/>
      <c r="CX8" s="217"/>
      <c r="CY8" s="279"/>
      <c r="CZ8" s="282">
        <v>28</v>
      </c>
      <c r="DA8" s="282"/>
      <c r="DB8" s="282"/>
      <c r="DC8" s="282"/>
      <c r="DD8" s="288">
        <v>113407</v>
      </c>
      <c r="DE8" s="217"/>
      <c r="DF8" s="217"/>
      <c r="DG8" s="217"/>
      <c r="DH8" s="217"/>
      <c r="DI8" s="217"/>
      <c r="DJ8" s="217"/>
      <c r="DK8" s="217"/>
      <c r="DL8" s="217"/>
      <c r="DM8" s="217"/>
      <c r="DN8" s="217"/>
      <c r="DO8" s="217"/>
      <c r="DP8" s="279"/>
      <c r="DQ8" s="288">
        <v>2651843</v>
      </c>
      <c r="DR8" s="217"/>
      <c r="DS8" s="217"/>
      <c r="DT8" s="217"/>
      <c r="DU8" s="217"/>
      <c r="DV8" s="217"/>
      <c r="DW8" s="217"/>
      <c r="DX8" s="217"/>
      <c r="DY8" s="217"/>
      <c r="DZ8" s="217"/>
      <c r="EA8" s="217"/>
      <c r="EB8" s="217"/>
      <c r="EC8" s="326"/>
    </row>
    <row r="9" spans="2:143" ht="11.25" customHeight="1">
      <c r="B9" s="261" t="s">
        <v>341</v>
      </c>
      <c r="C9" s="1"/>
      <c r="D9" s="1"/>
      <c r="E9" s="1"/>
      <c r="F9" s="1"/>
      <c r="G9" s="1"/>
      <c r="H9" s="1"/>
      <c r="I9" s="1"/>
      <c r="J9" s="1"/>
      <c r="K9" s="1"/>
      <c r="L9" s="1"/>
      <c r="M9" s="1"/>
      <c r="N9" s="1"/>
      <c r="O9" s="1"/>
      <c r="P9" s="1"/>
      <c r="Q9" s="269"/>
      <c r="R9" s="274">
        <v>69728</v>
      </c>
      <c r="S9" s="217"/>
      <c r="T9" s="217"/>
      <c r="U9" s="217"/>
      <c r="V9" s="217"/>
      <c r="W9" s="217"/>
      <c r="X9" s="217"/>
      <c r="Y9" s="279"/>
      <c r="Z9" s="282">
        <v>0.4</v>
      </c>
      <c r="AA9" s="282"/>
      <c r="AB9" s="282"/>
      <c r="AC9" s="282"/>
      <c r="AD9" s="287">
        <v>69728</v>
      </c>
      <c r="AE9" s="287"/>
      <c r="AF9" s="287"/>
      <c r="AG9" s="287"/>
      <c r="AH9" s="287"/>
      <c r="AI9" s="287"/>
      <c r="AJ9" s="287"/>
      <c r="AK9" s="287"/>
      <c r="AL9" s="283">
        <v>0.8</v>
      </c>
      <c r="AM9" s="238"/>
      <c r="AN9" s="238"/>
      <c r="AO9" s="296"/>
      <c r="AP9" s="261" t="s">
        <v>343</v>
      </c>
      <c r="AQ9" s="1"/>
      <c r="AR9" s="1"/>
      <c r="AS9" s="1"/>
      <c r="AT9" s="1"/>
      <c r="AU9" s="1"/>
      <c r="AV9" s="1"/>
      <c r="AW9" s="1"/>
      <c r="AX9" s="1"/>
      <c r="AY9" s="1"/>
      <c r="AZ9" s="1"/>
      <c r="BA9" s="1"/>
      <c r="BB9" s="1"/>
      <c r="BC9" s="1"/>
      <c r="BD9" s="1"/>
      <c r="BE9" s="1"/>
      <c r="BF9" s="269"/>
      <c r="BG9" s="274">
        <v>1498662</v>
      </c>
      <c r="BH9" s="217"/>
      <c r="BI9" s="217"/>
      <c r="BJ9" s="217"/>
      <c r="BK9" s="217"/>
      <c r="BL9" s="217"/>
      <c r="BM9" s="217"/>
      <c r="BN9" s="279"/>
      <c r="BO9" s="282">
        <v>22.3</v>
      </c>
      <c r="BP9" s="282"/>
      <c r="BQ9" s="282"/>
      <c r="BR9" s="282"/>
      <c r="BS9" s="287" t="s">
        <v>138</v>
      </c>
      <c r="BT9" s="287"/>
      <c r="BU9" s="287"/>
      <c r="BV9" s="287"/>
      <c r="BW9" s="287"/>
      <c r="BX9" s="287"/>
      <c r="BY9" s="287"/>
      <c r="BZ9" s="287"/>
      <c r="CA9" s="287"/>
      <c r="CB9" s="325"/>
      <c r="CD9" s="261" t="s">
        <v>346</v>
      </c>
      <c r="CE9" s="1"/>
      <c r="CF9" s="1"/>
      <c r="CG9" s="1"/>
      <c r="CH9" s="1"/>
      <c r="CI9" s="1"/>
      <c r="CJ9" s="1"/>
      <c r="CK9" s="1"/>
      <c r="CL9" s="1"/>
      <c r="CM9" s="1"/>
      <c r="CN9" s="1"/>
      <c r="CO9" s="1"/>
      <c r="CP9" s="1"/>
      <c r="CQ9" s="269"/>
      <c r="CR9" s="274">
        <v>2189405</v>
      </c>
      <c r="CS9" s="217"/>
      <c r="CT9" s="217"/>
      <c r="CU9" s="217"/>
      <c r="CV9" s="217"/>
      <c r="CW9" s="217"/>
      <c r="CX9" s="217"/>
      <c r="CY9" s="279"/>
      <c r="CZ9" s="282">
        <v>13.3</v>
      </c>
      <c r="DA9" s="282"/>
      <c r="DB9" s="282"/>
      <c r="DC9" s="282"/>
      <c r="DD9" s="288">
        <v>25130</v>
      </c>
      <c r="DE9" s="217"/>
      <c r="DF9" s="217"/>
      <c r="DG9" s="217"/>
      <c r="DH9" s="217"/>
      <c r="DI9" s="217"/>
      <c r="DJ9" s="217"/>
      <c r="DK9" s="217"/>
      <c r="DL9" s="217"/>
      <c r="DM9" s="217"/>
      <c r="DN9" s="217"/>
      <c r="DO9" s="217"/>
      <c r="DP9" s="279"/>
      <c r="DQ9" s="288">
        <v>2085764</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138</v>
      </c>
      <c r="S10" s="217"/>
      <c r="T10" s="217"/>
      <c r="U10" s="217"/>
      <c r="V10" s="217"/>
      <c r="W10" s="217"/>
      <c r="X10" s="217"/>
      <c r="Y10" s="279"/>
      <c r="Z10" s="282" t="s">
        <v>138</v>
      </c>
      <c r="AA10" s="282"/>
      <c r="AB10" s="282"/>
      <c r="AC10" s="282"/>
      <c r="AD10" s="287" t="s">
        <v>138</v>
      </c>
      <c r="AE10" s="287"/>
      <c r="AF10" s="287"/>
      <c r="AG10" s="287"/>
      <c r="AH10" s="287"/>
      <c r="AI10" s="287"/>
      <c r="AJ10" s="287"/>
      <c r="AK10" s="287"/>
      <c r="AL10" s="283" t="s">
        <v>138</v>
      </c>
      <c r="AM10" s="238"/>
      <c r="AN10" s="238"/>
      <c r="AO10" s="296"/>
      <c r="AP10" s="261" t="s">
        <v>191</v>
      </c>
      <c r="AQ10" s="1"/>
      <c r="AR10" s="1"/>
      <c r="AS10" s="1"/>
      <c r="AT10" s="1"/>
      <c r="AU10" s="1"/>
      <c r="AV10" s="1"/>
      <c r="AW10" s="1"/>
      <c r="AX10" s="1"/>
      <c r="AY10" s="1"/>
      <c r="AZ10" s="1"/>
      <c r="BA10" s="1"/>
      <c r="BB10" s="1"/>
      <c r="BC10" s="1"/>
      <c r="BD10" s="1"/>
      <c r="BE10" s="1"/>
      <c r="BF10" s="269"/>
      <c r="BG10" s="274">
        <v>120723</v>
      </c>
      <c r="BH10" s="217"/>
      <c r="BI10" s="217"/>
      <c r="BJ10" s="217"/>
      <c r="BK10" s="217"/>
      <c r="BL10" s="217"/>
      <c r="BM10" s="217"/>
      <c r="BN10" s="279"/>
      <c r="BO10" s="282">
        <v>1.8</v>
      </c>
      <c r="BP10" s="282"/>
      <c r="BQ10" s="282"/>
      <c r="BR10" s="282"/>
      <c r="BS10" s="287" t="s">
        <v>138</v>
      </c>
      <c r="BT10" s="287"/>
      <c r="BU10" s="287"/>
      <c r="BV10" s="287"/>
      <c r="BW10" s="287"/>
      <c r="BX10" s="287"/>
      <c r="BY10" s="287"/>
      <c r="BZ10" s="287"/>
      <c r="CA10" s="287"/>
      <c r="CB10" s="325"/>
      <c r="CD10" s="261" t="s">
        <v>230</v>
      </c>
      <c r="CE10" s="1"/>
      <c r="CF10" s="1"/>
      <c r="CG10" s="1"/>
      <c r="CH10" s="1"/>
      <c r="CI10" s="1"/>
      <c r="CJ10" s="1"/>
      <c r="CK10" s="1"/>
      <c r="CL10" s="1"/>
      <c r="CM10" s="1"/>
      <c r="CN10" s="1"/>
      <c r="CO10" s="1"/>
      <c r="CP10" s="1"/>
      <c r="CQ10" s="269"/>
      <c r="CR10" s="274">
        <v>8067</v>
      </c>
      <c r="CS10" s="217"/>
      <c r="CT10" s="217"/>
      <c r="CU10" s="217"/>
      <c r="CV10" s="217"/>
      <c r="CW10" s="217"/>
      <c r="CX10" s="217"/>
      <c r="CY10" s="279"/>
      <c r="CZ10" s="282">
        <v>0</v>
      </c>
      <c r="DA10" s="282"/>
      <c r="DB10" s="282"/>
      <c r="DC10" s="282"/>
      <c r="DD10" s="288" t="s">
        <v>138</v>
      </c>
      <c r="DE10" s="217"/>
      <c r="DF10" s="217"/>
      <c r="DG10" s="217"/>
      <c r="DH10" s="217"/>
      <c r="DI10" s="217"/>
      <c r="DJ10" s="217"/>
      <c r="DK10" s="217"/>
      <c r="DL10" s="217"/>
      <c r="DM10" s="217"/>
      <c r="DN10" s="217"/>
      <c r="DO10" s="217"/>
      <c r="DP10" s="279"/>
      <c r="DQ10" s="288">
        <v>8067</v>
      </c>
      <c r="DR10" s="217"/>
      <c r="DS10" s="217"/>
      <c r="DT10" s="217"/>
      <c r="DU10" s="217"/>
      <c r="DV10" s="217"/>
      <c r="DW10" s="217"/>
      <c r="DX10" s="217"/>
      <c r="DY10" s="217"/>
      <c r="DZ10" s="217"/>
      <c r="EA10" s="217"/>
      <c r="EB10" s="217"/>
      <c r="EC10" s="326"/>
    </row>
    <row r="11" spans="2:143" ht="11.25" customHeight="1">
      <c r="B11" s="261" t="s">
        <v>108</v>
      </c>
      <c r="C11" s="1"/>
      <c r="D11" s="1"/>
      <c r="E11" s="1"/>
      <c r="F11" s="1"/>
      <c r="G11" s="1"/>
      <c r="H11" s="1"/>
      <c r="I11" s="1"/>
      <c r="J11" s="1"/>
      <c r="K11" s="1"/>
      <c r="L11" s="1"/>
      <c r="M11" s="1"/>
      <c r="N11" s="1"/>
      <c r="O11" s="1"/>
      <c r="P11" s="1"/>
      <c r="Q11" s="269"/>
      <c r="R11" s="274">
        <v>835285</v>
      </c>
      <c r="S11" s="217"/>
      <c r="T11" s="217"/>
      <c r="U11" s="217"/>
      <c r="V11" s="217"/>
      <c r="W11" s="217"/>
      <c r="X11" s="217"/>
      <c r="Y11" s="279"/>
      <c r="Z11" s="283">
        <v>4.9000000000000004</v>
      </c>
      <c r="AA11" s="238"/>
      <c r="AB11" s="238"/>
      <c r="AC11" s="285"/>
      <c r="AD11" s="288">
        <v>835285</v>
      </c>
      <c r="AE11" s="217"/>
      <c r="AF11" s="217"/>
      <c r="AG11" s="217"/>
      <c r="AH11" s="217"/>
      <c r="AI11" s="217"/>
      <c r="AJ11" s="217"/>
      <c r="AK11" s="279"/>
      <c r="AL11" s="283">
        <v>9.1999999999999993</v>
      </c>
      <c r="AM11" s="238"/>
      <c r="AN11" s="238"/>
      <c r="AO11" s="296"/>
      <c r="AP11" s="261" t="s">
        <v>348</v>
      </c>
      <c r="AQ11" s="1"/>
      <c r="AR11" s="1"/>
      <c r="AS11" s="1"/>
      <c r="AT11" s="1"/>
      <c r="AU11" s="1"/>
      <c r="AV11" s="1"/>
      <c r="AW11" s="1"/>
      <c r="AX11" s="1"/>
      <c r="AY11" s="1"/>
      <c r="AZ11" s="1"/>
      <c r="BA11" s="1"/>
      <c r="BB11" s="1"/>
      <c r="BC11" s="1"/>
      <c r="BD11" s="1"/>
      <c r="BE11" s="1"/>
      <c r="BF11" s="269"/>
      <c r="BG11" s="274">
        <v>222810</v>
      </c>
      <c r="BH11" s="217"/>
      <c r="BI11" s="217"/>
      <c r="BJ11" s="217"/>
      <c r="BK11" s="217"/>
      <c r="BL11" s="217"/>
      <c r="BM11" s="217"/>
      <c r="BN11" s="279"/>
      <c r="BO11" s="282">
        <v>3.3</v>
      </c>
      <c r="BP11" s="282"/>
      <c r="BQ11" s="282"/>
      <c r="BR11" s="282"/>
      <c r="BS11" s="287" t="s">
        <v>138</v>
      </c>
      <c r="BT11" s="287"/>
      <c r="BU11" s="287"/>
      <c r="BV11" s="287"/>
      <c r="BW11" s="287"/>
      <c r="BX11" s="287"/>
      <c r="BY11" s="287"/>
      <c r="BZ11" s="287"/>
      <c r="CA11" s="287"/>
      <c r="CB11" s="325"/>
      <c r="CD11" s="261" t="s">
        <v>351</v>
      </c>
      <c r="CE11" s="1"/>
      <c r="CF11" s="1"/>
      <c r="CG11" s="1"/>
      <c r="CH11" s="1"/>
      <c r="CI11" s="1"/>
      <c r="CJ11" s="1"/>
      <c r="CK11" s="1"/>
      <c r="CL11" s="1"/>
      <c r="CM11" s="1"/>
      <c r="CN11" s="1"/>
      <c r="CO11" s="1"/>
      <c r="CP11" s="1"/>
      <c r="CQ11" s="269"/>
      <c r="CR11" s="274">
        <v>432552</v>
      </c>
      <c r="CS11" s="217"/>
      <c r="CT11" s="217"/>
      <c r="CU11" s="217"/>
      <c r="CV11" s="217"/>
      <c r="CW11" s="217"/>
      <c r="CX11" s="217"/>
      <c r="CY11" s="279"/>
      <c r="CZ11" s="282">
        <v>2.6</v>
      </c>
      <c r="DA11" s="282"/>
      <c r="DB11" s="282"/>
      <c r="DC11" s="282"/>
      <c r="DD11" s="288">
        <v>158975</v>
      </c>
      <c r="DE11" s="217"/>
      <c r="DF11" s="217"/>
      <c r="DG11" s="217"/>
      <c r="DH11" s="217"/>
      <c r="DI11" s="217"/>
      <c r="DJ11" s="217"/>
      <c r="DK11" s="217"/>
      <c r="DL11" s="217"/>
      <c r="DM11" s="217"/>
      <c r="DN11" s="217"/>
      <c r="DO11" s="217"/>
      <c r="DP11" s="279"/>
      <c r="DQ11" s="288">
        <v>290696</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15859</v>
      </c>
      <c r="S12" s="217"/>
      <c r="T12" s="217"/>
      <c r="U12" s="217"/>
      <c r="V12" s="217"/>
      <c r="W12" s="217"/>
      <c r="X12" s="217"/>
      <c r="Y12" s="279"/>
      <c r="Z12" s="282">
        <v>0.1</v>
      </c>
      <c r="AA12" s="282"/>
      <c r="AB12" s="282"/>
      <c r="AC12" s="282"/>
      <c r="AD12" s="287">
        <v>15859</v>
      </c>
      <c r="AE12" s="287"/>
      <c r="AF12" s="287"/>
      <c r="AG12" s="287"/>
      <c r="AH12" s="287"/>
      <c r="AI12" s="287"/>
      <c r="AJ12" s="287"/>
      <c r="AK12" s="287"/>
      <c r="AL12" s="283">
        <v>0.2</v>
      </c>
      <c r="AM12" s="238"/>
      <c r="AN12" s="238"/>
      <c r="AO12" s="296"/>
      <c r="AP12" s="261" t="s">
        <v>352</v>
      </c>
      <c r="AQ12" s="1"/>
      <c r="AR12" s="1"/>
      <c r="AS12" s="1"/>
      <c r="AT12" s="1"/>
      <c r="AU12" s="1"/>
      <c r="AV12" s="1"/>
      <c r="AW12" s="1"/>
      <c r="AX12" s="1"/>
      <c r="AY12" s="1"/>
      <c r="AZ12" s="1"/>
      <c r="BA12" s="1"/>
      <c r="BB12" s="1"/>
      <c r="BC12" s="1"/>
      <c r="BD12" s="1"/>
      <c r="BE12" s="1"/>
      <c r="BF12" s="269"/>
      <c r="BG12" s="274">
        <v>4477454</v>
      </c>
      <c r="BH12" s="217"/>
      <c r="BI12" s="217"/>
      <c r="BJ12" s="217"/>
      <c r="BK12" s="217"/>
      <c r="BL12" s="217"/>
      <c r="BM12" s="217"/>
      <c r="BN12" s="279"/>
      <c r="BO12" s="282">
        <v>66.5</v>
      </c>
      <c r="BP12" s="282"/>
      <c r="BQ12" s="282"/>
      <c r="BR12" s="282"/>
      <c r="BS12" s="287" t="s">
        <v>138</v>
      </c>
      <c r="BT12" s="287"/>
      <c r="BU12" s="287"/>
      <c r="BV12" s="287"/>
      <c r="BW12" s="287"/>
      <c r="BX12" s="287"/>
      <c r="BY12" s="287"/>
      <c r="BZ12" s="287"/>
      <c r="CA12" s="287"/>
      <c r="CB12" s="325"/>
      <c r="CD12" s="261" t="s">
        <v>94</v>
      </c>
      <c r="CE12" s="1"/>
      <c r="CF12" s="1"/>
      <c r="CG12" s="1"/>
      <c r="CH12" s="1"/>
      <c r="CI12" s="1"/>
      <c r="CJ12" s="1"/>
      <c r="CK12" s="1"/>
      <c r="CL12" s="1"/>
      <c r="CM12" s="1"/>
      <c r="CN12" s="1"/>
      <c r="CO12" s="1"/>
      <c r="CP12" s="1"/>
      <c r="CQ12" s="269"/>
      <c r="CR12" s="274">
        <v>308571</v>
      </c>
      <c r="CS12" s="217"/>
      <c r="CT12" s="217"/>
      <c r="CU12" s="217"/>
      <c r="CV12" s="217"/>
      <c r="CW12" s="217"/>
      <c r="CX12" s="217"/>
      <c r="CY12" s="279"/>
      <c r="CZ12" s="282">
        <v>1.9</v>
      </c>
      <c r="DA12" s="282"/>
      <c r="DB12" s="282"/>
      <c r="DC12" s="282"/>
      <c r="DD12" s="288">
        <v>19313</v>
      </c>
      <c r="DE12" s="217"/>
      <c r="DF12" s="217"/>
      <c r="DG12" s="217"/>
      <c r="DH12" s="217"/>
      <c r="DI12" s="217"/>
      <c r="DJ12" s="217"/>
      <c r="DK12" s="217"/>
      <c r="DL12" s="217"/>
      <c r="DM12" s="217"/>
      <c r="DN12" s="217"/>
      <c r="DO12" s="217"/>
      <c r="DP12" s="279"/>
      <c r="DQ12" s="288">
        <v>273026</v>
      </c>
      <c r="DR12" s="217"/>
      <c r="DS12" s="217"/>
      <c r="DT12" s="217"/>
      <c r="DU12" s="217"/>
      <c r="DV12" s="217"/>
      <c r="DW12" s="217"/>
      <c r="DX12" s="217"/>
      <c r="DY12" s="217"/>
      <c r="DZ12" s="217"/>
      <c r="EA12" s="217"/>
      <c r="EB12" s="217"/>
      <c r="EC12" s="326"/>
    </row>
    <row r="13" spans="2:143" ht="11.25" customHeight="1">
      <c r="B13" s="261" t="s">
        <v>354</v>
      </c>
      <c r="C13" s="1"/>
      <c r="D13" s="1"/>
      <c r="E13" s="1"/>
      <c r="F13" s="1"/>
      <c r="G13" s="1"/>
      <c r="H13" s="1"/>
      <c r="I13" s="1"/>
      <c r="J13" s="1"/>
      <c r="K13" s="1"/>
      <c r="L13" s="1"/>
      <c r="M13" s="1"/>
      <c r="N13" s="1"/>
      <c r="O13" s="1"/>
      <c r="P13" s="1"/>
      <c r="Q13" s="269"/>
      <c r="R13" s="274">
        <v>2</v>
      </c>
      <c r="S13" s="217"/>
      <c r="T13" s="217"/>
      <c r="U13" s="217"/>
      <c r="V13" s="217"/>
      <c r="W13" s="217"/>
      <c r="X13" s="217"/>
      <c r="Y13" s="279"/>
      <c r="Z13" s="282">
        <v>0</v>
      </c>
      <c r="AA13" s="282"/>
      <c r="AB13" s="282"/>
      <c r="AC13" s="282"/>
      <c r="AD13" s="287">
        <v>2</v>
      </c>
      <c r="AE13" s="287"/>
      <c r="AF13" s="287"/>
      <c r="AG13" s="287"/>
      <c r="AH13" s="287"/>
      <c r="AI13" s="287"/>
      <c r="AJ13" s="287"/>
      <c r="AK13" s="287"/>
      <c r="AL13" s="283">
        <v>0</v>
      </c>
      <c r="AM13" s="238"/>
      <c r="AN13" s="238"/>
      <c r="AO13" s="296"/>
      <c r="AP13" s="261" t="s">
        <v>356</v>
      </c>
      <c r="AQ13" s="1"/>
      <c r="AR13" s="1"/>
      <c r="AS13" s="1"/>
      <c r="AT13" s="1"/>
      <c r="AU13" s="1"/>
      <c r="AV13" s="1"/>
      <c r="AW13" s="1"/>
      <c r="AX13" s="1"/>
      <c r="AY13" s="1"/>
      <c r="AZ13" s="1"/>
      <c r="BA13" s="1"/>
      <c r="BB13" s="1"/>
      <c r="BC13" s="1"/>
      <c r="BD13" s="1"/>
      <c r="BE13" s="1"/>
      <c r="BF13" s="269"/>
      <c r="BG13" s="274">
        <v>4466768</v>
      </c>
      <c r="BH13" s="217"/>
      <c r="BI13" s="217"/>
      <c r="BJ13" s="217"/>
      <c r="BK13" s="217"/>
      <c r="BL13" s="217"/>
      <c r="BM13" s="217"/>
      <c r="BN13" s="279"/>
      <c r="BO13" s="282">
        <v>66.3</v>
      </c>
      <c r="BP13" s="282"/>
      <c r="BQ13" s="282"/>
      <c r="BR13" s="282"/>
      <c r="BS13" s="287" t="s">
        <v>138</v>
      </c>
      <c r="BT13" s="287"/>
      <c r="BU13" s="287"/>
      <c r="BV13" s="287"/>
      <c r="BW13" s="287"/>
      <c r="BX13" s="287"/>
      <c r="BY13" s="287"/>
      <c r="BZ13" s="287"/>
      <c r="CA13" s="287"/>
      <c r="CB13" s="325"/>
      <c r="CD13" s="261" t="s">
        <v>357</v>
      </c>
      <c r="CE13" s="1"/>
      <c r="CF13" s="1"/>
      <c r="CG13" s="1"/>
      <c r="CH13" s="1"/>
      <c r="CI13" s="1"/>
      <c r="CJ13" s="1"/>
      <c r="CK13" s="1"/>
      <c r="CL13" s="1"/>
      <c r="CM13" s="1"/>
      <c r="CN13" s="1"/>
      <c r="CO13" s="1"/>
      <c r="CP13" s="1"/>
      <c r="CQ13" s="269"/>
      <c r="CR13" s="274">
        <v>1570764</v>
      </c>
      <c r="CS13" s="217"/>
      <c r="CT13" s="217"/>
      <c r="CU13" s="217"/>
      <c r="CV13" s="217"/>
      <c r="CW13" s="217"/>
      <c r="CX13" s="217"/>
      <c r="CY13" s="279"/>
      <c r="CZ13" s="282">
        <v>9.5</v>
      </c>
      <c r="DA13" s="282"/>
      <c r="DB13" s="282"/>
      <c r="DC13" s="282"/>
      <c r="DD13" s="288">
        <v>721014</v>
      </c>
      <c r="DE13" s="217"/>
      <c r="DF13" s="217"/>
      <c r="DG13" s="217"/>
      <c r="DH13" s="217"/>
      <c r="DI13" s="217"/>
      <c r="DJ13" s="217"/>
      <c r="DK13" s="217"/>
      <c r="DL13" s="217"/>
      <c r="DM13" s="217"/>
      <c r="DN13" s="217"/>
      <c r="DO13" s="217"/>
      <c r="DP13" s="279"/>
      <c r="DQ13" s="288">
        <v>1081741</v>
      </c>
      <c r="DR13" s="217"/>
      <c r="DS13" s="217"/>
      <c r="DT13" s="217"/>
      <c r="DU13" s="217"/>
      <c r="DV13" s="217"/>
      <c r="DW13" s="217"/>
      <c r="DX13" s="217"/>
      <c r="DY13" s="217"/>
      <c r="DZ13" s="217"/>
      <c r="EA13" s="217"/>
      <c r="EB13" s="217"/>
      <c r="EC13" s="326"/>
    </row>
    <row r="14" spans="2:143" ht="11.25" customHeight="1">
      <c r="B14" s="261" t="s">
        <v>326</v>
      </c>
      <c r="C14" s="1"/>
      <c r="D14" s="1"/>
      <c r="E14" s="1"/>
      <c r="F14" s="1"/>
      <c r="G14" s="1"/>
      <c r="H14" s="1"/>
      <c r="I14" s="1"/>
      <c r="J14" s="1"/>
      <c r="K14" s="1"/>
      <c r="L14" s="1"/>
      <c r="M14" s="1"/>
      <c r="N14" s="1"/>
      <c r="O14" s="1"/>
      <c r="P14" s="1"/>
      <c r="Q14" s="269"/>
      <c r="R14" s="274" t="s">
        <v>138</v>
      </c>
      <c r="S14" s="217"/>
      <c r="T14" s="217"/>
      <c r="U14" s="217"/>
      <c r="V14" s="217"/>
      <c r="W14" s="217"/>
      <c r="X14" s="217"/>
      <c r="Y14" s="279"/>
      <c r="Z14" s="282" t="s">
        <v>138</v>
      </c>
      <c r="AA14" s="282"/>
      <c r="AB14" s="282"/>
      <c r="AC14" s="282"/>
      <c r="AD14" s="287" t="s">
        <v>138</v>
      </c>
      <c r="AE14" s="287"/>
      <c r="AF14" s="287"/>
      <c r="AG14" s="287"/>
      <c r="AH14" s="287"/>
      <c r="AI14" s="287"/>
      <c r="AJ14" s="287"/>
      <c r="AK14" s="287"/>
      <c r="AL14" s="283" t="s">
        <v>138</v>
      </c>
      <c r="AM14" s="238"/>
      <c r="AN14" s="238"/>
      <c r="AO14" s="296"/>
      <c r="AP14" s="261" t="s">
        <v>216</v>
      </c>
      <c r="AQ14" s="1"/>
      <c r="AR14" s="1"/>
      <c r="AS14" s="1"/>
      <c r="AT14" s="1"/>
      <c r="AU14" s="1"/>
      <c r="AV14" s="1"/>
      <c r="AW14" s="1"/>
      <c r="AX14" s="1"/>
      <c r="AY14" s="1"/>
      <c r="AZ14" s="1"/>
      <c r="BA14" s="1"/>
      <c r="BB14" s="1"/>
      <c r="BC14" s="1"/>
      <c r="BD14" s="1"/>
      <c r="BE14" s="1"/>
      <c r="BF14" s="269"/>
      <c r="BG14" s="274">
        <v>143948</v>
      </c>
      <c r="BH14" s="217"/>
      <c r="BI14" s="217"/>
      <c r="BJ14" s="217"/>
      <c r="BK14" s="217"/>
      <c r="BL14" s="217"/>
      <c r="BM14" s="217"/>
      <c r="BN14" s="279"/>
      <c r="BO14" s="282">
        <v>2.1</v>
      </c>
      <c r="BP14" s="282"/>
      <c r="BQ14" s="282"/>
      <c r="BR14" s="282"/>
      <c r="BS14" s="287" t="s">
        <v>138</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1054727</v>
      </c>
      <c r="CS14" s="217"/>
      <c r="CT14" s="217"/>
      <c r="CU14" s="217"/>
      <c r="CV14" s="217"/>
      <c r="CW14" s="217"/>
      <c r="CX14" s="217"/>
      <c r="CY14" s="279"/>
      <c r="CZ14" s="282">
        <v>6.4</v>
      </c>
      <c r="DA14" s="282"/>
      <c r="DB14" s="282"/>
      <c r="DC14" s="282"/>
      <c r="DD14" s="288">
        <v>194592</v>
      </c>
      <c r="DE14" s="217"/>
      <c r="DF14" s="217"/>
      <c r="DG14" s="217"/>
      <c r="DH14" s="217"/>
      <c r="DI14" s="217"/>
      <c r="DJ14" s="217"/>
      <c r="DK14" s="217"/>
      <c r="DL14" s="217"/>
      <c r="DM14" s="217"/>
      <c r="DN14" s="217"/>
      <c r="DO14" s="217"/>
      <c r="DP14" s="279"/>
      <c r="DQ14" s="288">
        <v>799573</v>
      </c>
      <c r="DR14" s="217"/>
      <c r="DS14" s="217"/>
      <c r="DT14" s="217"/>
      <c r="DU14" s="217"/>
      <c r="DV14" s="217"/>
      <c r="DW14" s="217"/>
      <c r="DX14" s="217"/>
      <c r="DY14" s="217"/>
      <c r="DZ14" s="217"/>
      <c r="EA14" s="217"/>
      <c r="EB14" s="217"/>
      <c r="EC14" s="326"/>
    </row>
    <row r="15" spans="2:143" ht="11.25" customHeight="1">
      <c r="B15" s="261" t="s">
        <v>358</v>
      </c>
      <c r="C15" s="1"/>
      <c r="D15" s="1"/>
      <c r="E15" s="1"/>
      <c r="F15" s="1"/>
      <c r="G15" s="1"/>
      <c r="H15" s="1"/>
      <c r="I15" s="1"/>
      <c r="J15" s="1"/>
      <c r="K15" s="1"/>
      <c r="L15" s="1"/>
      <c r="M15" s="1"/>
      <c r="N15" s="1"/>
      <c r="O15" s="1"/>
      <c r="P15" s="1"/>
      <c r="Q15" s="269"/>
      <c r="R15" s="274">
        <v>32140</v>
      </c>
      <c r="S15" s="217"/>
      <c r="T15" s="217"/>
      <c r="U15" s="217"/>
      <c r="V15" s="217"/>
      <c r="W15" s="217"/>
      <c r="X15" s="217"/>
      <c r="Y15" s="279"/>
      <c r="Z15" s="282">
        <v>0.2</v>
      </c>
      <c r="AA15" s="282"/>
      <c r="AB15" s="282"/>
      <c r="AC15" s="282"/>
      <c r="AD15" s="287">
        <v>32140</v>
      </c>
      <c r="AE15" s="287"/>
      <c r="AF15" s="287"/>
      <c r="AG15" s="287"/>
      <c r="AH15" s="287"/>
      <c r="AI15" s="287"/>
      <c r="AJ15" s="287"/>
      <c r="AK15" s="287"/>
      <c r="AL15" s="283">
        <v>0.4</v>
      </c>
      <c r="AM15" s="238"/>
      <c r="AN15" s="238"/>
      <c r="AO15" s="296"/>
      <c r="AP15" s="261" t="s">
        <v>359</v>
      </c>
      <c r="AQ15" s="1"/>
      <c r="AR15" s="1"/>
      <c r="AS15" s="1"/>
      <c r="AT15" s="1"/>
      <c r="AU15" s="1"/>
      <c r="AV15" s="1"/>
      <c r="AW15" s="1"/>
      <c r="AX15" s="1"/>
      <c r="AY15" s="1"/>
      <c r="AZ15" s="1"/>
      <c r="BA15" s="1"/>
      <c r="BB15" s="1"/>
      <c r="BC15" s="1"/>
      <c r="BD15" s="1"/>
      <c r="BE15" s="1"/>
      <c r="BF15" s="269"/>
      <c r="BG15" s="274">
        <v>215753</v>
      </c>
      <c r="BH15" s="217"/>
      <c r="BI15" s="217"/>
      <c r="BJ15" s="217"/>
      <c r="BK15" s="217"/>
      <c r="BL15" s="217"/>
      <c r="BM15" s="217"/>
      <c r="BN15" s="279"/>
      <c r="BO15" s="282">
        <v>3.2</v>
      </c>
      <c r="BP15" s="282"/>
      <c r="BQ15" s="282"/>
      <c r="BR15" s="282"/>
      <c r="BS15" s="287" t="s">
        <v>138</v>
      </c>
      <c r="BT15" s="287"/>
      <c r="BU15" s="287"/>
      <c r="BV15" s="287"/>
      <c r="BW15" s="287"/>
      <c r="BX15" s="287"/>
      <c r="BY15" s="287"/>
      <c r="BZ15" s="287"/>
      <c r="CA15" s="287"/>
      <c r="CB15" s="325"/>
      <c r="CD15" s="261" t="s">
        <v>361</v>
      </c>
      <c r="CE15" s="1"/>
      <c r="CF15" s="1"/>
      <c r="CG15" s="1"/>
      <c r="CH15" s="1"/>
      <c r="CI15" s="1"/>
      <c r="CJ15" s="1"/>
      <c r="CK15" s="1"/>
      <c r="CL15" s="1"/>
      <c r="CM15" s="1"/>
      <c r="CN15" s="1"/>
      <c r="CO15" s="1"/>
      <c r="CP15" s="1"/>
      <c r="CQ15" s="269"/>
      <c r="CR15" s="274">
        <v>2118026</v>
      </c>
      <c r="CS15" s="217"/>
      <c r="CT15" s="217"/>
      <c r="CU15" s="217"/>
      <c r="CV15" s="217"/>
      <c r="CW15" s="217"/>
      <c r="CX15" s="217"/>
      <c r="CY15" s="279"/>
      <c r="CZ15" s="282">
        <v>12.8</v>
      </c>
      <c r="DA15" s="282"/>
      <c r="DB15" s="282"/>
      <c r="DC15" s="282"/>
      <c r="DD15" s="288">
        <v>263444</v>
      </c>
      <c r="DE15" s="217"/>
      <c r="DF15" s="217"/>
      <c r="DG15" s="217"/>
      <c r="DH15" s="217"/>
      <c r="DI15" s="217"/>
      <c r="DJ15" s="217"/>
      <c r="DK15" s="217"/>
      <c r="DL15" s="217"/>
      <c r="DM15" s="217"/>
      <c r="DN15" s="217"/>
      <c r="DO15" s="217"/>
      <c r="DP15" s="279"/>
      <c r="DQ15" s="288">
        <v>1451951</v>
      </c>
      <c r="DR15" s="217"/>
      <c r="DS15" s="217"/>
      <c r="DT15" s="217"/>
      <c r="DU15" s="217"/>
      <c r="DV15" s="217"/>
      <c r="DW15" s="217"/>
      <c r="DX15" s="217"/>
      <c r="DY15" s="217"/>
      <c r="DZ15" s="217"/>
      <c r="EA15" s="217"/>
      <c r="EB15" s="217"/>
      <c r="EC15" s="326"/>
    </row>
    <row r="16" spans="2:143" ht="11.25" customHeight="1">
      <c r="B16" s="261" t="s">
        <v>362</v>
      </c>
      <c r="C16" s="1"/>
      <c r="D16" s="1"/>
      <c r="E16" s="1"/>
      <c r="F16" s="1"/>
      <c r="G16" s="1"/>
      <c r="H16" s="1"/>
      <c r="I16" s="1"/>
      <c r="J16" s="1"/>
      <c r="K16" s="1"/>
      <c r="L16" s="1"/>
      <c r="M16" s="1"/>
      <c r="N16" s="1"/>
      <c r="O16" s="1"/>
      <c r="P16" s="1"/>
      <c r="Q16" s="269"/>
      <c r="R16" s="274">
        <v>96612</v>
      </c>
      <c r="S16" s="217"/>
      <c r="T16" s="217"/>
      <c r="U16" s="217"/>
      <c r="V16" s="217"/>
      <c r="W16" s="217"/>
      <c r="X16" s="217"/>
      <c r="Y16" s="279"/>
      <c r="Z16" s="282">
        <v>0.6</v>
      </c>
      <c r="AA16" s="282"/>
      <c r="AB16" s="282"/>
      <c r="AC16" s="282"/>
      <c r="AD16" s="287">
        <v>96612</v>
      </c>
      <c r="AE16" s="287"/>
      <c r="AF16" s="287"/>
      <c r="AG16" s="287"/>
      <c r="AH16" s="287"/>
      <c r="AI16" s="287"/>
      <c r="AJ16" s="287"/>
      <c r="AK16" s="287"/>
      <c r="AL16" s="283">
        <v>1.1000000000000001</v>
      </c>
      <c r="AM16" s="238"/>
      <c r="AN16" s="238"/>
      <c r="AO16" s="296"/>
      <c r="AP16" s="261" t="s">
        <v>363</v>
      </c>
      <c r="AQ16" s="1"/>
      <c r="AR16" s="1"/>
      <c r="AS16" s="1"/>
      <c r="AT16" s="1"/>
      <c r="AU16" s="1"/>
      <c r="AV16" s="1"/>
      <c r="AW16" s="1"/>
      <c r="AX16" s="1"/>
      <c r="AY16" s="1"/>
      <c r="AZ16" s="1"/>
      <c r="BA16" s="1"/>
      <c r="BB16" s="1"/>
      <c r="BC16" s="1"/>
      <c r="BD16" s="1"/>
      <c r="BE16" s="1"/>
      <c r="BF16" s="269"/>
      <c r="BG16" s="274" t="s">
        <v>138</v>
      </c>
      <c r="BH16" s="217"/>
      <c r="BI16" s="217"/>
      <c r="BJ16" s="217"/>
      <c r="BK16" s="217"/>
      <c r="BL16" s="217"/>
      <c r="BM16" s="217"/>
      <c r="BN16" s="279"/>
      <c r="BO16" s="282" t="s">
        <v>138</v>
      </c>
      <c r="BP16" s="282"/>
      <c r="BQ16" s="282"/>
      <c r="BR16" s="282"/>
      <c r="BS16" s="287" t="s">
        <v>138</v>
      </c>
      <c r="BT16" s="287"/>
      <c r="BU16" s="287"/>
      <c r="BV16" s="287"/>
      <c r="BW16" s="287"/>
      <c r="BX16" s="287"/>
      <c r="BY16" s="287"/>
      <c r="BZ16" s="287"/>
      <c r="CA16" s="287"/>
      <c r="CB16" s="325"/>
      <c r="CD16" s="261" t="s">
        <v>364</v>
      </c>
      <c r="CE16" s="1"/>
      <c r="CF16" s="1"/>
      <c r="CG16" s="1"/>
      <c r="CH16" s="1"/>
      <c r="CI16" s="1"/>
      <c r="CJ16" s="1"/>
      <c r="CK16" s="1"/>
      <c r="CL16" s="1"/>
      <c r="CM16" s="1"/>
      <c r="CN16" s="1"/>
      <c r="CO16" s="1"/>
      <c r="CP16" s="1"/>
      <c r="CQ16" s="269"/>
      <c r="CR16" s="274">
        <v>80833</v>
      </c>
      <c r="CS16" s="217"/>
      <c r="CT16" s="217"/>
      <c r="CU16" s="217"/>
      <c r="CV16" s="217"/>
      <c r="CW16" s="217"/>
      <c r="CX16" s="217"/>
      <c r="CY16" s="279"/>
      <c r="CZ16" s="282">
        <v>0.5</v>
      </c>
      <c r="DA16" s="282"/>
      <c r="DB16" s="282"/>
      <c r="DC16" s="282"/>
      <c r="DD16" s="288" t="s">
        <v>138</v>
      </c>
      <c r="DE16" s="217"/>
      <c r="DF16" s="217"/>
      <c r="DG16" s="217"/>
      <c r="DH16" s="217"/>
      <c r="DI16" s="217"/>
      <c r="DJ16" s="217"/>
      <c r="DK16" s="217"/>
      <c r="DL16" s="217"/>
      <c r="DM16" s="217"/>
      <c r="DN16" s="217"/>
      <c r="DO16" s="217"/>
      <c r="DP16" s="279"/>
      <c r="DQ16" s="288">
        <v>13065</v>
      </c>
      <c r="DR16" s="217"/>
      <c r="DS16" s="217"/>
      <c r="DT16" s="217"/>
      <c r="DU16" s="217"/>
      <c r="DV16" s="217"/>
      <c r="DW16" s="217"/>
      <c r="DX16" s="217"/>
      <c r="DY16" s="217"/>
      <c r="DZ16" s="217"/>
      <c r="EA16" s="217"/>
      <c r="EB16" s="217"/>
      <c r="EC16" s="326"/>
    </row>
    <row r="17" spans="2:133" ht="11.25" customHeight="1">
      <c r="B17" s="261" t="s">
        <v>365</v>
      </c>
      <c r="C17" s="1"/>
      <c r="D17" s="1"/>
      <c r="E17" s="1"/>
      <c r="F17" s="1"/>
      <c r="G17" s="1"/>
      <c r="H17" s="1"/>
      <c r="I17" s="1"/>
      <c r="J17" s="1"/>
      <c r="K17" s="1"/>
      <c r="L17" s="1"/>
      <c r="M17" s="1"/>
      <c r="N17" s="1"/>
      <c r="O17" s="1"/>
      <c r="P17" s="1"/>
      <c r="Q17" s="269"/>
      <c r="R17" s="274">
        <v>174614</v>
      </c>
      <c r="S17" s="217"/>
      <c r="T17" s="217"/>
      <c r="U17" s="217"/>
      <c r="V17" s="217"/>
      <c r="W17" s="217"/>
      <c r="X17" s="217"/>
      <c r="Y17" s="279"/>
      <c r="Z17" s="282">
        <v>1</v>
      </c>
      <c r="AA17" s="282"/>
      <c r="AB17" s="282"/>
      <c r="AC17" s="282"/>
      <c r="AD17" s="287">
        <v>174614</v>
      </c>
      <c r="AE17" s="287"/>
      <c r="AF17" s="287"/>
      <c r="AG17" s="287"/>
      <c r="AH17" s="287"/>
      <c r="AI17" s="287"/>
      <c r="AJ17" s="287"/>
      <c r="AK17" s="287"/>
      <c r="AL17" s="283">
        <v>1.9</v>
      </c>
      <c r="AM17" s="238"/>
      <c r="AN17" s="238"/>
      <c r="AO17" s="296"/>
      <c r="AP17" s="261" t="s">
        <v>366</v>
      </c>
      <c r="AQ17" s="1"/>
      <c r="AR17" s="1"/>
      <c r="AS17" s="1"/>
      <c r="AT17" s="1"/>
      <c r="AU17" s="1"/>
      <c r="AV17" s="1"/>
      <c r="AW17" s="1"/>
      <c r="AX17" s="1"/>
      <c r="AY17" s="1"/>
      <c r="AZ17" s="1"/>
      <c r="BA17" s="1"/>
      <c r="BB17" s="1"/>
      <c r="BC17" s="1"/>
      <c r="BD17" s="1"/>
      <c r="BE17" s="1"/>
      <c r="BF17" s="269"/>
      <c r="BG17" s="274" t="s">
        <v>138</v>
      </c>
      <c r="BH17" s="217"/>
      <c r="BI17" s="217"/>
      <c r="BJ17" s="217"/>
      <c r="BK17" s="217"/>
      <c r="BL17" s="217"/>
      <c r="BM17" s="217"/>
      <c r="BN17" s="279"/>
      <c r="BO17" s="282" t="s">
        <v>138</v>
      </c>
      <c r="BP17" s="282"/>
      <c r="BQ17" s="282"/>
      <c r="BR17" s="282"/>
      <c r="BS17" s="287" t="s">
        <v>138</v>
      </c>
      <c r="BT17" s="287"/>
      <c r="BU17" s="287"/>
      <c r="BV17" s="287"/>
      <c r="BW17" s="287"/>
      <c r="BX17" s="287"/>
      <c r="BY17" s="287"/>
      <c r="BZ17" s="287"/>
      <c r="CA17" s="287"/>
      <c r="CB17" s="325"/>
      <c r="CD17" s="261" t="s">
        <v>368</v>
      </c>
      <c r="CE17" s="1"/>
      <c r="CF17" s="1"/>
      <c r="CG17" s="1"/>
      <c r="CH17" s="1"/>
      <c r="CI17" s="1"/>
      <c r="CJ17" s="1"/>
      <c r="CK17" s="1"/>
      <c r="CL17" s="1"/>
      <c r="CM17" s="1"/>
      <c r="CN17" s="1"/>
      <c r="CO17" s="1"/>
      <c r="CP17" s="1"/>
      <c r="CQ17" s="269"/>
      <c r="CR17" s="274">
        <v>647494</v>
      </c>
      <c r="CS17" s="217"/>
      <c r="CT17" s="217"/>
      <c r="CU17" s="217"/>
      <c r="CV17" s="217"/>
      <c r="CW17" s="217"/>
      <c r="CX17" s="217"/>
      <c r="CY17" s="279"/>
      <c r="CZ17" s="282">
        <v>3.9</v>
      </c>
      <c r="DA17" s="282"/>
      <c r="DB17" s="282"/>
      <c r="DC17" s="282"/>
      <c r="DD17" s="288" t="s">
        <v>138</v>
      </c>
      <c r="DE17" s="217"/>
      <c r="DF17" s="217"/>
      <c r="DG17" s="217"/>
      <c r="DH17" s="217"/>
      <c r="DI17" s="217"/>
      <c r="DJ17" s="217"/>
      <c r="DK17" s="217"/>
      <c r="DL17" s="217"/>
      <c r="DM17" s="217"/>
      <c r="DN17" s="217"/>
      <c r="DO17" s="217"/>
      <c r="DP17" s="279"/>
      <c r="DQ17" s="288">
        <v>647494</v>
      </c>
      <c r="DR17" s="217"/>
      <c r="DS17" s="217"/>
      <c r="DT17" s="217"/>
      <c r="DU17" s="217"/>
      <c r="DV17" s="217"/>
      <c r="DW17" s="217"/>
      <c r="DX17" s="217"/>
      <c r="DY17" s="217"/>
      <c r="DZ17" s="217"/>
      <c r="EA17" s="217"/>
      <c r="EB17" s="217"/>
      <c r="EC17" s="326"/>
    </row>
    <row r="18" spans="2:133" ht="11.25" customHeight="1">
      <c r="B18" s="261" t="s">
        <v>220</v>
      </c>
      <c r="C18" s="1"/>
      <c r="D18" s="1"/>
      <c r="E18" s="1"/>
      <c r="F18" s="1"/>
      <c r="G18" s="1"/>
      <c r="H18" s="1"/>
      <c r="I18" s="1"/>
      <c r="J18" s="1"/>
      <c r="K18" s="1"/>
      <c r="L18" s="1"/>
      <c r="M18" s="1"/>
      <c r="N18" s="1"/>
      <c r="O18" s="1"/>
      <c r="P18" s="1"/>
      <c r="Q18" s="269"/>
      <c r="R18" s="274">
        <v>29667</v>
      </c>
      <c r="S18" s="217"/>
      <c r="T18" s="217"/>
      <c r="U18" s="217"/>
      <c r="V18" s="217"/>
      <c r="W18" s="217"/>
      <c r="X18" s="217"/>
      <c r="Y18" s="279"/>
      <c r="Z18" s="282">
        <v>0.2</v>
      </c>
      <c r="AA18" s="282"/>
      <c r="AB18" s="282"/>
      <c r="AC18" s="282"/>
      <c r="AD18" s="287">
        <v>29667</v>
      </c>
      <c r="AE18" s="287"/>
      <c r="AF18" s="287"/>
      <c r="AG18" s="287"/>
      <c r="AH18" s="287"/>
      <c r="AI18" s="287"/>
      <c r="AJ18" s="287"/>
      <c r="AK18" s="287"/>
      <c r="AL18" s="283">
        <v>0.3</v>
      </c>
      <c r="AM18" s="238"/>
      <c r="AN18" s="238"/>
      <c r="AO18" s="296"/>
      <c r="AP18" s="261" t="s">
        <v>105</v>
      </c>
      <c r="AQ18" s="1"/>
      <c r="AR18" s="1"/>
      <c r="AS18" s="1"/>
      <c r="AT18" s="1"/>
      <c r="AU18" s="1"/>
      <c r="AV18" s="1"/>
      <c r="AW18" s="1"/>
      <c r="AX18" s="1"/>
      <c r="AY18" s="1"/>
      <c r="AZ18" s="1"/>
      <c r="BA18" s="1"/>
      <c r="BB18" s="1"/>
      <c r="BC18" s="1"/>
      <c r="BD18" s="1"/>
      <c r="BE18" s="1"/>
      <c r="BF18" s="269"/>
      <c r="BG18" s="274" t="s">
        <v>138</v>
      </c>
      <c r="BH18" s="217"/>
      <c r="BI18" s="217"/>
      <c r="BJ18" s="217"/>
      <c r="BK18" s="217"/>
      <c r="BL18" s="217"/>
      <c r="BM18" s="217"/>
      <c r="BN18" s="279"/>
      <c r="BO18" s="282" t="s">
        <v>138</v>
      </c>
      <c r="BP18" s="282"/>
      <c r="BQ18" s="282"/>
      <c r="BR18" s="282"/>
      <c r="BS18" s="287" t="s">
        <v>138</v>
      </c>
      <c r="BT18" s="287"/>
      <c r="BU18" s="287"/>
      <c r="BV18" s="287"/>
      <c r="BW18" s="287"/>
      <c r="BX18" s="287"/>
      <c r="BY18" s="287"/>
      <c r="BZ18" s="287"/>
      <c r="CA18" s="287"/>
      <c r="CB18" s="325"/>
      <c r="CD18" s="261" t="s">
        <v>369</v>
      </c>
      <c r="CE18" s="1"/>
      <c r="CF18" s="1"/>
      <c r="CG18" s="1"/>
      <c r="CH18" s="1"/>
      <c r="CI18" s="1"/>
      <c r="CJ18" s="1"/>
      <c r="CK18" s="1"/>
      <c r="CL18" s="1"/>
      <c r="CM18" s="1"/>
      <c r="CN18" s="1"/>
      <c r="CO18" s="1"/>
      <c r="CP18" s="1"/>
      <c r="CQ18" s="269"/>
      <c r="CR18" s="274" t="s">
        <v>138</v>
      </c>
      <c r="CS18" s="217"/>
      <c r="CT18" s="217"/>
      <c r="CU18" s="217"/>
      <c r="CV18" s="217"/>
      <c r="CW18" s="217"/>
      <c r="CX18" s="217"/>
      <c r="CY18" s="279"/>
      <c r="CZ18" s="282" t="s">
        <v>138</v>
      </c>
      <c r="DA18" s="282"/>
      <c r="DB18" s="282"/>
      <c r="DC18" s="282"/>
      <c r="DD18" s="288" t="s">
        <v>138</v>
      </c>
      <c r="DE18" s="217"/>
      <c r="DF18" s="217"/>
      <c r="DG18" s="217"/>
      <c r="DH18" s="217"/>
      <c r="DI18" s="217"/>
      <c r="DJ18" s="217"/>
      <c r="DK18" s="217"/>
      <c r="DL18" s="217"/>
      <c r="DM18" s="217"/>
      <c r="DN18" s="217"/>
      <c r="DO18" s="217"/>
      <c r="DP18" s="279"/>
      <c r="DQ18" s="288" t="s">
        <v>138</v>
      </c>
      <c r="DR18" s="217"/>
      <c r="DS18" s="217"/>
      <c r="DT18" s="217"/>
      <c r="DU18" s="217"/>
      <c r="DV18" s="217"/>
      <c r="DW18" s="217"/>
      <c r="DX18" s="217"/>
      <c r="DY18" s="217"/>
      <c r="DZ18" s="217"/>
      <c r="EA18" s="217"/>
      <c r="EB18" s="217"/>
      <c r="EC18" s="326"/>
    </row>
    <row r="19" spans="2:133" ht="11.25" customHeight="1">
      <c r="B19" s="261" t="s">
        <v>371</v>
      </c>
      <c r="C19" s="1"/>
      <c r="D19" s="1"/>
      <c r="E19" s="1"/>
      <c r="F19" s="1"/>
      <c r="G19" s="1"/>
      <c r="H19" s="1"/>
      <c r="I19" s="1"/>
      <c r="J19" s="1"/>
      <c r="K19" s="1"/>
      <c r="L19" s="1"/>
      <c r="M19" s="1"/>
      <c r="N19" s="1"/>
      <c r="O19" s="1"/>
      <c r="P19" s="1"/>
      <c r="Q19" s="269"/>
      <c r="R19" s="274">
        <v>141634</v>
      </c>
      <c r="S19" s="217"/>
      <c r="T19" s="217"/>
      <c r="U19" s="217"/>
      <c r="V19" s="217"/>
      <c r="W19" s="217"/>
      <c r="X19" s="217"/>
      <c r="Y19" s="279"/>
      <c r="Z19" s="282">
        <v>0.8</v>
      </c>
      <c r="AA19" s="282"/>
      <c r="AB19" s="282"/>
      <c r="AC19" s="282"/>
      <c r="AD19" s="287">
        <v>141634</v>
      </c>
      <c r="AE19" s="287"/>
      <c r="AF19" s="287"/>
      <c r="AG19" s="287"/>
      <c r="AH19" s="287"/>
      <c r="AI19" s="287"/>
      <c r="AJ19" s="287"/>
      <c r="AK19" s="287"/>
      <c r="AL19" s="283">
        <v>1.6</v>
      </c>
      <c r="AM19" s="238"/>
      <c r="AN19" s="238"/>
      <c r="AO19" s="296"/>
      <c r="AP19" s="261" t="s">
        <v>261</v>
      </c>
      <c r="AQ19" s="1"/>
      <c r="AR19" s="1"/>
      <c r="AS19" s="1"/>
      <c r="AT19" s="1"/>
      <c r="AU19" s="1"/>
      <c r="AV19" s="1"/>
      <c r="AW19" s="1"/>
      <c r="AX19" s="1"/>
      <c r="AY19" s="1"/>
      <c r="AZ19" s="1"/>
      <c r="BA19" s="1"/>
      <c r="BB19" s="1"/>
      <c r="BC19" s="1"/>
      <c r="BD19" s="1"/>
      <c r="BE19" s="1"/>
      <c r="BF19" s="269"/>
      <c r="BG19" s="274" t="s">
        <v>138</v>
      </c>
      <c r="BH19" s="217"/>
      <c r="BI19" s="217"/>
      <c r="BJ19" s="217"/>
      <c r="BK19" s="217"/>
      <c r="BL19" s="217"/>
      <c r="BM19" s="217"/>
      <c r="BN19" s="279"/>
      <c r="BO19" s="282" t="s">
        <v>138</v>
      </c>
      <c r="BP19" s="282"/>
      <c r="BQ19" s="282"/>
      <c r="BR19" s="282"/>
      <c r="BS19" s="287" t="s">
        <v>138</v>
      </c>
      <c r="BT19" s="287"/>
      <c r="BU19" s="287"/>
      <c r="BV19" s="287"/>
      <c r="BW19" s="287"/>
      <c r="BX19" s="287"/>
      <c r="BY19" s="287"/>
      <c r="BZ19" s="287"/>
      <c r="CA19" s="287"/>
      <c r="CB19" s="325"/>
      <c r="CD19" s="261" t="s">
        <v>372</v>
      </c>
      <c r="CE19" s="1"/>
      <c r="CF19" s="1"/>
      <c r="CG19" s="1"/>
      <c r="CH19" s="1"/>
      <c r="CI19" s="1"/>
      <c r="CJ19" s="1"/>
      <c r="CK19" s="1"/>
      <c r="CL19" s="1"/>
      <c r="CM19" s="1"/>
      <c r="CN19" s="1"/>
      <c r="CO19" s="1"/>
      <c r="CP19" s="1"/>
      <c r="CQ19" s="269"/>
      <c r="CR19" s="274" t="s">
        <v>138</v>
      </c>
      <c r="CS19" s="217"/>
      <c r="CT19" s="217"/>
      <c r="CU19" s="217"/>
      <c r="CV19" s="217"/>
      <c r="CW19" s="217"/>
      <c r="CX19" s="217"/>
      <c r="CY19" s="279"/>
      <c r="CZ19" s="282" t="s">
        <v>138</v>
      </c>
      <c r="DA19" s="282"/>
      <c r="DB19" s="282"/>
      <c r="DC19" s="282"/>
      <c r="DD19" s="288" t="s">
        <v>138</v>
      </c>
      <c r="DE19" s="217"/>
      <c r="DF19" s="217"/>
      <c r="DG19" s="217"/>
      <c r="DH19" s="217"/>
      <c r="DI19" s="217"/>
      <c r="DJ19" s="217"/>
      <c r="DK19" s="217"/>
      <c r="DL19" s="217"/>
      <c r="DM19" s="217"/>
      <c r="DN19" s="217"/>
      <c r="DO19" s="217"/>
      <c r="DP19" s="279"/>
      <c r="DQ19" s="288" t="s">
        <v>138</v>
      </c>
      <c r="DR19" s="217"/>
      <c r="DS19" s="217"/>
      <c r="DT19" s="217"/>
      <c r="DU19" s="217"/>
      <c r="DV19" s="217"/>
      <c r="DW19" s="217"/>
      <c r="DX19" s="217"/>
      <c r="DY19" s="217"/>
      <c r="DZ19" s="217"/>
      <c r="EA19" s="217"/>
      <c r="EB19" s="217"/>
      <c r="EC19" s="326"/>
    </row>
    <row r="20" spans="2:133" ht="11.25" customHeight="1">
      <c r="B20" s="262" t="s">
        <v>373</v>
      </c>
      <c r="C20" s="266"/>
      <c r="D20" s="266"/>
      <c r="E20" s="266"/>
      <c r="F20" s="266"/>
      <c r="G20" s="266"/>
      <c r="H20" s="266"/>
      <c r="I20" s="266"/>
      <c r="J20" s="266"/>
      <c r="K20" s="266"/>
      <c r="L20" s="266"/>
      <c r="M20" s="266"/>
      <c r="N20" s="266"/>
      <c r="O20" s="266"/>
      <c r="P20" s="266"/>
      <c r="Q20" s="270"/>
      <c r="R20" s="274">
        <v>3313</v>
      </c>
      <c r="S20" s="217"/>
      <c r="T20" s="217"/>
      <c r="U20" s="217"/>
      <c r="V20" s="217"/>
      <c r="W20" s="217"/>
      <c r="X20" s="217"/>
      <c r="Y20" s="279"/>
      <c r="Z20" s="282">
        <v>0</v>
      </c>
      <c r="AA20" s="282"/>
      <c r="AB20" s="282"/>
      <c r="AC20" s="282"/>
      <c r="AD20" s="287">
        <v>3313</v>
      </c>
      <c r="AE20" s="287"/>
      <c r="AF20" s="287"/>
      <c r="AG20" s="287"/>
      <c r="AH20" s="287"/>
      <c r="AI20" s="287"/>
      <c r="AJ20" s="287"/>
      <c r="AK20" s="287"/>
      <c r="AL20" s="283">
        <v>0</v>
      </c>
      <c r="AM20" s="238"/>
      <c r="AN20" s="238"/>
      <c r="AO20" s="296"/>
      <c r="AP20" s="261" t="s">
        <v>374</v>
      </c>
      <c r="AQ20" s="1"/>
      <c r="AR20" s="1"/>
      <c r="AS20" s="1"/>
      <c r="AT20" s="1"/>
      <c r="AU20" s="1"/>
      <c r="AV20" s="1"/>
      <c r="AW20" s="1"/>
      <c r="AX20" s="1"/>
      <c r="AY20" s="1"/>
      <c r="AZ20" s="1"/>
      <c r="BA20" s="1"/>
      <c r="BB20" s="1"/>
      <c r="BC20" s="1"/>
      <c r="BD20" s="1"/>
      <c r="BE20" s="1"/>
      <c r="BF20" s="269"/>
      <c r="BG20" s="274" t="s">
        <v>138</v>
      </c>
      <c r="BH20" s="217"/>
      <c r="BI20" s="217"/>
      <c r="BJ20" s="217"/>
      <c r="BK20" s="217"/>
      <c r="BL20" s="217"/>
      <c r="BM20" s="217"/>
      <c r="BN20" s="279"/>
      <c r="BO20" s="282" t="s">
        <v>138</v>
      </c>
      <c r="BP20" s="282"/>
      <c r="BQ20" s="282"/>
      <c r="BR20" s="282"/>
      <c r="BS20" s="287" t="s">
        <v>138</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16484073</v>
      </c>
      <c r="CS20" s="217"/>
      <c r="CT20" s="217"/>
      <c r="CU20" s="217"/>
      <c r="CV20" s="217"/>
      <c r="CW20" s="217"/>
      <c r="CX20" s="217"/>
      <c r="CY20" s="279"/>
      <c r="CZ20" s="282">
        <v>100</v>
      </c>
      <c r="DA20" s="282"/>
      <c r="DB20" s="282"/>
      <c r="DC20" s="282"/>
      <c r="DD20" s="288">
        <v>1826478</v>
      </c>
      <c r="DE20" s="217"/>
      <c r="DF20" s="217"/>
      <c r="DG20" s="217"/>
      <c r="DH20" s="217"/>
      <c r="DI20" s="217"/>
      <c r="DJ20" s="217"/>
      <c r="DK20" s="217"/>
      <c r="DL20" s="217"/>
      <c r="DM20" s="217"/>
      <c r="DN20" s="217"/>
      <c r="DO20" s="217"/>
      <c r="DP20" s="279"/>
      <c r="DQ20" s="288">
        <v>12061454</v>
      </c>
      <c r="DR20" s="217"/>
      <c r="DS20" s="217"/>
      <c r="DT20" s="217"/>
      <c r="DU20" s="217"/>
      <c r="DV20" s="217"/>
      <c r="DW20" s="217"/>
      <c r="DX20" s="217"/>
      <c r="DY20" s="217"/>
      <c r="DZ20" s="217"/>
      <c r="EA20" s="217"/>
      <c r="EB20" s="217"/>
      <c r="EC20" s="326"/>
    </row>
    <row r="21" spans="2:133" ht="11.25" customHeight="1">
      <c r="B21" s="261" t="s">
        <v>349</v>
      </c>
      <c r="C21" s="1"/>
      <c r="D21" s="1"/>
      <c r="E21" s="1"/>
      <c r="F21" s="1"/>
      <c r="G21" s="1"/>
      <c r="H21" s="1"/>
      <c r="I21" s="1"/>
      <c r="J21" s="1"/>
      <c r="K21" s="1"/>
      <c r="L21" s="1"/>
      <c r="M21" s="1"/>
      <c r="N21" s="1"/>
      <c r="O21" s="1"/>
      <c r="P21" s="1"/>
      <c r="Q21" s="269"/>
      <c r="R21" s="274">
        <v>934866</v>
      </c>
      <c r="S21" s="217"/>
      <c r="T21" s="217"/>
      <c r="U21" s="217"/>
      <c r="V21" s="217"/>
      <c r="W21" s="217"/>
      <c r="X21" s="217"/>
      <c r="Y21" s="279"/>
      <c r="Z21" s="282">
        <v>5.5</v>
      </c>
      <c r="AA21" s="282"/>
      <c r="AB21" s="282"/>
      <c r="AC21" s="282"/>
      <c r="AD21" s="287">
        <v>821861</v>
      </c>
      <c r="AE21" s="287"/>
      <c r="AF21" s="287"/>
      <c r="AG21" s="287"/>
      <c r="AH21" s="287"/>
      <c r="AI21" s="287"/>
      <c r="AJ21" s="287"/>
      <c r="AK21" s="287"/>
      <c r="AL21" s="283">
        <v>9</v>
      </c>
      <c r="AM21" s="238"/>
      <c r="AN21" s="238"/>
      <c r="AO21" s="296"/>
      <c r="AP21" s="261" t="s">
        <v>376</v>
      </c>
      <c r="AQ21" s="300"/>
      <c r="AR21" s="300"/>
      <c r="AS21" s="300"/>
      <c r="AT21" s="300"/>
      <c r="AU21" s="300"/>
      <c r="AV21" s="300"/>
      <c r="AW21" s="300"/>
      <c r="AX21" s="300"/>
      <c r="AY21" s="300"/>
      <c r="AZ21" s="300"/>
      <c r="BA21" s="300"/>
      <c r="BB21" s="300"/>
      <c r="BC21" s="300"/>
      <c r="BD21" s="300"/>
      <c r="BE21" s="300"/>
      <c r="BF21" s="314"/>
      <c r="BG21" s="274" t="s">
        <v>138</v>
      </c>
      <c r="BH21" s="217"/>
      <c r="BI21" s="217"/>
      <c r="BJ21" s="217"/>
      <c r="BK21" s="217"/>
      <c r="BL21" s="217"/>
      <c r="BM21" s="217"/>
      <c r="BN21" s="279"/>
      <c r="BO21" s="282" t="s">
        <v>138</v>
      </c>
      <c r="BP21" s="282"/>
      <c r="BQ21" s="282"/>
      <c r="BR21" s="282"/>
      <c r="BS21" s="287" t="s">
        <v>138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v>821861</v>
      </c>
      <c r="S22" s="217"/>
      <c r="T22" s="217"/>
      <c r="U22" s="217"/>
      <c r="V22" s="217"/>
      <c r="W22" s="217"/>
      <c r="X22" s="217"/>
      <c r="Y22" s="279"/>
      <c r="Z22" s="282">
        <v>4.8</v>
      </c>
      <c r="AA22" s="282"/>
      <c r="AB22" s="282"/>
      <c r="AC22" s="282"/>
      <c r="AD22" s="287">
        <v>821861</v>
      </c>
      <c r="AE22" s="287"/>
      <c r="AF22" s="287"/>
      <c r="AG22" s="287"/>
      <c r="AH22" s="287"/>
      <c r="AI22" s="287"/>
      <c r="AJ22" s="287"/>
      <c r="AK22" s="287"/>
      <c r="AL22" s="283">
        <v>9</v>
      </c>
      <c r="AM22" s="238"/>
      <c r="AN22" s="238"/>
      <c r="AO22" s="296"/>
      <c r="AP22" s="261" t="s">
        <v>378</v>
      </c>
      <c r="AQ22" s="300"/>
      <c r="AR22" s="300"/>
      <c r="AS22" s="300"/>
      <c r="AT22" s="300"/>
      <c r="AU22" s="300"/>
      <c r="AV22" s="300"/>
      <c r="AW22" s="300"/>
      <c r="AX22" s="300"/>
      <c r="AY22" s="300"/>
      <c r="AZ22" s="300"/>
      <c r="BA22" s="300"/>
      <c r="BB22" s="300"/>
      <c r="BC22" s="300"/>
      <c r="BD22" s="300"/>
      <c r="BE22" s="300"/>
      <c r="BF22" s="314"/>
      <c r="BG22" s="274" t="s">
        <v>138</v>
      </c>
      <c r="BH22" s="217"/>
      <c r="BI22" s="217"/>
      <c r="BJ22" s="217"/>
      <c r="BK22" s="217"/>
      <c r="BL22" s="217"/>
      <c r="BM22" s="217"/>
      <c r="BN22" s="279"/>
      <c r="BO22" s="282" t="s">
        <v>138</v>
      </c>
      <c r="BP22" s="282"/>
      <c r="BQ22" s="282"/>
      <c r="BR22" s="282"/>
      <c r="BS22" s="287" t="s">
        <v>138</v>
      </c>
      <c r="BT22" s="287"/>
      <c r="BU22" s="287"/>
      <c r="BV22" s="287"/>
      <c r="BW22" s="287"/>
      <c r="BX22" s="287"/>
      <c r="BY22" s="287"/>
      <c r="BZ22" s="287"/>
      <c r="CA22" s="287"/>
      <c r="CB22" s="325"/>
      <c r="CD22" s="182" t="s">
        <v>379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296</v>
      </c>
      <c r="C23" s="1"/>
      <c r="D23" s="1"/>
      <c r="E23" s="1"/>
      <c r="F23" s="1"/>
      <c r="G23" s="1"/>
      <c r="H23" s="1"/>
      <c r="I23" s="1"/>
      <c r="J23" s="1"/>
      <c r="K23" s="1"/>
      <c r="L23" s="1"/>
      <c r="M23" s="1"/>
      <c r="N23" s="1"/>
      <c r="O23" s="1"/>
      <c r="P23" s="1"/>
      <c r="Q23" s="269"/>
      <c r="R23" s="274">
        <v>113005</v>
      </c>
      <c r="S23" s="217"/>
      <c r="T23" s="217"/>
      <c r="U23" s="217"/>
      <c r="V23" s="217"/>
      <c r="W23" s="217"/>
      <c r="X23" s="217"/>
      <c r="Y23" s="279"/>
      <c r="Z23" s="282">
        <v>0.7</v>
      </c>
      <c r="AA23" s="282"/>
      <c r="AB23" s="282"/>
      <c r="AC23" s="282"/>
      <c r="AD23" s="287" t="s">
        <v>138</v>
      </c>
      <c r="AE23" s="287"/>
      <c r="AF23" s="287"/>
      <c r="AG23" s="287"/>
      <c r="AH23" s="287"/>
      <c r="AI23" s="287"/>
      <c r="AJ23" s="287"/>
      <c r="AK23" s="287"/>
      <c r="AL23" s="283" t="s">
        <v>138</v>
      </c>
      <c r="AM23" s="238"/>
      <c r="AN23" s="238"/>
      <c r="AO23" s="296"/>
      <c r="AP23" s="261" t="s">
        <v>62</v>
      </c>
      <c r="AQ23" s="300"/>
      <c r="AR23" s="300"/>
      <c r="AS23" s="300"/>
      <c r="AT23" s="300"/>
      <c r="AU23" s="300"/>
      <c r="AV23" s="300"/>
      <c r="AW23" s="300"/>
      <c r="AX23" s="300"/>
      <c r="AY23" s="300"/>
      <c r="AZ23" s="300"/>
      <c r="BA23" s="300"/>
      <c r="BB23" s="300"/>
      <c r="BC23" s="300"/>
      <c r="BD23" s="300"/>
      <c r="BE23" s="300"/>
      <c r="BF23" s="314"/>
      <c r="BG23" s="274" t="s">
        <v>138</v>
      </c>
      <c r="BH23" s="217"/>
      <c r="BI23" s="217"/>
      <c r="BJ23" s="217"/>
      <c r="BK23" s="217"/>
      <c r="BL23" s="217"/>
      <c r="BM23" s="217"/>
      <c r="BN23" s="279"/>
      <c r="BO23" s="282" t="s">
        <v>138</v>
      </c>
      <c r="BP23" s="282"/>
      <c r="BQ23" s="282"/>
      <c r="BR23" s="282"/>
      <c r="BS23" s="287" t="s">
        <v>138</v>
      </c>
      <c r="BT23" s="287"/>
      <c r="BU23" s="287"/>
      <c r="BV23" s="287"/>
      <c r="BW23" s="287"/>
      <c r="BX23" s="287"/>
      <c r="BY23" s="287"/>
      <c r="BZ23" s="287"/>
      <c r="CA23" s="287"/>
      <c r="CB23" s="325"/>
      <c r="CD23" s="182" t="s">
        <v>321</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384</v>
      </c>
      <c r="DA23" s="139"/>
      <c r="DB23" s="139"/>
      <c r="DC23" s="144"/>
      <c r="DD23" s="182" t="s">
        <v>302</v>
      </c>
      <c r="DE23" s="139"/>
      <c r="DF23" s="139"/>
      <c r="DG23" s="139"/>
      <c r="DH23" s="139"/>
      <c r="DI23" s="139"/>
      <c r="DJ23" s="139"/>
      <c r="DK23" s="144"/>
      <c r="DL23" s="345" t="s">
        <v>386</v>
      </c>
      <c r="DM23" s="348"/>
      <c r="DN23" s="348"/>
      <c r="DO23" s="348"/>
      <c r="DP23" s="348"/>
      <c r="DQ23" s="348"/>
      <c r="DR23" s="348"/>
      <c r="DS23" s="348"/>
      <c r="DT23" s="348"/>
      <c r="DU23" s="348"/>
      <c r="DV23" s="352"/>
      <c r="DW23" s="182" t="s">
        <v>387</v>
      </c>
      <c r="DX23" s="139"/>
      <c r="DY23" s="139"/>
      <c r="DZ23" s="139"/>
      <c r="EA23" s="139"/>
      <c r="EB23" s="139"/>
      <c r="EC23" s="144"/>
    </row>
    <row r="24" spans="2:133" ht="11.25" customHeight="1">
      <c r="B24" s="261" t="s">
        <v>388</v>
      </c>
      <c r="C24" s="1"/>
      <c r="D24" s="1"/>
      <c r="E24" s="1"/>
      <c r="F24" s="1"/>
      <c r="G24" s="1"/>
      <c r="H24" s="1"/>
      <c r="I24" s="1"/>
      <c r="J24" s="1"/>
      <c r="K24" s="1"/>
      <c r="L24" s="1"/>
      <c r="M24" s="1"/>
      <c r="N24" s="1"/>
      <c r="O24" s="1"/>
      <c r="P24" s="1"/>
      <c r="Q24" s="269"/>
      <c r="R24" s="274" t="s">
        <v>138</v>
      </c>
      <c r="S24" s="217"/>
      <c r="T24" s="217"/>
      <c r="U24" s="217"/>
      <c r="V24" s="217"/>
      <c r="W24" s="217"/>
      <c r="X24" s="217"/>
      <c r="Y24" s="279"/>
      <c r="Z24" s="282" t="s">
        <v>138</v>
      </c>
      <c r="AA24" s="282"/>
      <c r="AB24" s="282"/>
      <c r="AC24" s="282"/>
      <c r="AD24" s="287" t="s">
        <v>138</v>
      </c>
      <c r="AE24" s="287"/>
      <c r="AF24" s="287"/>
      <c r="AG24" s="287"/>
      <c r="AH24" s="287"/>
      <c r="AI24" s="287"/>
      <c r="AJ24" s="287"/>
      <c r="AK24" s="287"/>
      <c r="AL24" s="283" t="s">
        <v>138</v>
      </c>
      <c r="AM24" s="238"/>
      <c r="AN24" s="238"/>
      <c r="AO24" s="296"/>
      <c r="AP24" s="261" t="s">
        <v>389</v>
      </c>
      <c r="AQ24" s="300"/>
      <c r="AR24" s="300"/>
      <c r="AS24" s="300"/>
      <c r="AT24" s="300"/>
      <c r="AU24" s="300"/>
      <c r="AV24" s="300"/>
      <c r="AW24" s="300"/>
      <c r="AX24" s="300"/>
      <c r="AY24" s="300"/>
      <c r="AZ24" s="300"/>
      <c r="BA24" s="300"/>
      <c r="BB24" s="300"/>
      <c r="BC24" s="300"/>
      <c r="BD24" s="300"/>
      <c r="BE24" s="300"/>
      <c r="BF24" s="314"/>
      <c r="BG24" s="274" t="s">
        <v>138</v>
      </c>
      <c r="BH24" s="217"/>
      <c r="BI24" s="217"/>
      <c r="BJ24" s="217"/>
      <c r="BK24" s="217"/>
      <c r="BL24" s="217"/>
      <c r="BM24" s="217"/>
      <c r="BN24" s="279"/>
      <c r="BO24" s="282" t="s">
        <v>138</v>
      </c>
      <c r="BP24" s="282"/>
      <c r="BQ24" s="282"/>
      <c r="BR24" s="282"/>
      <c r="BS24" s="287" t="s">
        <v>138</v>
      </c>
      <c r="BT24" s="287"/>
      <c r="BU24" s="287"/>
      <c r="BV24" s="287"/>
      <c r="BW24" s="287"/>
      <c r="BX24" s="287"/>
      <c r="BY24" s="287"/>
      <c r="BZ24" s="287"/>
      <c r="CA24" s="287"/>
      <c r="CB24" s="325"/>
      <c r="CD24" s="260" t="s">
        <v>390</v>
      </c>
      <c r="CE24" s="265"/>
      <c r="CF24" s="265"/>
      <c r="CG24" s="265"/>
      <c r="CH24" s="265"/>
      <c r="CI24" s="265"/>
      <c r="CJ24" s="265"/>
      <c r="CK24" s="265"/>
      <c r="CL24" s="265"/>
      <c r="CM24" s="265"/>
      <c r="CN24" s="265"/>
      <c r="CO24" s="265"/>
      <c r="CP24" s="265"/>
      <c r="CQ24" s="268"/>
      <c r="CR24" s="273">
        <v>6001814</v>
      </c>
      <c r="CS24" s="276"/>
      <c r="CT24" s="276"/>
      <c r="CU24" s="276"/>
      <c r="CV24" s="276"/>
      <c r="CW24" s="276"/>
      <c r="CX24" s="276"/>
      <c r="CY24" s="278"/>
      <c r="CZ24" s="291">
        <v>36.4</v>
      </c>
      <c r="DA24" s="293"/>
      <c r="DB24" s="293"/>
      <c r="DC24" s="337"/>
      <c r="DD24" s="341">
        <v>4279810</v>
      </c>
      <c r="DE24" s="276"/>
      <c r="DF24" s="276"/>
      <c r="DG24" s="276"/>
      <c r="DH24" s="276"/>
      <c r="DI24" s="276"/>
      <c r="DJ24" s="276"/>
      <c r="DK24" s="278"/>
      <c r="DL24" s="341">
        <v>3736118</v>
      </c>
      <c r="DM24" s="276"/>
      <c r="DN24" s="276"/>
      <c r="DO24" s="276"/>
      <c r="DP24" s="276"/>
      <c r="DQ24" s="276"/>
      <c r="DR24" s="276"/>
      <c r="DS24" s="276"/>
      <c r="DT24" s="276"/>
      <c r="DU24" s="276"/>
      <c r="DV24" s="278"/>
      <c r="DW24" s="291">
        <v>41</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9161393</v>
      </c>
      <c r="S25" s="217"/>
      <c r="T25" s="217"/>
      <c r="U25" s="217"/>
      <c r="V25" s="217"/>
      <c r="W25" s="217"/>
      <c r="X25" s="217"/>
      <c r="Y25" s="279"/>
      <c r="Z25" s="282">
        <v>53.5</v>
      </c>
      <c r="AA25" s="282"/>
      <c r="AB25" s="282"/>
      <c r="AC25" s="282"/>
      <c r="AD25" s="287">
        <v>9048388</v>
      </c>
      <c r="AE25" s="287"/>
      <c r="AF25" s="287"/>
      <c r="AG25" s="287"/>
      <c r="AH25" s="287"/>
      <c r="AI25" s="287"/>
      <c r="AJ25" s="287"/>
      <c r="AK25" s="287"/>
      <c r="AL25" s="283">
        <v>99.6</v>
      </c>
      <c r="AM25" s="238"/>
      <c r="AN25" s="238"/>
      <c r="AO25" s="296"/>
      <c r="AP25" s="261" t="s">
        <v>277</v>
      </c>
      <c r="AQ25" s="300"/>
      <c r="AR25" s="300"/>
      <c r="AS25" s="300"/>
      <c r="AT25" s="300"/>
      <c r="AU25" s="300"/>
      <c r="AV25" s="300"/>
      <c r="AW25" s="300"/>
      <c r="AX25" s="300"/>
      <c r="AY25" s="300"/>
      <c r="AZ25" s="300"/>
      <c r="BA25" s="300"/>
      <c r="BB25" s="300"/>
      <c r="BC25" s="300"/>
      <c r="BD25" s="300"/>
      <c r="BE25" s="300"/>
      <c r="BF25" s="314"/>
      <c r="BG25" s="274" t="s">
        <v>138</v>
      </c>
      <c r="BH25" s="217"/>
      <c r="BI25" s="217"/>
      <c r="BJ25" s="217"/>
      <c r="BK25" s="217"/>
      <c r="BL25" s="217"/>
      <c r="BM25" s="217"/>
      <c r="BN25" s="279"/>
      <c r="BO25" s="282" t="s">
        <v>138</v>
      </c>
      <c r="BP25" s="282"/>
      <c r="BQ25" s="282"/>
      <c r="BR25" s="282"/>
      <c r="BS25" s="287" t="s">
        <v>138</v>
      </c>
      <c r="BT25" s="287"/>
      <c r="BU25" s="287"/>
      <c r="BV25" s="287"/>
      <c r="BW25" s="287"/>
      <c r="BX25" s="287"/>
      <c r="BY25" s="287"/>
      <c r="BZ25" s="287"/>
      <c r="CA25" s="287"/>
      <c r="CB25" s="325"/>
      <c r="CD25" s="261" t="s">
        <v>199</v>
      </c>
      <c r="CE25" s="1"/>
      <c r="CF25" s="1"/>
      <c r="CG25" s="1"/>
      <c r="CH25" s="1"/>
      <c r="CI25" s="1"/>
      <c r="CJ25" s="1"/>
      <c r="CK25" s="1"/>
      <c r="CL25" s="1"/>
      <c r="CM25" s="1"/>
      <c r="CN25" s="1"/>
      <c r="CO25" s="1"/>
      <c r="CP25" s="1"/>
      <c r="CQ25" s="269"/>
      <c r="CR25" s="274">
        <v>2997907</v>
      </c>
      <c r="CS25" s="313"/>
      <c r="CT25" s="313"/>
      <c r="CU25" s="313"/>
      <c r="CV25" s="313"/>
      <c r="CW25" s="313"/>
      <c r="CX25" s="313"/>
      <c r="CY25" s="332"/>
      <c r="CZ25" s="283">
        <v>18.2</v>
      </c>
      <c r="DA25" s="335"/>
      <c r="DB25" s="335"/>
      <c r="DC25" s="338"/>
      <c r="DD25" s="288">
        <v>2870682</v>
      </c>
      <c r="DE25" s="313"/>
      <c r="DF25" s="313"/>
      <c r="DG25" s="313"/>
      <c r="DH25" s="313"/>
      <c r="DI25" s="313"/>
      <c r="DJ25" s="313"/>
      <c r="DK25" s="332"/>
      <c r="DL25" s="288">
        <v>2431872</v>
      </c>
      <c r="DM25" s="313"/>
      <c r="DN25" s="313"/>
      <c r="DO25" s="313"/>
      <c r="DP25" s="313"/>
      <c r="DQ25" s="313"/>
      <c r="DR25" s="313"/>
      <c r="DS25" s="313"/>
      <c r="DT25" s="313"/>
      <c r="DU25" s="313"/>
      <c r="DV25" s="332"/>
      <c r="DW25" s="283">
        <v>26.7</v>
      </c>
      <c r="DX25" s="335"/>
      <c r="DY25" s="335"/>
      <c r="DZ25" s="335"/>
      <c r="EA25" s="335"/>
      <c r="EB25" s="335"/>
      <c r="EC25" s="360"/>
    </row>
    <row r="26" spans="2:133" ht="11.25" customHeight="1">
      <c r="B26" s="261" t="s">
        <v>393</v>
      </c>
      <c r="C26" s="1"/>
      <c r="D26" s="1"/>
      <c r="E26" s="1"/>
      <c r="F26" s="1"/>
      <c r="G26" s="1"/>
      <c r="H26" s="1"/>
      <c r="I26" s="1"/>
      <c r="J26" s="1"/>
      <c r="K26" s="1"/>
      <c r="L26" s="1"/>
      <c r="M26" s="1"/>
      <c r="N26" s="1"/>
      <c r="O26" s="1"/>
      <c r="P26" s="1"/>
      <c r="Q26" s="269"/>
      <c r="R26" s="274">
        <v>4684</v>
      </c>
      <c r="S26" s="217"/>
      <c r="T26" s="217"/>
      <c r="U26" s="217"/>
      <c r="V26" s="217"/>
      <c r="W26" s="217"/>
      <c r="X26" s="217"/>
      <c r="Y26" s="279"/>
      <c r="Z26" s="282">
        <v>0</v>
      </c>
      <c r="AA26" s="282"/>
      <c r="AB26" s="282"/>
      <c r="AC26" s="282"/>
      <c r="AD26" s="287">
        <v>4684</v>
      </c>
      <c r="AE26" s="287"/>
      <c r="AF26" s="287"/>
      <c r="AG26" s="287"/>
      <c r="AH26" s="287"/>
      <c r="AI26" s="287"/>
      <c r="AJ26" s="287"/>
      <c r="AK26" s="287"/>
      <c r="AL26" s="283">
        <v>0.1</v>
      </c>
      <c r="AM26" s="238"/>
      <c r="AN26" s="238"/>
      <c r="AO26" s="296"/>
      <c r="AP26" s="261" t="s">
        <v>396</v>
      </c>
      <c r="AQ26" s="300"/>
      <c r="AR26" s="300"/>
      <c r="AS26" s="300"/>
      <c r="AT26" s="300"/>
      <c r="AU26" s="300"/>
      <c r="AV26" s="300"/>
      <c r="AW26" s="300"/>
      <c r="AX26" s="300"/>
      <c r="AY26" s="300"/>
      <c r="AZ26" s="300"/>
      <c r="BA26" s="300"/>
      <c r="BB26" s="300"/>
      <c r="BC26" s="300"/>
      <c r="BD26" s="300"/>
      <c r="BE26" s="300"/>
      <c r="BF26" s="314"/>
      <c r="BG26" s="274" t="s">
        <v>138</v>
      </c>
      <c r="BH26" s="217"/>
      <c r="BI26" s="217"/>
      <c r="BJ26" s="217"/>
      <c r="BK26" s="217"/>
      <c r="BL26" s="217"/>
      <c r="BM26" s="217"/>
      <c r="BN26" s="279"/>
      <c r="BO26" s="282" t="s">
        <v>138</v>
      </c>
      <c r="BP26" s="282"/>
      <c r="BQ26" s="282"/>
      <c r="BR26" s="282"/>
      <c r="BS26" s="287" t="s">
        <v>138</v>
      </c>
      <c r="BT26" s="287"/>
      <c r="BU26" s="287"/>
      <c r="BV26" s="287"/>
      <c r="BW26" s="287"/>
      <c r="BX26" s="287"/>
      <c r="BY26" s="287"/>
      <c r="BZ26" s="287"/>
      <c r="CA26" s="287"/>
      <c r="CB26" s="325"/>
      <c r="CD26" s="261" t="s">
        <v>113</v>
      </c>
      <c r="CE26" s="1"/>
      <c r="CF26" s="1"/>
      <c r="CG26" s="1"/>
      <c r="CH26" s="1"/>
      <c r="CI26" s="1"/>
      <c r="CJ26" s="1"/>
      <c r="CK26" s="1"/>
      <c r="CL26" s="1"/>
      <c r="CM26" s="1"/>
      <c r="CN26" s="1"/>
      <c r="CO26" s="1"/>
      <c r="CP26" s="1"/>
      <c r="CQ26" s="269"/>
      <c r="CR26" s="274">
        <v>1899542</v>
      </c>
      <c r="CS26" s="217"/>
      <c r="CT26" s="217"/>
      <c r="CU26" s="217"/>
      <c r="CV26" s="217"/>
      <c r="CW26" s="217"/>
      <c r="CX26" s="217"/>
      <c r="CY26" s="279"/>
      <c r="CZ26" s="283">
        <v>11.5</v>
      </c>
      <c r="DA26" s="335"/>
      <c r="DB26" s="335"/>
      <c r="DC26" s="338"/>
      <c r="DD26" s="288">
        <v>1793622</v>
      </c>
      <c r="DE26" s="217"/>
      <c r="DF26" s="217"/>
      <c r="DG26" s="217"/>
      <c r="DH26" s="217"/>
      <c r="DI26" s="217"/>
      <c r="DJ26" s="217"/>
      <c r="DK26" s="279"/>
      <c r="DL26" s="288" t="s">
        <v>138</v>
      </c>
      <c r="DM26" s="217"/>
      <c r="DN26" s="217"/>
      <c r="DO26" s="217"/>
      <c r="DP26" s="217"/>
      <c r="DQ26" s="217"/>
      <c r="DR26" s="217"/>
      <c r="DS26" s="217"/>
      <c r="DT26" s="217"/>
      <c r="DU26" s="217"/>
      <c r="DV26" s="279"/>
      <c r="DW26" s="283" t="s">
        <v>138</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49259</v>
      </c>
      <c r="S27" s="217"/>
      <c r="T27" s="217"/>
      <c r="U27" s="217"/>
      <c r="V27" s="217"/>
      <c r="W27" s="217"/>
      <c r="X27" s="217"/>
      <c r="Y27" s="279"/>
      <c r="Z27" s="282">
        <v>0.3</v>
      </c>
      <c r="AA27" s="282"/>
      <c r="AB27" s="282"/>
      <c r="AC27" s="282"/>
      <c r="AD27" s="287" t="s">
        <v>138</v>
      </c>
      <c r="AE27" s="287"/>
      <c r="AF27" s="287"/>
      <c r="AG27" s="287"/>
      <c r="AH27" s="287"/>
      <c r="AI27" s="287"/>
      <c r="AJ27" s="287"/>
      <c r="AK27" s="287"/>
      <c r="AL27" s="283" t="s">
        <v>138</v>
      </c>
      <c r="AM27" s="238"/>
      <c r="AN27" s="238"/>
      <c r="AO27" s="296"/>
      <c r="AP27" s="261" t="s">
        <v>397</v>
      </c>
      <c r="AQ27" s="1"/>
      <c r="AR27" s="1"/>
      <c r="AS27" s="1"/>
      <c r="AT27" s="1"/>
      <c r="AU27" s="1"/>
      <c r="AV27" s="1"/>
      <c r="AW27" s="1"/>
      <c r="AX27" s="1"/>
      <c r="AY27" s="1"/>
      <c r="AZ27" s="1"/>
      <c r="BA27" s="1"/>
      <c r="BB27" s="1"/>
      <c r="BC27" s="1"/>
      <c r="BD27" s="1"/>
      <c r="BE27" s="1"/>
      <c r="BF27" s="269"/>
      <c r="BG27" s="274">
        <v>6733487</v>
      </c>
      <c r="BH27" s="217"/>
      <c r="BI27" s="217"/>
      <c r="BJ27" s="217"/>
      <c r="BK27" s="217"/>
      <c r="BL27" s="217"/>
      <c r="BM27" s="217"/>
      <c r="BN27" s="279"/>
      <c r="BO27" s="282">
        <v>100</v>
      </c>
      <c r="BP27" s="282"/>
      <c r="BQ27" s="282"/>
      <c r="BR27" s="282"/>
      <c r="BS27" s="287" t="s">
        <v>138</v>
      </c>
      <c r="BT27" s="287"/>
      <c r="BU27" s="287"/>
      <c r="BV27" s="287"/>
      <c r="BW27" s="287"/>
      <c r="BX27" s="287"/>
      <c r="BY27" s="287"/>
      <c r="BZ27" s="287"/>
      <c r="CA27" s="287"/>
      <c r="CB27" s="325"/>
      <c r="CD27" s="261" t="s">
        <v>225</v>
      </c>
      <c r="CE27" s="1"/>
      <c r="CF27" s="1"/>
      <c r="CG27" s="1"/>
      <c r="CH27" s="1"/>
      <c r="CI27" s="1"/>
      <c r="CJ27" s="1"/>
      <c r="CK27" s="1"/>
      <c r="CL27" s="1"/>
      <c r="CM27" s="1"/>
      <c r="CN27" s="1"/>
      <c r="CO27" s="1"/>
      <c r="CP27" s="1"/>
      <c r="CQ27" s="269"/>
      <c r="CR27" s="274">
        <v>2356413</v>
      </c>
      <c r="CS27" s="313"/>
      <c r="CT27" s="313"/>
      <c r="CU27" s="313"/>
      <c r="CV27" s="313"/>
      <c r="CW27" s="313"/>
      <c r="CX27" s="313"/>
      <c r="CY27" s="332"/>
      <c r="CZ27" s="283">
        <v>14.3</v>
      </c>
      <c r="DA27" s="335"/>
      <c r="DB27" s="335"/>
      <c r="DC27" s="338"/>
      <c r="DD27" s="288">
        <v>761634</v>
      </c>
      <c r="DE27" s="313"/>
      <c r="DF27" s="313"/>
      <c r="DG27" s="313"/>
      <c r="DH27" s="313"/>
      <c r="DI27" s="313"/>
      <c r="DJ27" s="313"/>
      <c r="DK27" s="332"/>
      <c r="DL27" s="288">
        <v>656752</v>
      </c>
      <c r="DM27" s="313"/>
      <c r="DN27" s="313"/>
      <c r="DO27" s="313"/>
      <c r="DP27" s="313"/>
      <c r="DQ27" s="313"/>
      <c r="DR27" s="313"/>
      <c r="DS27" s="313"/>
      <c r="DT27" s="313"/>
      <c r="DU27" s="313"/>
      <c r="DV27" s="332"/>
      <c r="DW27" s="283">
        <v>7.2</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156005</v>
      </c>
      <c r="S28" s="217"/>
      <c r="T28" s="217"/>
      <c r="U28" s="217"/>
      <c r="V28" s="217"/>
      <c r="W28" s="217"/>
      <c r="X28" s="217"/>
      <c r="Y28" s="279"/>
      <c r="Z28" s="282">
        <v>0.9</v>
      </c>
      <c r="AA28" s="282"/>
      <c r="AB28" s="282"/>
      <c r="AC28" s="282"/>
      <c r="AD28" s="287">
        <v>24677</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391</v>
      </c>
      <c r="CE28" s="1"/>
      <c r="CF28" s="1"/>
      <c r="CG28" s="1"/>
      <c r="CH28" s="1"/>
      <c r="CI28" s="1"/>
      <c r="CJ28" s="1"/>
      <c r="CK28" s="1"/>
      <c r="CL28" s="1"/>
      <c r="CM28" s="1"/>
      <c r="CN28" s="1"/>
      <c r="CO28" s="1"/>
      <c r="CP28" s="1"/>
      <c r="CQ28" s="269"/>
      <c r="CR28" s="274">
        <v>647494</v>
      </c>
      <c r="CS28" s="217"/>
      <c r="CT28" s="217"/>
      <c r="CU28" s="217"/>
      <c r="CV28" s="217"/>
      <c r="CW28" s="217"/>
      <c r="CX28" s="217"/>
      <c r="CY28" s="279"/>
      <c r="CZ28" s="283">
        <v>3.9</v>
      </c>
      <c r="DA28" s="335"/>
      <c r="DB28" s="335"/>
      <c r="DC28" s="338"/>
      <c r="DD28" s="288">
        <v>647494</v>
      </c>
      <c r="DE28" s="217"/>
      <c r="DF28" s="217"/>
      <c r="DG28" s="217"/>
      <c r="DH28" s="217"/>
      <c r="DI28" s="217"/>
      <c r="DJ28" s="217"/>
      <c r="DK28" s="279"/>
      <c r="DL28" s="288">
        <v>647494</v>
      </c>
      <c r="DM28" s="217"/>
      <c r="DN28" s="217"/>
      <c r="DO28" s="217"/>
      <c r="DP28" s="217"/>
      <c r="DQ28" s="217"/>
      <c r="DR28" s="217"/>
      <c r="DS28" s="217"/>
      <c r="DT28" s="217"/>
      <c r="DU28" s="217"/>
      <c r="DV28" s="279"/>
      <c r="DW28" s="283">
        <v>7.1</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15869</v>
      </c>
      <c r="S29" s="217"/>
      <c r="T29" s="217"/>
      <c r="U29" s="217"/>
      <c r="V29" s="217"/>
      <c r="W29" s="217"/>
      <c r="X29" s="217"/>
      <c r="Y29" s="279"/>
      <c r="Z29" s="282">
        <v>0.1</v>
      </c>
      <c r="AA29" s="282"/>
      <c r="AB29" s="282"/>
      <c r="AC29" s="282"/>
      <c r="AD29" s="287" t="s">
        <v>138</v>
      </c>
      <c r="AE29" s="287"/>
      <c r="AF29" s="287"/>
      <c r="AG29" s="287"/>
      <c r="AH29" s="287"/>
      <c r="AI29" s="287"/>
      <c r="AJ29" s="287"/>
      <c r="AK29" s="287"/>
      <c r="AL29" s="283" t="s">
        <v>138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175</v>
      </c>
      <c r="CE29" s="41"/>
      <c r="CF29" s="261" t="s">
        <v>23</v>
      </c>
      <c r="CG29" s="1"/>
      <c r="CH29" s="1"/>
      <c r="CI29" s="1"/>
      <c r="CJ29" s="1"/>
      <c r="CK29" s="1"/>
      <c r="CL29" s="1"/>
      <c r="CM29" s="1"/>
      <c r="CN29" s="1"/>
      <c r="CO29" s="1"/>
      <c r="CP29" s="1"/>
      <c r="CQ29" s="269"/>
      <c r="CR29" s="274">
        <v>647080</v>
      </c>
      <c r="CS29" s="313"/>
      <c r="CT29" s="313"/>
      <c r="CU29" s="313"/>
      <c r="CV29" s="313"/>
      <c r="CW29" s="313"/>
      <c r="CX29" s="313"/>
      <c r="CY29" s="332"/>
      <c r="CZ29" s="283">
        <v>3.9</v>
      </c>
      <c r="DA29" s="335"/>
      <c r="DB29" s="335"/>
      <c r="DC29" s="338"/>
      <c r="DD29" s="288">
        <v>647080</v>
      </c>
      <c r="DE29" s="313"/>
      <c r="DF29" s="313"/>
      <c r="DG29" s="313"/>
      <c r="DH29" s="313"/>
      <c r="DI29" s="313"/>
      <c r="DJ29" s="313"/>
      <c r="DK29" s="332"/>
      <c r="DL29" s="288">
        <v>647080</v>
      </c>
      <c r="DM29" s="313"/>
      <c r="DN29" s="313"/>
      <c r="DO29" s="313"/>
      <c r="DP29" s="313"/>
      <c r="DQ29" s="313"/>
      <c r="DR29" s="313"/>
      <c r="DS29" s="313"/>
      <c r="DT29" s="313"/>
      <c r="DU29" s="313"/>
      <c r="DV29" s="332"/>
      <c r="DW29" s="283">
        <v>7.1</v>
      </c>
      <c r="DX29" s="335"/>
      <c r="DY29" s="335"/>
      <c r="DZ29" s="335"/>
      <c r="EA29" s="335"/>
      <c r="EB29" s="335"/>
      <c r="EC29" s="360"/>
    </row>
    <row r="30" spans="2:133" ht="11.25" customHeight="1">
      <c r="B30" s="261" t="s">
        <v>350</v>
      </c>
      <c r="C30" s="1"/>
      <c r="D30" s="1"/>
      <c r="E30" s="1"/>
      <c r="F30" s="1"/>
      <c r="G30" s="1"/>
      <c r="H30" s="1"/>
      <c r="I30" s="1"/>
      <c r="J30" s="1"/>
      <c r="K30" s="1"/>
      <c r="L30" s="1"/>
      <c r="M30" s="1"/>
      <c r="N30" s="1"/>
      <c r="O30" s="1"/>
      <c r="P30" s="1"/>
      <c r="Q30" s="269"/>
      <c r="R30" s="274">
        <v>3763660</v>
      </c>
      <c r="S30" s="217"/>
      <c r="T30" s="217"/>
      <c r="U30" s="217"/>
      <c r="V30" s="217"/>
      <c r="W30" s="217"/>
      <c r="X30" s="217"/>
      <c r="Y30" s="279"/>
      <c r="Z30" s="282">
        <v>22</v>
      </c>
      <c r="AA30" s="282"/>
      <c r="AB30" s="282"/>
      <c r="AC30" s="282"/>
      <c r="AD30" s="287" t="s">
        <v>138</v>
      </c>
      <c r="AE30" s="287"/>
      <c r="AF30" s="287"/>
      <c r="AG30" s="287"/>
      <c r="AH30" s="287"/>
      <c r="AI30" s="287"/>
      <c r="AJ30" s="287"/>
      <c r="AK30" s="287"/>
      <c r="AL30" s="283" t="s">
        <v>138</v>
      </c>
      <c r="AM30" s="238"/>
      <c r="AN30" s="238"/>
      <c r="AO30" s="296"/>
      <c r="AP30" s="182" t="s">
        <v>321</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399</v>
      </c>
      <c r="BS30" s="321"/>
      <c r="BT30" s="321"/>
      <c r="BU30" s="321"/>
      <c r="BV30" s="321"/>
      <c r="BW30" s="321"/>
      <c r="BX30" s="321"/>
      <c r="BY30" s="321"/>
      <c r="BZ30" s="321"/>
      <c r="CA30" s="321"/>
      <c r="CB30" s="323"/>
      <c r="CD30" s="134"/>
      <c r="CE30" s="42"/>
      <c r="CF30" s="261" t="s">
        <v>400</v>
      </c>
      <c r="CG30" s="1"/>
      <c r="CH30" s="1"/>
      <c r="CI30" s="1"/>
      <c r="CJ30" s="1"/>
      <c r="CK30" s="1"/>
      <c r="CL30" s="1"/>
      <c r="CM30" s="1"/>
      <c r="CN30" s="1"/>
      <c r="CO30" s="1"/>
      <c r="CP30" s="1"/>
      <c r="CQ30" s="269"/>
      <c r="CR30" s="274">
        <v>613924</v>
      </c>
      <c r="CS30" s="217"/>
      <c r="CT30" s="217"/>
      <c r="CU30" s="217"/>
      <c r="CV30" s="217"/>
      <c r="CW30" s="217"/>
      <c r="CX30" s="217"/>
      <c r="CY30" s="279"/>
      <c r="CZ30" s="283">
        <v>3.7</v>
      </c>
      <c r="DA30" s="335"/>
      <c r="DB30" s="335"/>
      <c r="DC30" s="338"/>
      <c r="DD30" s="288">
        <v>613924</v>
      </c>
      <c r="DE30" s="217"/>
      <c r="DF30" s="217"/>
      <c r="DG30" s="217"/>
      <c r="DH30" s="217"/>
      <c r="DI30" s="217"/>
      <c r="DJ30" s="217"/>
      <c r="DK30" s="279"/>
      <c r="DL30" s="288">
        <v>613924</v>
      </c>
      <c r="DM30" s="217"/>
      <c r="DN30" s="217"/>
      <c r="DO30" s="217"/>
      <c r="DP30" s="217"/>
      <c r="DQ30" s="217"/>
      <c r="DR30" s="217"/>
      <c r="DS30" s="217"/>
      <c r="DT30" s="217"/>
      <c r="DU30" s="217"/>
      <c r="DV30" s="279"/>
      <c r="DW30" s="283">
        <v>6.7</v>
      </c>
      <c r="DX30" s="335"/>
      <c r="DY30" s="335"/>
      <c r="DZ30" s="335"/>
      <c r="EA30" s="335"/>
      <c r="EB30" s="335"/>
      <c r="EC30" s="360"/>
    </row>
    <row r="31" spans="2:133" ht="11.25" customHeight="1">
      <c r="B31" s="262" t="s">
        <v>54</v>
      </c>
      <c r="C31" s="266"/>
      <c r="D31" s="266"/>
      <c r="E31" s="266"/>
      <c r="F31" s="266"/>
      <c r="G31" s="266"/>
      <c r="H31" s="266"/>
      <c r="I31" s="266"/>
      <c r="J31" s="266"/>
      <c r="K31" s="266"/>
      <c r="L31" s="266"/>
      <c r="M31" s="266"/>
      <c r="N31" s="266"/>
      <c r="O31" s="266"/>
      <c r="P31" s="266"/>
      <c r="Q31" s="270"/>
      <c r="R31" s="274">
        <v>9017</v>
      </c>
      <c r="S31" s="217"/>
      <c r="T31" s="217"/>
      <c r="U31" s="217"/>
      <c r="V31" s="217"/>
      <c r="W31" s="217"/>
      <c r="X31" s="217"/>
      <c r="Y31" s="279"/>
      <c r="Z31" s="282">
        <v>0.1</v>
      </c>
      <c r="AA31" s="282"/>
      <c r="AB31" s="282"/>
      <c r="AC31" s="282"/>
      <c r="AD31" s="287">
        <v>9017</v>
      </c>
      <c r="AE31" s="287"/>
      <c r="AF31" s="287"/>
      <c r="AG31" s="287"/>
      <c r="AH31" s="287"/>
      <c r="AI31" s="287"/>
      <c r="AJ31" s="287"/>
      <c r="AK31" s="287"/>
      <c r="AL31" s="283">
        <v>0.1</v>
      </c>
      <c r="AM31" s="238"/>
      <c r="AN31" s="238"/>
      <c r="AO31" s="296"/>
      <c r="AP31" s="163" t="s">
        <v>9</v>
      </c>
      <c r="AQ31" s="178"/>
      <c r="AR31" s="178"/>
      <c r="AS31" s="178"/>
      <c r="AT31" s="306" t="s">
        <v>401</v>
      </c>
      <c r="AU31" s="265"/>
      <c r="AV31" s="265"/>
      <c r="AW31" s="265"/>
      <c r="AX31" s="260" t="s">
        <v>278</v>
      </c>
      <c r="AY31" s="265"/>
      <c r="AZ31" s="265"/>
      <c r="BA31" s="265"/>
      <c r="BB31" s="265"/>
      <c r="BC31" s="265"/>
      <c r="BD31" s="265"/>
      <c r="BE31" s="265"/>
      <c r="BF31" s="268"/>
      <c r="BG31" s="318">
        <v>99.5</v>
      </c>
      <c r="BH31" s="322"/>
      <c r="BI31" s="322"/>
      <c r="BJ31" s="322"/>
      <c r="BK31" s="322"/>
      <c r="BL31" s="322"/>
      <c r="BM31" s="293">
        <v>98.8</v>
      </c>
      <c r="BN31" s="322"/>
      <c r="BO31" s="322"/>
      <c r="BP31" s="322"/>
      <c r="BQ31" s="324"/>
      <c r="BR31" s="318">
        <v>99.4</v>
      </c>
      <c r="BS31" s="322"/>
      <c r="BT31" s="322"/>
      <c r="BU31" s="322"/>
      <c r="BV31" s="322"/>
      <c r="BW31" s="322"/>
      <c r="BX31" s="293">
        <v>98.7</v>
      </c>
      <c r="BY31" s="322"/>
      <c r="BZ31" s="322"/>
      <c r="CA31" s="322"/>
      <c r="CB31" s="324"/>
      <c r="CD31" s="134"/>
      <c r="CE31" s="42"/>
      <c r="CF31" s="261" t="s">
        <v>320</v>
      </c>
      <c r="CG31" s="1"/>
      <c r="CH31" s="1"/>
      <c r="CI31" s="1"/>
      <c r="CJ31" s="1"/>
      <c r="CK31" s="1"/>
      <c r="CL31" s="1"/>
      <c r="CM31" s="1"/>
      <c r="CN31" s="1"/>
      <c r="CO31" s="1"/>
      <c r="CP31" s="1"/>
      <c r="CQ31" s="269"/>
      <c r="CR31" s="274">
        <v>33156</v>
      </c>
      <c r="CS31" s="313"/>
      <c r="CT31" s="313"/>
      <c r="CU31" s="313"/>
      <c r="CV31" s="313"/>
      <c r="CW31" s="313"/>
      <c r="CX31" s="313"/>
      <c r="CY31" s="332"/>
      <c r="CZ31" s="283">
        <v>0.2</v>
      </c>
      <c r="DA31" s="335"/>
      <c r="DB31" s="335"/>
      <c r="DC31" s="338"/>
      <c r="DD31" s="288">
        <v>33156</v>
      </c>
      <c r="DE31" s="313"/>
      <c r="DF31" s="313"/>
      <c r="DG31" s="313"/>
      <c r="DH31" s="313"/>
      <c r="DI31" s="313"/>
      <c r="DJ31" s="313"/>
      <c r="DK31" s="332"/>
      <c r="DL31" s="288">
        <v>33156</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402</v>
      </c>
      <c r="C32" s="1"/>
      <c r="D32" s="1"/>
      <c r="E32" s="1"/>
      <c r="F32" s="1"/>
      <c r="G32" s="1"/>
      <c r="H32" s="1"/>
      <c r="I32" s="1"/>
      <c r="J32" s="1"/>
      <c r="K32" s="1"/>
      <c r="L32" s="1"/>
      <c r="M32" s="1"/>
      <c r="N32" s="1"/>
      <c r="O32" s="1"/>
      <c r="P32" s="1"/>
      <c r="Q32" s="269"/>
      <c r="R32" s="274">
        <v>999778</v>
      </c>
      <c r="S32" s="217"/>
      <c r="T32" s="217"/>
      <c r="U32" s="217"/>
      <c r="V32" s="217"/>
      <c r="W32" s="217"/>
      <c r="X32" s="217"/>
      <c r="Y32" s="279"/>
      <c r="Z32" s="282">
        <v>5.8</v>
      </c>
      <c r="AA32" s="282"/>
      <c r="AB32" s="282"/>
      <c r="AC32" s="282"/>
      <c r="AD32" s="287" t="s">
        <v>138</v>
      </c>
      <c r="AE32" s="287"/>
      <c r="AF32" s="287"/>
      <c r="AG32" s="287"/>
      <c r="AH32" s="287"/>
      <c r="AI32" s="287"/>
      <c r="AJ32" s="287"/>
      <c r="AK32" s="287"/>
      <c r="AL32" s="283" t="s">
        <v>138</v>
      </c>
      <c r="AM32" s="238"/>
      <c r="AN32" s="238"/>
      <c r="AO32" s="296"/>
      <c r="AP32" s="299"/>
      <c r="AQ32" s="29"/>
      <c r="AR32" s="29"/>
      <c r="AS32" s="29"/>
      <c r="AT32" s="307"/>
      <c r="AU32" s="1" t="s">
        <v>256</v>
      </c>
      <c r="AX32" s="261" t="s">
        <v>381</v>
      </c>
      <c r="AY32" s="1"/>
      <c r="AZ32" s="1"/>
      <c r="BA32" s="1"/>
      <c r="BB32" s="1"/>
      <c r="BC32" s="1"/>
      <c r="BD32" s="1"/>
      <c r="BE32" s="1"/>
      <c r="BF32" s="269"/>
      <c r="BG32" s="319">
        <v>99.5</v>
      </c>
      <c r="BH32" s="313"/>
      <c r="BI32" s="313"/>
      <c r="BJ32" s="313"/>
      <c r="BK32" s="313"/>
      <c r="BL32" s="313"/>
      <c r="BM32" s="238">
        <v>98.4</v>
      </c>
      <c r="BN32" s="313"/>
      <c r="BO32" s="313"/>
      <c r="BP32" s="313"/>
      <c r="BQ32" s="316"/>
      <c r="BR32" s="319">
        <v>99.3</v>
      </c>
      <c r="BS32" s="313"/>
      <c r="BT32" s="313"/>
      <c r="BU32" s="313"/>
      <c r="BV32" s="313"/>
      <c r="BW32" s="313"/>
      <c r="BX32" s="238">
        <v>98.1</v>
      </c>
      <c r="BY32" s="313"/>
      <c r="BZ32" s="313"/>
      <c r="CA32" s="313"/>
      <c r="CB32" s="316"/>
      <c r="CD32" s="135"/>
      <c r="CE32" s="142"/>
      <c r="CF32" s="261" t="s">
        <v>405</v>
      </c>
      <c r="CG32" s="1"/>
      <c r="CH32" s="1"/>
      <c r="CI32" s="1"/>
      <c r="CJ32" s="1"/>
      <c r="CK32" s="1"/>
      <c r="CL32" s="1"/>
      <c r="CM32" s="1"/>
      <c r="CN32" s="1"/>
      <c r="CO32" s="1"/>
      <c r="CP32" s="1"/>
      <c r="CQ32" s="269"/>
      <c r="CR32" s="274">
        <v>414</v>
      </c>
      <c r="CS32" s="217"/>
      <c r="CT32" s="217"/>
      <c r="CU32" s="217"/>
      <c r="CV32" s="217"/>
      <c r="CW32" s="217"/>
      <c r="CX32" s="217"/>
      <c r="CY32" s="279"/>
      <c r="CZ32" s="283">
        <v>0</v>
      </c>
      <c r="DA32" s="335"/>
      <c r="DB32" s="335"/>
      <c r="DC32" s="338"/>
      <c r="DD32" s="288">
        <v>414</v>
      </c>
      <c r="DE32" s="217"/>
      <c r="DF32" s="217"/>
      <c r="DG32" s="217"/>
      <c r="DH32" s="217"/>
      <c r="DI32" s="217"/>
      <c r="DJ32" s="217"/>
      <c r="DK32" s="279"/>
      <c r="DL32" s="288">
        <v>414</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242</v>
      </c>
      <c r="C33" s="1"/>
      <c r="D33" s="1"/>
      <c r="E33" s="1"/>
      <c r="F33" s="1"/>
      <c r="G33" s="1"/>
      <c r="H33" s="1"/>
      <c r="I33" s="1"/>
      <c r="J33" s="1"/>
      <c r="K33" s="1"/>
      <c r="L33" s="1"/>
      <c r="M33" s="1"/>
      <c r="N33" s="1"/>
      <c r="O33" s="1"/>
      <c r="P33" s="1"/>
      <c r="Q33" s="269"/>
      <c r="R33" s="274">
        <v>37104</v>
      </c>
      <c r="S33" s="217"/>
      <c r="T33" s="217"/>
      <c r="U33" s="217"/>
      <c r="V33" s="217"/>
      <c r="W33" s="217"/>
      <c r="X33" s="217"/>
      <c r="Y33" s="279"/>
      <c r="Z33" s="282">
        <v>0.2</v>
      </c>
      <c r="AA33" s="282"/>
      <c r="AB33" s="282"/>
      <c r="AC33" s="282"/>
      <c r="AD33" s="287" t="s">
        <v>138</v>
      </c>
      <c r="AE33" s="287"/>
      <c r="AF33" s="287"/>
      <c r="AG33" s="287"/>
      <c r="AH33" s="287"/>
      <c r="AI33" s="287"/>
      <c r="AJ33" s="287"/>
      <c r="AK33" s="287"/>
      <c r="AL33" s="283" t="s">
        <v>138</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99.4</v>
      </c>
      <c r="BH33" s="312"/>
      <c r="BI33" s="312"/>
      <c r="BJ33" s="312"/>
      <c r="BK33" s="312"/>
      <c r="BL33" s="312"/>
      <c r="BM33" s="294">
        <v>99</v>
      </c>
      <c r="BN33" s="312"/>
      <c r="BO33" s="312"/>
      <c r="BP33" s="312"/>
      <c r="BQ33" s="317"/>
      <c r="BR33" s="320">
        <v>99.4</v>
      </c>
      <c r="BS33" s="312"/>
      <c r="BT33" s="312"/>
      <c r="BU33" s="312"/>
      <c r="BV33" s="312"/>
      <c r="BW33" s="312"/>
      <c r="BX33" s="294">
        <v>98.9</v>
      </c>
      <c r="BY33" s="312"/>
      <c r="BZ33" s="312"/>
      <c r="CA33" s="312"/>
      <c r="CB33" s="317"/>
      <c r="CD33" s="261" t="s">
        <v>406</v>
      </c>
      <c r="CE33" s="1"/>
      <c r="CF33" s="1"/>
      <c r="CG33" s="1"/>
      <c r="CH33" s="1"/>
      <c r="CI33" s="1"/>
      <c r="CJ33" s="1"/>
      <c r="CK33" s="1"/>
      <c r="CL33" s="1"/>
      <c r="CM33" s="1"/>
      <c r="CN33" s="1"/>
      <c r="CO33" s="1"/>
      <c r="CP33" s="1"/>
      <c r="CQ33" s="269"/>
      <c r="CR33" s="274">
        <v>8574948</v>
      </c>
      <c r="CS33" s="313"/>
      <c r="CT33" s="313"/>
      <c r="CU33" s="313"/>
      <c r="CV33" s="313"/>
      <c r="CW33" s="313"/>
      <c r="CX33" s="313"/>
      <c r="CY33" s="332"/>
      <c r="CZ33" s="283">
        <v>52</v>
      </c>
      <c r="DA33" s="335"/>
      <c r="DB33" s="335"/>
      <c r="DC33" s="338"/>
      <c r="DD33" s="288">
        <v>7126818</v>
      </c>
      <c r="DE33" s="313"/>
      <c r="DF33" s="313"/>
      <c r="DG33" s="313"/>
      <c r="DH33" s="313"/>
      <c r="DI33" s="313"/>
      <c r="DJ33" s="313"/>
      <c r="DK33" s="332"/>
      <c r="DL33" s="288">
        <v>4075724</v>
      </c>
      <c r="DM33" s="313"/>
      <c r="DN33" s="313"/>
      <c r="DO33" s="313"/>
      <c r="DP33" s="313"/>
      <c r="DQ33" s="313"/>
      <c r="DR33" s="313"/>
      <c r="DS33" s="313"/>
      <c r="DT33" s="313"/>
      <c r="DU33" s="313"/>
      <c r="DV33" s="332"/>
      <c r="DW33" s="283">
        <v>44.7</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282297</v>
      </c>
      <c r="S34" s="217"/>
      <c r="T34" s="217"/>
      <c r="U34" s="217"/>
      <c r="V34" s="217"/>
      <c r="W34" s="217"/>
      <c r="X34" s="217"/>
      <c r="Y34" s="279"/>
      <c r="Z34" s="282">
        <v>1.6</v>
      </c>
      <c r="AA34" s="282"/>
      <c r="AB34" s="282"/>
      <c r="AC34" s="282"/>
      <c r="AD34" s="287" t="s">
        <v>138</v>
      </c>
      <c r="AE34" s="287"/>
      <c r="AF34" s="287"/>
      <c r="AG34" s="287"/>
      <c r="AH34" s="287"/>
      <c r="AI34" s="287"/>
      <c r="AJ34" s="287"/>
      <c r="AK34" s="287"/>
      <c r="AL34" s="283" t="s">
        <v>138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409</v>
      </c>
      <c r="CE34" s="1"/>
      <c r="CF34" s="1"/>
      <c r="CG34" s="1"/>
      <c r="CH34" s="1"/>
      <c r="CI34" s="1"/>
      <c r="CJ34" s="1"/>
      <c r="CK34" s="1"/>
      <c r="CL34" s="1"/>
      <c r="CM34" s="1"/>
      <c r="CN34" s="1"/>
      <c r="CO34" s="1"/>
      <c r="CP34" s="1"/>
      <c r="CQ34" s="269"/>
      <c r="CR34" s="274">
        <v>2939990</v>
      </c>
      <c r="CS34" s="217"/>
      <c r="CT34" s="217"/>
      <c r="CU34" s="217"/>
      <c r="CV34" s="217"/>
      <c r="CW34" s="217"/>
      <c r="CX34" s="217"/>
      <c r="CY34" s="279"/>
      <c r="CZ34" s="283">
        <v>17.8</v>
      </c>
      <c r="DA34" s="335"/>
      <c r="DB34" s="335"/>
      <c r="DC34" s="338"/>
      <c r="DD34" s="288">
        <v>1998821</v>
      </c>
      <c r="DE34" s="217"/>
      <c r="DF34" s="217"/>
      <c r="DG34" s="217"/>
      <c r="DH34" s="217"/>
      <c r="DI34" s="217"/>
      <c r="DJ34" s="217"/>
      <c r="DK34" s="279"/>
      <c r="DL34" s="288">
        <v>1532878</v>
      </c>
      <c r="DM34" s="217"/>
      <c r="DN34" s="217"/>
      <c r="DO34" s="217"/>
      <c r="DP34" s="217"/>
      <c r="DQ34" s="217"/>
      <c r="DR34" s="217"/>
      <c r="DS34" s="217"/>
      <c r="DT34" s="217"/>
      <c r="DU34" s="217"/>
      <c r="DV34" s="279"/>
      <c r="DW34" s="283">
        <v>16.8</v>
      </c>
      <c r="DX34" s="335"/>
      <c r="DY34" s="335"/>
      <c r="DZ34" s="335"/>
      <c r="EA34" s="335"/>
      <c r="EB34" s="335"/>
      <c r="EC34" s="360"/>
    </row>
    <row r="35" spans="2:133" ht="11.25" customHeight="1">
      <c r="B35" s="261" t="s">
        <v>411</v>
      </c>
      <c r="C35" s="1"/>
      <c r="D35" s="1"/>
      <c r="E35" s="1"/>
      <c r="F35" s="1"/>
      <c r="G35" s="1"/>
      <c r="H35" s="1"/>
      <c r="I35" s="1"/>
      <c r="J35" s="1"/>
      <c r="K35" s="1"/>
      <c r="L35" s="1"/>
      <c r="M35" s="1"/>
      <c r="N35" s="1"/>
      <c r="O35" s="1"/>
      <c r="P35" s="1"/>
      <c r="Q35" s="269"/>
      <c r="R35" s="274">
        <v>848637</v>
      </c>
      <c r="S35" s="217"/>
      <c r="T35" s="217"/>
      <c r="U35" s="217"/>
      <c r="V35" s="217"/>
      <c r="W35" s="217"/>
      <c r="X35" s="217"/>
      <c r="Y35" s="279"/>
      <c r="Z35" s="282">
        <v>5</v>
      </c>
      <c r="AA35" s="282"/>
      <c r="AB35" s="282"/>
      <c r="AC35" s="282"/>
      <c r="AD35" s="287" t="s">
        <v>138</v>
      </c>
      <c r="AE35" s="287"/>
      <c r="AF35" s="287"/>
      <c r="AG35" s="287"/>
      <c r="AH35" s="287"/>
      <c r="AI35" s="287"/>
      <c r="AJ35" s="287"/>
      <c r="AK35" s="287"/>
      <c r="AL35" s="283" t="s">
        <v>138</v>
      </c>
      <c r="AM35" s="238"/>
      <c r="AN35" s="238"/>
      <c r="AO35" s="296"/>
      <c r="AP35" s="95"/>
      <c r="AQ35" s="182" t="s">
        <v>412</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413</v>
      </c>
      <c r="CE35" s="1"/>
      <c r="CF35" s="1"/>
      <c r="CG35" s="1"/>
      <c r="CH35" s="1"/>
      <c r="CI35" s="1"/>
      <c r="CJ35" s="1"/>
      <c r="CK35" s="1"/>
      <c r="CL35" s="1"/>
      <c r="CM35" s="1"/>
      <c r="CN35" s="1"/>
      <c r="CO35" s="1"/>
      <c r="CP35" s="1"/>
      <c r="CQ35" s="269"/>
      <c r="CR35" s="274">
        <v>211150</v>
      </c>
      <c r="CS35" s="313"/>
      <c r="CT35" s="313"/>
      <c r="CU35" s="313"/>
      <c r="CV35" s="313"/>
      <c r="CW35" s="313"/>
      <c r="CX35" s="313"/>
      <c r="CY35" s="332"/>
      <c r="CZ35" s="283">
        <v>1.3</v>
      </c>
      <c r="DA35" s="335"/>
      <c r="DB35" s="335"/>
      <c r="DC35" s="338"/>
      <c r="DD35" s="288">
        <v>172205</v>
      </c>
      <c r="DE35" s="313"/>
      <c r="DF35" s="313"/>
      <c r="DG35" s="313"/>
      <c r="DH35" s="313"/>
      <c r="DI35" s="313"/>
      <c r="DJ35" s="313"/>
      <c r="DK35" s="332"/>
      <c r="DL35" s="288">
        <v>157914</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382</v>
      </c>
      <c r="C36" s="1"/>
      <c r="D36" s="1"/>
      <c r="E36" s="1"/>
      <c r="F36" s="1"/>
      <c r="G36" s="1"/>
      <c r="H36" s="1"/>
      <c r="I36" s="1"/>
      <c r="J36" s="1"/>
      <c r="K36" s="1"/>
      <c r="L36" s="1"/>
      <c r="M36" s="1"/>
      <c r="N36" s="1"/>
      <c r="O36" s="1"/>
      <c r="P36" s="1"/>
      <c r="Q36" s="269"/>
      <c r="R36" s="274">
        <v>801603</v>
      </c>
      <c r="S36" s="217"/>
      <c r="T36" s="217"/>
      <c r="U36" s="217"/>
      <c r="V36" s="217"/>
      <c r="W36" s="217"/>
      <c r="X36" s="217"/>
      <c r="Y36" s="279"/>
      <c r="Z36" s="282">
        <v>4.7</v>
      </c>
      <c r="AA36" s="282"/>
      <c r="AB36" s="282"/>
      <c r="AC36" s="282"/>
      <c r="AD36" s="287" t="s">
        <v>138</v>
      </c>
      <c r="AE36" s="287"/>
      <c r="AF36" s="287"/>
      <c r="AG36" s="287"/>
      <c r="AH36" s="287"/>
      <c r="AI36" s="287"/>
      <c r="AJ36" s="287"/>
      <c r="AK36" s="287"/>
      <c r="AL36" s="283" t="s">
        <v>138</v>
      </c>
      <c r="AM36" s="238"/>
      <c r="AN36" s="238"/>
      <c r="AO36" s="296"/>
      <c r="AP36" s="95"/>
      <c r="AQ36" s="301" t="s">
        <v>397</v>
      </c>
      <c r="AR36" s="304"/>
      <c r="AS36" s="304"/>
      <c r="AT36" s="304"/>
      <c r="AU36" s="304"/>
      <c r="AV36" s="304"/>
      <c r="AW36" s="304"/>
      <c r="AX36" s="304"/>
      <c r="AY36" s="309"/>
      <c r="AZ36" s="273">
        <v>2500818</v>
      </c>
      <c r="BA36" s="276"/>
      <c r="BB36" s="276"/>
      <c r="BC36" s="276"/>
      <c r="BD36" s="276"/>
      <c r="BE36" s="276"/>
      <c r="BF36" s="315"/>
      <c r="BG36" s="260" t="s">
        <v>237</v>
      </c>
      <c r="BH36" s="265"/>
      <c r="BI36" s="265"/>
      <c r="BJ36" s="265"/>
      <c r="BK36" s="265"/>
      <c r="BL36" s="265"/>
      <c r="BM36" s="265"/>
      <c r="BN36" s="265"/>
      <c r="BO36" s="265"/>
      <c r="BP36" s="265"/>
      <c r="BQ36" s="265"/>
      <c r="BR36" s="265"/>
      <c r="BS36" s="265"/>
      <c r="BT36" s="265"/>
      <c r="BU36" s="268"/>
      <c r="BV36" s="273">
        <v>18116</v>
      </c>
      <c r="BW36" s="276"/>
      <c r="BX36" s="276"/>
      <c r="BY36" s="276"/>
      <c r="BZ36" s="276"/>
      <c r="CA36" s="276"/>
      <c r="CB36" s="315"/>
      <c r="CD36" s="261" t="s">
        <v>31</v>
      </c>
      <c r="CE36" s="1"/>
      <c r="CF36" s="1"/>
      <c r="CG36" s="1"/>
      <c r="CH36" s="1"/>
      <c r="CI36" s="1"/>
      <c r="CJ36" s="1"/>
      <c r="CK36" s="1"/>
      <c r="CL36" s="1"/>
      <c r="CM36" s="1"/>
      <c r="CN36" s="1"/>
      <c r="CO36" s="1"/>
      <c r="CP36" s="1"/>
      <c r="CQ36" s="269"/>
      <c r="CR36" s="274">
        <v>3637260</v>
      </c>
      <c r="CS36" s="217"/>
      <c r="CT36" s="217"/>
      <c r="CU36" s="217"/>
      <c r="CV36" s="217"/>
      <c r="CW36" s="217"/>
      <c r="CX36" s="217"/>
      <c r="CY36" s="279"/>
      <c r="CZ36" s="283">
        <v>22.1</v>
      </c>
      <c r="DA36" s="335"/>
      <c r="DB36" s="335"/>
      <c r="DC36" s="338"/>
      <c r="DD36" s="288">
        <v>3482179</v>
      </c>
      <c r="DE36" s="217"/>
      <c r="DF36" s="217"/>
      <c r="DG36" s="217"/>
      <c r="DH36" s="217"/>
      <c r="DI36" s="217"/>
      <c r="DJ36" s="217"/>
      <c r="DK36" s="279"/>
      <c r="DL36" s="288">
        <v>1666880</v>
      </c>
      <c r="DM36" s="217"/>
      <c r="DN36" s="217"/>
      <c r="DO36" s="217"/>
      <c r="DP36" s="217"/>
      <c r="DQ36" s="217"/>
      <c r="DR36" s="217"/>
      <c r="DS36" s="217"/>
      <c r="DT36" s="217"/>
      <c r="DU36" s="217"/>
      <c r="DV36" s="279"/>
      <c r="DW36" s="283">
        <v>18.3</v>
      </c>
      <c r="DX36" s="335"/>
      <c r="DY36" s="335"/>
      <c r="DZ36" s="335"/>
      <c r="EA36" s="335"/>
      <c r="EB36" s="335"/>
      <c r="EC36" s="360"/>
    </row>
    <row r="37" spans="2:133" ht="11.25" customHeight="1">
      <c r="B37" s="261" t="s">
        <v>407</v>
      </c>
      <c r="C37" s="1"/>
      <c r="D37" s="1"/>
      <c r="E37" s="1"/>
      <c r="F37" s="1"/>
      <c r="G37" s="1"/>
      <c r="H37" s="1"/>
      <c r="I37" s="1"/>
      <c r="J37" s="1"/>
      <c r="K37" s="1"/>
      <c r="L37" s="1"/>
      <c r="M37" s="1"/>
      <c r="N37" s="1"/>
      <c r="O37" s="1"/>
      <c r="P37" s="1"/>
      <c r="Q37" s="269"/>
      <c r="R37" s="274">
        <v>347466</v>
      </c>
      <c r="S37" s="217"/>
      <c r="T37" s="217"/>
      <c r="U37" s="217"/>
      <c r="V37" s="217"/>
      <c r="W37" s="217"/>
      <c r="X37" s="217"/>
      <c r="Y37" s="279"/>
      <c r="Z37" s="282">
        <v>2</v>
      </c>
      <c r="AA37" s="282"/>
      <c r="AB37" s="282"/>
      <c r="AC37" s="282"/>
      <c r="AD37" s="287" t="s">
        <v>138</v>
      </c>
      <c r="AE37" s="287"/>
      <c r="AF37" s="287"/>
      <c r="AG37" s="287"/>
      <c r="AH37" s="287"/>
      <c r="AI37" s="287"/>
      <c r="AJ37" s="287"/>
      <c r="AK37" s="287"/>
      <c r="AL37" s="283" t="s">
        <v>138</v>
      </c>
      <c r="AM37" s="238"/>
      <c r="AN37" s="238"/>
      <c r="AO37" s="296"/>
      <c r="AQ37" s="302" t="s">
        <v>416</v>
      </c>
      <c r="AR37" s="111"/>
      <c r="AS37" s="111"/>
      <c r="AT37" s="111"/>
      <c r="AU37" s="111"/>
      <c r="AV37" s="111"/>
      <c r="AW37" s="111"/>
      <c r="AX37" s="111"/>
      <c r="AY37" s="310"/>
      <c r="AZ37" s="274">
        <v>966200</v>
      </c>
      <c r="BA37" s="217"/>
      <c r="BB37" s="217"/>
      <c r="BC37" s="217"/>
      <c r="BD37" s="313"/>
      <c r="BE37" s="313"/>
      <c r="BF37" s="316"/>
      <c r="BG37" s="261" t="s">
        <v>422</v>
      </c>
      <c r="BH37" s="1"/>
      <c r="BI37" s="1"/>
      <c r="BJ37" s="1"/>
      <c r="BK37" s="1"/>
      <c r="BL37" s="1"/>
      <c r="BM37" s="1"/>
      <c r="BN37" s="1"/>
      <c r="BO37" s="1"/>
      <c r="BP37" s="1"/>
      <c r="BQ37" s="1"/>
      <c r="BR37" s="1"/>
      <c r="BS37" s="1"/>
      <c r="BT37" s="1"/>
      <c r="BU37" s="269"/>
      <c r="BV37" s="274">
        <v>5529</v>
      </c>
      <c r="BW37" s="217"/>
      <c r="BX37" s="217"/>
      <c r="BY37" s="217"/>
      <c r="BZ37" s="217"/>
      <c r="CA37" s="217"/>
      <c r="CB37" s="326"/>
      <c r="CD37" s="261" t="s">
        <v>158</v>
      </c>
      <c r="CE37" s="1"/>
      <c r="CF37" s="1"/>
      <c r="CG37" s="1"/>
      <c r="CH37" s="1"/>
      <c r="CI37" s="1"/>
      <c r="CJ37" s="1"/>
      <c r="CK37" s="1"/>
      <c r="CL37" s="1"/>
      <c r="CM37" s="1"/>
      <c r="CN37" s="1"/>
      <c r="CO37" s="1"/>
      <c r="CP37" s="1"/>
      <c r="CQ37" s="269"/>
      <c r="CR37" s="274">
        <v>822856</v>
      </c>
      <c r="CS37" s="313"/>
      <c r="CT37" s="313"/>
      <c r="CU37" s="313"/>
      <c r="CV37" s="313"/>
      <c r="CW37" s="313"/>
      <c r="CX37" s="313"/>
      <c r="CY37" s="332"/>
      <c r="CZ37" s="283">
        <v>5</v>
      </c>
      <c r="DA37" s="335"/>
      <c r="DB37" s="335"/>
      <c r="DC37" s="338"/>
      <c r="DD37" s="288">
        <v>820825</v>
      </c>
      <c r="DE37" s="313"/>
      <c r="DF37" s="313"/>
      <c r="DG37" s="313"/>
      <c r="DH37" s="313"/>
      <c r="DI37" s="313"/>
      <c r="DJ37" s="313"/>
      <c r="DK37" s="332"/>
      <c r="DL37" s="288">
        <v>820825</v>
      </c>
      <c r="DM37" s="313"/>
      <c r="DN37" s="313"/>
      <c r="DO37" s="313"/>
      <c r="DP37" s="313"/>
      <c r="DQ37" s="313"/>
      <c r="DR37" s="313"/>
      <c r="DS37" s="313"/>
      <c r="DT37" s="313"/>
      <c r="DU37" s="313"/>
      <c r="DV37" s="332"/>
      <c r="DW37" s="283">
        <v>9</v>
      </c>
      <c r="DX37" s="335"/>
      <c r="DY37" s="335"/>
      <c r="DZ37" s="335"/>
      <c r="EA37" s="335"/>
      <c r="EB37" s="335"/>
      <c r="EC37" s="360"/>
    </row>
    <row r="38" spans="2:133" ht="11.25" customHeight="1">
      <c r="B38" s="261" t="s">
        <v>424</v>
      </c>
      <c r="C38" s="1"/>
      <c r="D38" s="1"/>
      <c r="E38" s="1"/>
      <c r="F38" s="1"/>
      <c r="G38" s="1"/>
      <c r="H38" s="1"/>
      <c r="I38" s="1"/>
      <c r="J38" s="1"/>
      <c r="K38" s="1"/>
      <c r="L38" s="1"/>
      <c r="M38" s="1"/>
      <c r="N38" s="1"/>
      <c r="O38" s="1"/>
      <c r="P38" s="1"/>
      <c r="Q38" s="269"/>
      <c r="R38" s="274">
        <v>637780</v>
      </c>
      <c r="S38" s="217"/>
      <c r="T38" s="217"/>
      <c r="U38" s="217"/>
      <c r="V38" s="217"/>
      <c r="W38" s="217"/>
      <c r="X38" s="217"/>
      <c r="Y38" s="279"/>
      <c r="Z38" s="282">
        <v>3.7</v>
      </c>
      <c r="AA38" s="282"/>
      <c r="AB38" s="282"/>
      <c r="AC38" s="282"/>
      <c r="AD38" s="287" t="s">
        <v>138</v>
      </c>
      <c r="AE38" s="287"/>
      <c r="AF38" s="287"/>
      <c r="AG38" s="287"/>
      <c r="AH38" s="287"/>
      <c r="AI38" s="287"/>
      <c r="AJ38" s="287"/>
      <c r="AK38" s="287"/>
      <c r="AL38" s="283" t="s">
        <v>138</v>
      </c>
      <c r="AM38" s="238"/>
      <c r="AN38" s="238"/>
      <c r="AO38" s="296"/>
      <c r="AQ38" s="302" t="s">
        <v>425</v>
      </c>
      <c r="AR38" s="111"/>
      <c r="AS38" s="111"/>
      <c r="AT38" s="111"/>
      <c r="AU38" s="111"/>
      <c r="AV38" s="111"/>
      <c r="AW38" s="111"/>
      <c r="AX38" s="111"/>
      <c r="AY38" s="310"/>
      <c r="AZ38" s="274">
        <v>451167</v>
      </c>
      <c r="BA38" s="217"/>
      <c r="BB38" s="217"/>
      <c r="BC38" s="217"/>
      <c r="BD38" s="313"/>
      <c r="BE38" s="313"/>
      <c r="BF38" s="316"/>
      <c r="BG38" s="261" t="s">
        <v>426</v>
      </c>
      <c r="BH38" s="1"/>
      <c r="BI38" s="1"/>
      <c r="BJ38" s="1"/>
      <c r="BK38" s="1"/>
      <c r="BL38" s="1"/>
      <c r="BM38" s="1"/>
      <c r="BN38" s="1"/>
      <c r="BO38" s="1"/>
      <c r="BP38" s="1"/>
      <c r="BQ38" s="1"/>
      <c r="BR38" s="1"/>
      <c r="BS38" s="1"/>
      <c r="BT38" s="1"/>
      <c r="BU38" s="269"/>
      <c r="BV38" s="274">
        <v>3866</v>
      </c>
      <c r="BW38" s="217"/>
      <c r="BX38" s="217"/>
      <c r="BY38" s="217"/>
      <c r="BZ38" s="217"/>
      <c r="CA38" s="217"/>
      <c r="CB38" s="326"/>
      <c r="CD38" s="261" t="s">
        <v>427</v>
      </c>
      <c r="CE38" s="1"/>
      <c r="CF38" s="1"/>
      <c r="CG38" s="1"/>
      <c r="CH38" s="1"/>
      <c r="CI38" s="1"/>
      <c r="CJ38" s="1"/>
      <c r="CK38" s="1"/>
      <c r="CL38" s="1"/>
      <c r="CM38" s="1"/>
      <c r="CN38" s="1"/>
      <c r="CO38" s="1"/>
      <c r="CP38" s="1"/>
      <c r="CQ38" s="269"/>
      <c r="CR38" s="274">
        <v>1025001</v>
      </c>
      <c r="CS38" s="217"/>
      <c r="CT38" s="217"/>
      <c r="CU38" s="217"/>
      <c r="CV38" s="217"/>
      <c r="CW38" s="217"/>
      <c r="CX38" s="217"/>
      <c r="CY38" s="279"/>
      <c r="CZ38" s="283">
        <v>6.2</v>
      </c>
      <c r="DA38" s="335"/>
      <c r="DB38" s="335"/>
      <c r="DC38" s="338"/>
      <c r="DD38" s="288">
        <v>793926</v>
      </c>
      <c r="DE38" s="217"/>
      <c r="DF38" s="217"/>
      <c r="DG38" s="217"/>
      <c r="DH38" s="217"/>
      <c r="DI38" s="217"/>
      <c r="DJ38" s="217"/>
      <c r="DK38" s="279"/>
      <c r="DL38" s="288">
        <v>718052</v>
      </c>
      <c r="DM38" s="217"/>
      <c r="DN38" s="217"/>
      <c r="DO38" s="217"/>
      <c r="DP38" s="217"/>
      <c r="DQ38" s="217"/>
      <c r="DR38" s="217"/>
      <c r="DS38" s="217"/>
      <c r="DT38" s="217"/>
      <c r="DU38" s="217"/>
      <c r="DV38" s="279"/>
      <c r="DW38" s="283">
        <v>7.9</v>
      </c>
      <c r="DX38" s="335"/>
      <c r="DY38" s="335"/>
      <c r="DZ38" s="335"/>
      <c r="EA38" s="335"/>
      <c r="EB38" s="335"/>
      <c r="EC38" s="360"/>
    </row>
    <row r="39" spans="2:133" ht="11.25" customHeight="1">
      <c r="B39" s="261" t="s">
        <v>428</v>
      </c>
      <c r="C39" s="1"/>
      <c r="D39" s="1"/>
      <c r="E39" s="1"/>
      <c r="F39" s="1"/>
      <c r="G39" s="1"/>
      <c r="H39" s="1"/>
      <c r="I39" s="1"/>
      <c r="J39" s="1"/>
      <c r="K39" s="1"/>
      <c r="L39" s="1"/>
      <c r="M39" s="1"/>
      <c r="N39" s="1"/>
      <c r="O39" s="1"/>
      <c r="P39" s="1"/>
      <c r="Q39" s="269"/>
      <c r="R39" s="274" t="s">
        <v>138</v>
      </c>
      <c r="S39" s="217"/>
      <c r="T39" s="217"/>
      <c r="U39" s="217"/>
      <c r="V39" s="217"/>
      <c r="W39" s="217"/>
      <c r="X39" s="217"/>
      <c r="Y39" s="279"/>
      <c r="Z39" s="282" t="s">
        <v>138</v>
      </c>
      <c r="AA39" s="282"/>
      <c r="AB39" s="282"/>
      <c r="AC39" s="282"/>
      <c r="AD39" s="287" t="s">
        <v>138</v>
      </c>
      <c r="AE39" s="287"/>
      <c r="AF39" s="287"/>
      <c r="AG39" s="287"/>
      <c r="AH39" s="287"/>
      <c r="AI39" s="287"/>
      <c r="AJ39" s="287"/>
      <c r="AK39" s="287"/>
      <c r="AL39" s="283" t="s">
        <v>138</v>
      </c>
      <c r="AM39" s="238"/>
      <c r="AN39" s="238"/>
      <c r="AO39" s="296"/>
      <c r="AQ39" s="302" t="s">
        <v>313</v>
      </c>
      <c r="AR39" s="111"/>
      <c r="AS39" s="111"/>
      <c r="AT39" s="111"/>
      <c r="AU39" s="111"/>
      <c r="AV39" s="111"/>
      <c r="AW39" s="111"/>
      <c r="AX39" s="111"/>
      <c r="AY39" s="310"/>
      <c r="AZ39" s="274">
        <v>58450</v>
      </c>
      <c r="BA39" s="217"/>
      <c r="BB39" s="217"/>
      <c r="BC39" s="217"/>
      <c r="BD39" s="313"/>
      <c r="BE39" s="313"/>
      <c r="BF39" s="316"/>
      <c r="BG39" s="261" t="s">
        <v>345</v>
      </c>
      <c r="BH39" s="1"/>
      <c r="BI39" s="1"/>
      <c r="BJ39" s="1"/>
      <c r="BK39" s="1"/>
      <c r="BL39" s="1"/>
      <c r="BM39" s="1"/>
      <c r="BN39" s="1"/>
      <c r="BO39" s="1"/>
      <c r="BP39" s="1"/>
      <c r="BQ39" s="1"/>
      <c r="BR39" s="1"/>
      <c r="BS39" s="1"/>
      <c r="BT39" s="1"/>
      <c r="BU39" s="269"/>
      <c r="BV39" s="274">
        <v>5948</v>
      </c>
      <c r="BW39" s="217"/>
      <c r="BX39" s="217"/>
      <c r="BY39" s="217"/>
      <c r="BZ39" s="217"/>
      <c r="CA39" s="217"/>
      <c r="CB39" s="326"/>
      <c r="CD39" s="261" t="s">
        <v>432</v>
      </c>
      <c r="CE39" s="1"/>
      <c r="CF39" s="1"/>
      <c r="CG39" s="1"/>
      <c r="CH39" s="1"/>
      <c r="CI39" s="1"/>
      <c r="CJ39" s="1"/>
      <c r="CK39" s="1"/>
      <c r="CL39" s="1"/>
      <c r="CM39" s="1"/>
      <c r="CN39" s="1"/>
      <c r="CO39" s="1"/>
      <c r="CP39" s="1"/>
      <c r="CQ39" s="269"/>
      <c r="CR39" s="274">
        <v>670163</v>
      </c>
      <c r="CS39" s="313"/>
      <c r="CT39" s="313"/>
      <c r="CU39" s="313"/>
      <c r="CV39" s="313"/>
      <c r="CW39" s="313"/>
      <c r="CX39" s="313"/>
      <c r="CY39" s="332"/>
      <c r="CZ39" s="283">
        <v>4.0999999999999996</v>
      </c>
      <c r="DA39" s="335"/>
      <c r="DB39" s="335"/>
      <c r="DC39" s="338"/>
      <c r="DD39" s="288">
        <v>645703</v>
      </c>
      <c r="DE39" s="313"/>
      <c r="DF39" s="313"/>
      <c r="DG39" s="313"/>
      <c r="DH39" s="313"/>
      <c r="DI39" s="313"/>
      <c r="DJ39" s="313"/>
      <c r="DK39" s="332"/>
      <c r="DL39" s="288" t="s">
        <v>138</v>
      </c>
      <c r="DM39" s="313"/>
      <c r="DN39" s="313"/>
      <c r="DO39" s="313"/>
      <c r="DP39" s="313"/>
      <c r="DQ39" s="313"/>
      <c r="DR39" s="313"/>
      <c r="DS39" s="313"/>
      <c r="DT39" s="313"/>
      <c r="DU39" s="313"/>
      <c r="DV39" s="332"/>
      <c r="DW39" s="283" t="s">
        <v>138</v>
      </c>
      <c r="DX39" s="335"/>
      <c r="DY39" s="335"/>
      <c r="DZ39" s="335"/>
      <c r="EA39" s="335"/>
      <c r="EB39" s="335"/>
      <c r="EC39" s="360"/>
    </row>
    <row r="40" spans="2:133" ht="11.25" customHeight="1">
      <c r="B40" s="261" t="s">
        <v>433</v>
      </c>
      <c r="C40" s="1"/>
      <c r="D40" s="1"/>
      <c r="E40" s="1"/>
      <c r="F40" s="1"/>
      <c r="G40" s="1"/>
      <c r="H40" s="1"/>
      <c r="I40" s="1"/>
      <c r="J40" s="1"/>
      <c r="K40" s="1"/>
      <c r="L40" s="1"/>
      <c r="M40" s="1"/>
      <c r="N40" s="1"/>
      <c r="O40" s="1"/>
      <c r="P40" s="1"/>
      <c r="Q40" s="269"/>
      <c r="R40" s="274">
        <v>35380</v>
      </c>
      <c r="S40" s="217"/>
      <c r="T40" s="217"/>
      <c r="U40" s="217"/>
      <c r="V40" s="217"/>
      <c r="W40" s="217"/>
      <c r="X40" s="217"/>
      <c r="Y40" s="279"/>
      <c r="Z40" s="282">
        <v>0.2</v>
      </c>
      <c r="AA40" s="282"/>
      <c r="AB40" s="282"/>
      <c r="AC40" s="282"/>
      <c r="AD40" s="287" t="s">
        <v>138</v>
      </c>
      <c r="AE40" s="287"/>
      <c r="AF40" s="287"/>
      <c r="AG40" s="287"/>
      <c r="AH40" s="287"/>
      <c r="AI40" s="287"/>
      <c r="AJ40" s="287"/>
      <c r="AK40" s="287"/>
      <c r="AL40" s="283" t="s">
        <v>138</v>
      </c>
      <c r="AM40" s="238"/>
      <c r="AN40" s="238"/>
      <c r="AO40" s="296"/>
      <c r="AQ40" s="302" t="s">
        <v>435</v>
      </c>
      <c r="AR40" s="111"/>
      <c r="AS40" s="111"/>
      <c r="AT40" s="111"/>
      <c r="AU40" s="111"/>
      <c r="AV40" s="111"/>
      <c r="AW40" s="111"/>
      <c r="AX40" s="111"/>
      <c r="AY40" s="310"/>
      <c r="AZ40" s="274" t="s">
        <v>138</v>
      </c>
      <c r="BA40" s="217"/>
      <c r="BB40" s="217"/>
      <c r="BC40" s="217"/>
      <c r="BD40" s="313"/>
      <c r="BE40" s="313"/>
      <c r="BF40" s="316"/>
      <c r="BG40" s="299" t="s">
        <v>436</v>
      </c>
      <c r="BH40" s="29"/>
      <c r="BI40" s="29"/>
      <c r="BJ40" s="29"/>
      <c r="BK40" s="29"/>
      <c r="BL40" s="29"/>
      <c r="BM40" s="1" t="s">
        <v>437</v>
      </c>
      <c r="BN40" s="1"/>
      <c r="BO40" s="1"/>
      <c r="BP40" s="1"/>
      <c r="BQ40" s="1"/>
      <c r="BR40" s="1"/>
      <c r="BS40" s="1"/>
      <c r="BT40" s="1"/>
      <c r="BU40" s="269"/>
      <c r="BV40" s="274">
        <v>134</v>
      </c>
      <c r="BW40" s="217"/>
      <c r="BX40" s="217"/>
      <c r="BY40" s="217"/>
      <c r="BZ40" s="217"/>
      <c r="CA40" s="217"/>
      <c r="CB40" s="326"/>
      <c r="CD40" s="261" t="s">
        <v>377</v>
      </c>
      <c r="CE40" s="1"/>
      <c r="CF40" s="1"/>
      <c r="CG40" s="1"/>
      <c r="CH40" s="1"/>
      <c r="CI40" s="1"/>
      <c r="CJ40" s="1"/>
      <c r="CK40" s="1"/>
      <c r="CL40" s="1"/>
      <c r="CM40" s="1"/>
      <c r="CN40" s="1"/>
      <c r="CO40" s="1"/>
      <c r="CP40" s="1"/>
      <c r="CQ40" s="269"/>
      <c r="CR40" s="274">
        <v>91384</v>
      </c>
      <c r="CS40" s="217"/>
      <c r="CT40" s="217"/>
      <c r="CU40" s="217"/>
      <c r="CV40" s="217"/>
      <c r="CW40" s="217"/>
      <c r="CX40" s="217"/>
      <c r="CY40" s="279"/>
      <c r="CZ40" s="283">
        <v>0.6</v>
      </c>
      <c r="DA40" s="335"/>
      <c r="DB40" s="335"/>
      <c r="DC40" s="338"/>
      <c r="DD40" s="288">
        <v>33984</v>
      </c>
      <c r="DE40" s="217"/>
      <c r="DF40" s="217"/>
      <c r="DG40" s="217"/>
      <c r="DH40" s="217"/>
      <c r="DI40" s="217"/>
      <c r="DJ40" s="217"/>
      <c r="DK40" s="279"/>
      <c r="DL40" s="288" t="s">
        <v>138</v>
      </c>
      <c r="DM40" s="217"/>
      <c r="DN40" s="217"/>
      <c r="DO40" s="217"/>
      <c r="DP40" s="217"/>
      <c r="DQ40" s="217"/>
      <c r="DR40" s="217"/>
      <c r="DS40" s="217"/>
      <c r="DT40" s="217"/>
      <c r="DU40" s="217"/>
      <c r="DV40" s="279"/>
      <c r="DW40" s="283" t="s">
        <v>138</v>
      </c>
      <c r="DX40" s="335"/>
      <c r="DY40" s="335"/>
      <c r="DZ40" s="335"/>
      <c r="EA40" s="335"/>
      <c r="EB40" s="335"/>
      <c r="EC40" s="360"/>
    </row>
    <row r="41" spans="2:133" ht="11.25" customHeight="1">
      <c r="B41" s="263" t="s">
        <v>434</v>
      </c>
      <c r="C41" s="267"/>
      <c r="D41" s="267"/>
      <c r="E41" s="267"/>
      <c r="F41" s="267"/>
      <c r="G41" s="267"/>
      <c r="H41" s="267"/>
      <c r="I41" s="267"/>
      <c r="J41" s="267"/>
      <c r="K41" s="267"/>
      <c r="L41" s="267"/>
      <c r="M41" s="267"/>
      <c r="N41" s="267"/>
      <c r="O41" s="267"/>
      <c r="P41" s="267"/>
      <c r="Q41" s="271"/>
      <c r="R41" s="275">
        <v>17114552</v>
      </c>
      <c r="S41" s="277"/>
      <c r="T41" s="277"/>
      <c r="U41" s="277"/>
      <c r="V41" s="277"/>
      <c r="W41" s="277"/>
      <c r="X41" s="277"/>
      <c r="Y41" s="280"/>
      <c r="Z41" s="284">
        <v>100</v>
      </c>
      <c r="AA41" s="284"/>
      <c r="AB41" s="284"/>
      <c r="AC41" s="284"/>
      <c r="AD41" s="289">
        <v>9086766</v>
      </c>
      <c r="AE41" s="289"/>
      <c r="AF41" s="289"/>
      <c r="AG41" s="289"/>
      <c r="AH41" s="289"/>
      <c r="AI41" s="289"/>
      <c r="AJ41" s="289"/>
      <c r="AK41" s="289"/>
      <c r="AL41" s="292">
        <v>100</v>
      </c>
      <c r="AM41" s="294"/>
      <c r="AN41" s="294"/>
      <c r="AO41" s="297"/>
      <c r="AQ41" s="302" t="s">
        <v>438</v>
      </c>
      <c r="AR41" s="111"/>
      <c r="AS41" s="111"/>
      <c r="AT41" s="111"/>
      <c r="AU41" s="111"/>
      <c r="AV41" s="111"/>
      <c r="AW41" s="111"/>
      <c r="AX41" s="111"/>
      <c r="AY41" s="310"/>
      <c r="AZ41" s="274">
        <v>193274</v>
      </c>
      <c r="BA41" s="217"/>
      <c r="BB41" s="217"/>
      <c r="BC41" s="217"/>
      <c r="BD41" s="313"/>
      <c r="BE41" s="313"/>
      <c r="BF41" s="316"/>
      <c r="BG41" s="299"/>
      <c r="BH41" s="29"/>
      <c r="BI41" s="29"/>
      <c r="BJ41" s="29"/>
      <c r="BK41" s="29"/>
      <c r="BL41" s="29"/>
      <c r="BM41" s="1" t="s">
        <v>350</v>
      </c>
      <c r="BN41" s="1"/>
      <c r="BO41" s="1"/>
      <c r="BP41" s="1"/>
      <c r="BQ41" s="1"/>
      <c r="BR41" s="1"/>
      <c r="BS41" s="1"/>
      <c r="BT41" s="1"/>
      <c r="BU41" s="269"/>
      <c r="BV41" s="274">
        <v>1</v>
      </c>
      <c r="BW41" s="217"/>
      <c r="BX41" s="217"/>
      <c r="BY41" s="217"/>
      <c r="BZ41" s="217"/>
      <c r="CA41" s="217"/>
      <c r="CB41" s="326"/>
      <c r="CD41" s="261" t="s">
        <v>289</v>
      </c>
      <c r="CE41" s="1"/>
      <c r="CF41" s="1"/>
      <c r="CG41" s="1"/>
      <c r="CH41" s="1"/>
      <c r="CI41" s="1"/>
      <c r="CJ41" s="1"/>
      <c r="CK41" s="1"/>
      <c r="CL41" s="1"/>
      <c r="CM41" s="1"/>
      <c r="CN41" s="1"/>
      <c r="CO41" s="1"/>
      <c r="CP41" s="1"/>
      <c r="CQ41" s="269"/>
      <c r="CR41" s="274" t="s">
        <v>138</v>
      </c>
      <c r="CS41" s="313"/>
      <c r="CT41" s="313"/>
      <c r="CU41" s="313"/>
      <c r="CV41" s="313"/>
      <c r="CW41" s="313"/>
      <c r="CX41" s="313"/>
      <c r="CY41" s="332"/>
      <c r="CZ41" s="283" t="s">
        <v>138</v>
      </c>
      <c r="DA41" s="335"/>
      <c r="DB41" s="335"/>
      <c r="DC41" s="338"/>
      <c r="DD41" s="288" t="s">
        <v>138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439</v>
      </c>
      <c r="AR42" s="305"/>
      <c r="AS42" s="305"/>
      <c r="AT42" s="305"/>
      <c r="AU42" s="305"/>
      <c r="AV42" s="305"/>
      <c r="AW42" s="305"/>
      <c r="AX42" s="305"/>
      <c r="AY42" s="311"/>
      <c r="AZ42" s="275">
        <v>831727</v>
      </c>
      <c r="BA42" s="277"/>
      <c r="BB42" s="277"/>
      <c r="BC42" s="277"/>
      <c r="BD42" s="312"/>
      <c r="BE42" s="312"/>
      <c r="BF42" s="317"/>
      <c r="BG42" s="177"/>
      <c r="BH42" s="179"/>
      <c r="BI42" s="179"/>
      <c r="BJ42" s="179"/>
      <c r="BK42" s="179"/>
      <c r="BL42" s="179"/>
      <c r="BM42" s="267" t="s">
        <v>440</v>
      </c>
      <c r="BN42" s="267"/>
      <c r="BO42" s="267"/>
      <c r="BP42" s="267"/>
      <c r="BQ42" s="267"/>
      <c r="BR42" s="267"/>
      <c r="BS42" s="267"/>
      <c r="BT42" s="267"/>
      <c r="BU42" s="271"/>
      <c r="BV42" s="275">
        <v>385</v>
      </c>
      <c r="BW42" s="277"/>
      <c r="BX42" s="277"/>
      <c r="BY42" s="277"/>
      <c r="BZ42" s="277"/>
      <c r="CA42" s="277"/>
      <c r="CB42" s="327"/>
      <c r="CD42" s="261" t="s">
        <v>282</v>
      </c>
      <c r="CE42" s="1"/>
      <c r="CF42" s="1"/>
      <c r="CG42" s="1"/>
      <c r="CH42" s="1"/>
      <c r="CI42" s="1"/>
      <c r="CJ42" s="1"/>
      <c r="CK42" s="1"/>
      <c r="CL42" s="1"/>
      <c r="CM42" s="1"/>
      <c r="CN42" s="1"/>
      <c r="CO42" s="1"/>
      <c r="CP42" s="1"/>
      <c r="CQ42" s="269"/>
      <c r="CR42" s="274">
        <v>1907311</v>
      </c>
      <c r="CS42" s="313"/>
      <c r="CT42" s="313"/>
      <c r="CU42" s="313"/>
      <c r="CV42" s="313"/>
      <c r="CW42" s="313"/>
      <c r="CX42" s="313"/>
      <c r="CY42" s="332"/>
      <c r="CZ42" s="283">
        <v>11.6</v>
      </c>
      <c r="DA42" s="335"/>
      <c r="DB42" s="335"/>
      <c r="DC42" s="338"/>
      <c r="DD42" s="288">
        <v>654826</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51</v>
      </c>
      <c r="CD43" s="261" t="s">
        <v>87</v>
      </c>
      <c r="CE43" s="1"/>
      <c r="CF43" s="1"/>
      <c r="CG43" s="1"/>
      <c r="CH43" s="1"/>
      <c r="CI43" s="1"/>
      <c r="CJ43" s="1"/>
      <c r="CK43" s="1"/>
      <c r="CL43" s="1"/>
      <c r="CM43" s="1"/>
      <c r="CN43" s="1"/>
      <c r="CO43" s="1"/>
      <c r="CP43" s="1"/>
      <c r="CQ43" s="269"/>
      <c r="CR43" s="274">
        <v>93944</v>
      </c>
      <c r="CS43" s="313"/>
      <c r="CT43" s="313"/>
      <c r="CU43" s="313"/>
      <c r="CV43" s="313"/>
      <c r="CW43" s="313"/>
      <c r="CX43" s="313"/>
      <c r="CY43" s="332"/>
      <c r="CZ43" s="283">
        <v>0.6</v>
      </c>
      <c r="DA43" s="335"/>
      <c r="DB43" s="335"/>
      <c r="DC43" s="338"/>
      <c r="DD43" s="288">
        <v>93944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415</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175</v>
      </c>
      <c r="CE44" s="41"/>
      <c r="CF44" s="261" t="s">
        <v>441</v>
      </c>
      <c r="CG44" s="1"/>
      <c r="CH44" s="1"/>
      <c r="CI44" s="1"/>
      <c r="CJ44" s="1"/>
      <c r="CK44" s="1"/>
      <c r="CL44" s="1"/>
      <c r="CM44" s="1"/>
      <c r="CN44" s="1"/>
      <c r="CO44" s="1"/>
      <c r="CP44" s="1"/>
      <c r="CQ44" s="269"/>
      <c r="CR44" s="274">
        <v>1826478</v>
      </c>
      <c r="CS44" s="217"/>
      <c r="CT44" s="217"/>
      <c r="CU44" s="217"/>
      <c r="CV44" s="217"/>
      <c r="CW44" s="217"/>
      <c r="CX44" s="217"/>
      <c r="CY44" s="279"/>
      <c r="CZ44" s="283">
        <v>11.1</v>
      </c>
      <c r="DA44" s="238"/>
      <c r="DB44" s="238"/>
      <c r="DC44" s="285"/>
      <c r="DD44" s="288">
        <v>641761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270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442</v>
      </c>
      <c r="CG45" s="1"/>
      <c r="CH45" s="1"/>
      <c r="CI45" s="1"/>
      <c r="CJ45" s="1"/>
      <c r="CK45" s="1"/>
      <c r="CL45" s="1"/>
      <c r="CM45" s="1"/>
      <c r="CN45" s="1"/>
      <c r="CO45" s="1"/>
      <c r="CP45" s="1"/>
      <c r="CQ45" s="269"/>
      <c r="CR45" s="274">
        <v>803073</v>
      </c>
      <c r="CS45" s="313"/>
      <c r="CT45" s="313"/>
      <c r="CU45" s="313"/>
      <c r="CV45" s="313"/>
      <c r="CW45" s="313"/>
      <c r="CX45" s="313"/>
      <c r="CY45" s="332"/>
      <c r="CZ45" s="283">
        <v>4.9000000000000004</v>
      </c>
      <c r="DA45" s="335"/>
      <c r="DB45" s="335"/>
      <c r="DC45" s="338"/>
      <c r="DD45" s="288">
        <v>134131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443</v>
      </c>
      <c r="CG46" s="1"/>
      <c r="CH46" s="1"/>
      <c r="CI46" s="1"/>
      <c r="CJ46" s="1"/>
      <c r="CK46" s="1"/>
      <c r="CL46" s="1"/>
      <c r="CM46" s="1"/>
      <c r="CN46" s="1"/>
      <c r="CO46" s="1"/>
      <c r="CP46" s="1"/>
      <c r="CQ46" s="269"/>
      <c r="CR46" s="274">
        <v>779480</v>
      </c>
      <c r="CS46" s="217"/>
      <c r="CT46" s="217"/>
      <c r="CU46" s="217"/>
      <c r="CV46" s="217"/>
      <c r="CW46" s="217"/>
      <c r="CX46" s="217"/>
      <c r="CY46" s="279"/>
      <c r="CZ46" s="283">
        <v>4.7</v>
      </c>
      <c r="DA46" s="238"/>
      <c r="DB46" s="238"/>
      <c r="DC46" s="285"/>
      <c r="DD46" s="288">
        <v>382911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445</v>
      </c>
      <c r="CG47" s="1"/>
      <c r="CH47" s="1"/>
      <c r="CI47" s="1"/>
      <c r="CJ47" s="1"/>
      <c r="CK47" s="1"/>
      <c r="CL47" s="1"/>
      <c r="CM47" s="1"/>
      <c r="CN47" s="1"/>
      <c r="CO47" s="1"/>
      <c r="CP47" s="1"/>
      <c r="CQ47" s="269"/>
      <c r="CR47" s="274">
        <v>80833</v>
      </c>
      <c r="CS47" s="313"/>
      <c r="CT47" s="313"/>
      <c r="CU47" s="313"/>
      <c r="CV47" s="313"/>
      <c r="CW47" s="313"/>
      <c r="CX47" s="313"/>
      <c r="CY47" s="332"/>
      <c r="CZ47" s="283">
        <v>0.5</v>
      </c>
      <c r="DA47" s="335"/>
      <c r="DB47" s="335"/>
      <c r="DC47" s="338"/>
      <c r="DD47" s="288">
        <v>13065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370</v>
      </c>
      <c r="CG48" s="1"/>
      <c r="CH48" s="1"/>
      <c r="CI48" s="1"/>
      <c r="CJ48" s="1"/>
      <c r="CK48" s="1"/>
      <c r="CL48" s="1"/>
      <c r="CM48" s="1"/>
      <c r="CN48" s="1"/>
      <c r="CO48" s="1"/>
      <c r="CP48" s="1"/>
      <c r="CQ48" s="269"/>
      <c r="CR48" s="274" t="s">
        <v>138</v>
      </c>
      <c r="CS48" s="217"/>
      <c r="CT48" s="217"/>
      <c r="CU48" s="217"/>
      <c r="CV48" s="217"/>
      <c r="CW48" s="217"/>
      <c r="CX48" s="217"/>
      <c r="CY48" s="279"/>
      <c r="CZ48" s="283" t="s">
        <v>138</v>
      </c>
      <c r="DA48" s="238"/>
      <c r="DB48" s="238"/>
      <c r="DC48" s="285"/>
      <c r="DD48" s="288" t="s">
        <v>138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16484073</v>
      </c>
      <c r="CS49" s="312"/>
      <c r="CT49" s="312"/>
      <c r="CU49" s="312"/>
      <c r="CV49" s="312"/>
      <c r="CW49" s="312"/>
      <c r="CX49" s="312"/>
      <c r="CY49" s="333"/>
      <c r="CZ49" s="292">
        <v>100</v>
      </c>
      <c r="DA49" s="336"/>
      <c r="DB49" s="336"/>
      <c r="DC49" s="339"/>
      <c r="DD49" s="342">
        <v>12061454</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45uTTBqSZohIi8A/q/pb0IEJeZ7IR40ddJkexWvsD+5HkxPpfm1wkPaIhFBPjWTkdF8a0Ax8H4HNH6VK6LvBEQ==" saltValue="Qkxm8SZl/EX/2nZ+qPm2C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307</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448</v>
      </c>
      <c r="B5" s="397"/>
      <c r="C5" s="397"/>
      <c r="D5" s="397"/>
      <c r="E5" s="397"/>
      <c r="F5" s="397"/>
      <c r="G5" s="397"/>
      <c r="H5" s="397"/>
      <c r="I5" s="397"/>
      <c r="J5" s="397"/>
      <c r="K5" s="397"/>
      <c r="L5" s="397"/>
      <c r="M5" s="397"/>
      <c r="N5" s="397"/>
      <c r="O5" s="397"/>
      <c r="P5" s="429"/>
      <c r="Q5" s="435" t="s">
        <v>178</v>
      </c>
      <c r="R5" s="447"/>
      <c r="S5" s="447"/>
      <c r="T5" s="447"/>
      <c r="U5" s="458"/>
      <c r="V5" s="435" t="s">
        <v>449</v>
      </c>
      <c r="W5" s="447"/>
      <c r="X5" s="447"/>
      <c r="Y5" s="447"/>
      <c r="Z5" s="458"/>
      <c r="AA5" s="435" t="s">
        <v>450</v>
      </c>
      <c r="AB5" s="447"/>
      <c r="AC5" s="447"/>
      <c r="AD5" s="447"/>
      <c r="AE5" s="447"/>
      <c r="AF5" s="504" t="s">
        <v>176</v>
      </c>
      <c r="AG5" s="447"/>
      <c r="AH5" s="447"/>
      <c r="AI5" s="447"/>
      <c r="AJ5" s="522"/>
      <c r="AK5" s="447" t="s">
        <v>451</v>
      </c>
      <c r="AL5" s="447"/>
      <c r="AM5" s="447"/>
      <c r="AN5" s="447"/>
      <c r="AO5" s="458"/>
      <c r="AP5" s="435" t="s">
        <v>452</v>
      </c>
      <c r="AQ5" s="447"/>
      <c r="AR5" s="447"/>
      <c r="AS5" s="447"/>
      <c r="AT5" s="458"/>
      <c r="AU5" s="435" t="s">
        <v>454</v>
      </c>
      <c r="AV5" s="447"/>
      <c r="AW5" s="447"/>
      <c r="AX5" s="447"/>
      <c r="AY5" s="522"/>
      <c r="AZ5" s="378"/>
      <c r="BA5" s="378"/>
      <c r="BB5" s="378"/>
      <c r="BC5" s="378"/>
      <c r="BD5" s="378"/>
      <c r="BE5" s="576"/>
      <c r="BF5" s="576"/>
      <c r="BG5" s="576"/>
      <c r="BH5" s="576"/>
      <c r="BI5" s="576"/>
      <c r="BJ5" s="576"/>
      <c r="BK5" s="576"/>
      <c r="BL5" s="576"/>
      <c r="BM5" s="576"/>
      <c r="BN5" s="576"/>
      <c r="BO5" s="576"/>
      <c r="BP5" s="576"/>
      <c r="BQ5" s="370" t="s">
        <v>455</v>
      </c>
      <c r="BR5" s="397"/>
      <c r="BS5" s="397"/>
      <c r="BT5" s="397"/>
      <c r="BU5" s="397"/>
      <c r="BV5" s="397"/>
      <c r="BW5" s="397"/>
      <c r="BX5" s="397"/>
      <c r="BY5" s="397"/>
      <c r="BZ5" s="397"/>
      <c r="CA5" s="397"/>
      <c r="CB5" s="397"/>
      <c r="CC5" s="397"/>
      <c r="CD5" s="397"/>
      <c r="CE5" s="397"/>
      <c r="CF5" s="397"/>
      <c r="CG5" s="429"/>
      <c r="CH5" s="435" t="s">
        <v>375</v>
      </c>
      <c r="CI5" s="447"/>
      <c r="CJ5" s="447"/>
      <c r="CK5" s="447"/>
      <c r="CL5" s="458"/>
      <c r="CM5" s="435" t="s">
        <v>327</v>
      </c>
      <c r="CN5" s="447"/>
      <c r="CO5" s="447"/>
      <c r="CP5" s="447"/>
      <c r="CQ5" s="458"/>
      <c r="CR5" s="435" t="s">
        <v>251</v>
      </c>
      <c r="CS5" s="447"/>
      <c r="CT5" s="447"/>
      <c r="CU5" s="447"/>
      <c r="CV5" s="458"/>
      <c r="CW5" s="435" t="s">
        <v>52</v>
      </c>
      <c r="CX5" s="447"/>
      <c r="CY5" s="447"/>
      <c r="CZ5" s="447"/>
      <c r="DA5" s="458"/>
      <c r="DB5" s="435" t="s">
        <v>418</v>
      </c>
      <c r="DC5" s="447"/>
      <c r="DD5" s="447"/>
      <c r="DE5" s="447"/>
      <c r="DF5" s="458"/>
      <c r="DG5" s="700" t="s">
        <v>249</v>
      </c>
      <c r="DH5" s="703"/>
      <c r="DI5" s="703"/>
      <c r="DJ5" s="703"/>
      <c r="DK5" s="708"/>
      <c r="DL5" s="700" t="s">
        <v>456</v>
      </c>
      <c r="DM5" s="703"/>
      <c r="DN5" s="703"/>
      <c r="DO5" s="703"/>
      <c r="DP5" s="708"/>
      <c r="DQ5" s="435" t="s">
        <v>458</v>
      </c>
      <c r="DR5" s="447"/>
      <c r="DS5" s="447"/>
      <c r="DT5" s="447"/>
      <c r="DU5" s="458"/>
      <c r="DV5" s="435" t="s">
        <v>454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459</v>
      </c>
      <c r="C7" s="419"/>
      <c r="D7" s="419"/>
      <c r="E7" s="419"/>
      <c r="F7" s="419"/>
      <c r="G7" s="419"/>
      <c r="H7" s="419"/>
      <c r="I7" s="419"/>
      <c r="J7" s="419"/>
      <c r="K7" s="419"/>
      <c r="L7" s="419"/>
      <c r="M7" s="419"/>
      <c r="N7" s="419"/>
      <c r="O7" s="419"/>
      <c r="P7" s="431"/>
      <c r="Q7" s="437">
        <v>17115</v>
      </c>
      <c r="R7" s="449"/>
      <c r="S7" s="449"/>
      <c r="T7" s="449"/>
      <c r="U7" s="449"/>
      <c r="V7" s="449">
        <v>16484</v>
      </c>
      <c r="W7" s="449"/>
      <c r="X7" s="449"/>
      <c r="Y7" s="449"/>
      <c r="Z7" s="449"/>
      <c r="AA7" s="449">
        <v>631</v>
      </c>
      <c r="AB7" s="449"/>
      <c r="AC7" s="449"/>
      <c r="AD7" s="449"/>
      <c r="AE7" s="492"/>
      <c r="AF7" s="506">
        <v>518</v>
      </c>
      <c r="AG7" s="519"/>
      <c r="AH7" s="519"/>
      <c r="AI7" s="519"/>
      <c r="AJ7" s="524"/>
      <c r="AK7" s="532">
        <v>74</v>
      </c>
      <c r="AL7" s="449"/>
      <c r="AM7" s="449"/>
      <c r="AN7" s="449"/>
      <c r="AO7" s="449"/>
      <c r="AP7" s="449">
        <v>9945</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404</v>
      </c>
      <c r="BT7" s="419"/>
      <c r="BU7" s="419"/>
      <c r="BV7" s="419"/>
      <c r="BW7" s="419"/>
      <c r="BX7" s="419"/>
      <c r="BY7" s="419"/>
      <c r="BZ7" s="419"/>
      <c r="CA7" s="419"/>
      <c r="CB7" s="419"/>
      <c r="CC7" s="419"/>
      <c r="CD7" s="419"/>
      <c r="CE7" s="419"/>
      <c r="CF7" s="419"/>
      <c r="CG7" s="431"/>
      <c r="CH7" s="663">
        <v>385</v>
      </c>
      <c r="CI7" s="666"/>
      <c r="CJ7" s="666"/>
      <c r="CK7" s="666"/>
      <c r="CL7" s="681"/>
      <c r="CM7" s="663">
        <v>3</v>
      </c>
      <c r="CN7" s="666"/>
      <c r="CO7" s="666"/>
      <c r="CP7" s="666"/>
      <c r="CQ7" s="681"/>
      <c r="CR7" s="663">
        <v>100</v>
      </c>
      <c r="CS7" s="666"/>
      <c r="CT7" s="666"/>
      <c r="CU7" s="666"/>
      <c r="CV7" s="681"/>
      <c r="CW7" s="663" t="s">
        <v>549</v>
      </c>
      <c r="CX7" s="666"/>
      <c r="CY7" s="666"/>
      <c r="CZ7" s="666"/>
      <c r="DA7" s="681"/>
      <c r="DB7" s="663" t="s">
        <v>549</v>
      </c>
      <c r="DC7" s="666"/>
      <c r="DD7" s="666"/>
      <c r="DE7" s="666"/>
      <c r="DF7" s="681"/>
      <c r="DG7" s="663" t="s">
        <v>549</v>
      </c>
      <c r="DH7" s="666"/>
      <c r="DI7" s="666"/>
      <c r="DJ7" s="666"/>
      <c r="DK7" s="681"/>
      <c r="DL7" s="663" t="s">
        <v>549</v>
      </c>
      <c r="DM7" s="666"/>
      <c r="DN7" s="666"/>
      <c r="DO7" s="666"/>
      <c r="DP7" s="681"/>
      <c r="DQ7" s="663" t="s">
        <v>549</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500</v>
      </c>
      <c r="BT8" s="420"/>
      <c r="BU8" s="420"/>
      <c r="BV8" s="420"/>
      <c r="BW8" s="420"/>
      <c r="BX8" s="420"/>
      <c r="BY8" s="420"/>
      <c r="BZ8" s="420"/>
      <c r="CA8" s="420"/>
      <c r="CB8" s="420"/>
      <c r="CC8" s="420"/>
      <c r="CD8" s="420"/>
      <c r="CE8" s="420"/>
      <c r="CF8" s="420"/>
      <c r="CG8" s="432"/>
      <c r="CH8" s="444">
        <v>873</v>
      </c>
      <c r="CI8" s="456"/>
      <c r="CJ8" s="456"/>
      <c r="CK8" s="456"/>
      <c r="CL8" s="682"/>
      <c r="CM8" s="444">
        <v>284</v>
      </c>
      <c r="CN8" s="456"/>
      <c r="CO8" s="456"/>
      <c r="CP8" s="456"/>
      <c r="CQ8" s="682"/>
      <c r="CR8" s="444">
        <v>55</v>
      </c>
      <c r="CS8" s="456"/>
      <c r="CT8" s="456"/>
      <c r="CU8" s="456"/>
      <c r="CV8" s="682"/>
      <c r="CW8" s="444" t="s">
        <v>549</v>
      </c>
      <c r="CX8" s="456"/>
      <c r="CY8" s="456"/>
      <c r="CZ8" s="456"/>
      <c r="DA8" s="682"/>
      <c r="DB8" s="444" t="s">
        <v>549</v>
      </c>
      <c r="DC8" s="456"/>
      <c r="DD8" s="456"/>
      <c r="DE8" s="456"/>
      <c r="DF8" s="682"/>
      <c r="DG8" s="444" t="s">
        <v>549</v>
      </c>
      <c r="DH8" s="456"/>
      <c r="DI8" s="456"/>
      <c r="DJ8" s="456"/>
      <c r="DK8" s="682"/>
      <c r="DL8" s="444" t="s">
        <v>549</v>
      </c>
      <c r="DM8" s="456"/>
      <c r="DN8" s="456"/>
      <c r="DO8" s="456"/>
      <c r="DP8" s="682"/>
      <c r="DQ8" s="444" t="s">
        <v>549</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258</v>
      </c>
      <c r="BT9" s="420"/>
      <c r="BU9" s="420"/>
      <c r="BV9" s="420"/>
      <c r="BW9" s="420"/>
      <c r="BX9" s="420"/>
      <c r="BY9" s="420"/>
      <c r="BZ9" s="420"/>
      <c r="CA9" s="420"/>
      <c r="CB9" s="420"/>
      <c r="CC9" s="420"/>
      <c r="CD9" s="420"/>
      <c r="CE9" s="420"/>
      <c r="CF9" s="420"/>
      <c r="CG9" s="432"/>
      <c r="CH9" s="444">
        <v>0</v>
      </c>
      <c r="CI9" s="456"/>
      <c r="CJ9" s="456"/>
      <c r="CK9" s="456"/>
      <c r="CL9" s="682"/>
      <c r="CM9" s="444">
        <v>8</v>
      </c>
      <c r="CN9" s="456"/>
      <c r="CO9" s="456"/>
      <c r="CP9" s="456"/>
      <c r="CQ9" s="682"/>
      <c r="CR9" s="444">
        <v>3</v>
      </c>
      <c r="CS9" s="456"/>
      <c r="CT9" s="456"/>
      <c r="CU9" s="456"/>
      <c r="CV9" s="682"/>
      <c r="CW9" s="444" t="s">
        <v>549</v>
      </c>
      <c r="CX9" s="456"/>
      <c r="CY9" s="456"/>
      <c r="CZ9" s="456"/>
      <c r="DA9" s="682"/>
      <c r="DB9" s="444" t="s">
        <v>549</v>
      </c>
      <c r="DC9" s="456"/>
      <c r="DD9" s="456"/>
      <c r="DE9" s="456"/>
      <c r="DF9" s="682"/>
      <c r="DG9" s="444" t="s">
        <v>549</v>
      </c>
      <c r="DH9" s="456"/>
      <c r="DI9" s="456"/>
      <c r="DJ9" s="456"/>
      <c r="DK9" s="682"/>
      <c r="DL9" s="444" t="s">
        <v>549</v>
      </c>
      <c r="DM9" s="456"/>
      <c r="DN9" s="456"/>
      <c r="DO9" s="456"/>
      <c r="DP9" s="682"/>
      <c r="DQ9" s="444" t="s">
        <v>549</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222</v>
      </c>
      <c r="BT10" s="420"/>
      <c r="BU10" s="420"/>
      <c r="BV10" s="420"/>
      <c r="BW10" s="420"/>
      <c r="BX10" s="420"/>
      <c r="BY10" s="420"/>
      <c r="BZ10" s="420"/>
      <c r="CA10" s="420"/>
      <c r="CB10" s="420"/>
      <c r="CC10" s="420"/>
      <c r="CD10" s="420"/>
      <c r="CE10" s="420"/>
      <c r="CF10" s="420"/>
      <c r="CG10" s="432"/>
      <c r="CH10" s="444">
        <v>0</v>
      </c>
      <c r="CI10" s="456"/>
      <c r="CJ10" s="456"/>
      <c r="CK10" s="456"/>
      <c r="CL10" s="682"/>
      <c r="CM10" s="444">
        <v>85</v>
      </c>
      <c r="CN10" s="456"/>
      <c r="CO10" s="456"/>
      <c r="CP10" s="456"/>
      <c r="CQ10" s="682"/>
      <c r="CR10" s="444">
        <v>90</v>
      </c>
      <c r="CS10" s="456"/>
      <c r="CT10" s="456"/>
      <c r="CU10" s="456"/>
      <c r="CV10" s="682"/>
      <c r="CW10" s="444" t="s">
        <v>549</v>
      </c>
      <c r="CX10" s="456"/>
      <c r="CY10" s="456"/>
      <c r="CZ10" s="456"/>
      <c r="DA10" s="682"/>
      <c r="DB10" s="444" t="s">
        <v>549</v>
      </c>
      <c r="DC10" s="456"/>
      <c r="DD10" s="456"/>
      <c r="DE10" s="456"/>
      <c r="DF10" s="682"/>
      <c r="DG10" s="444" t="s">
        <v>549</v>
      </c>
      <c r="DH10" s="456"/>
      <c r="DI10" s="456"/>
      <c r="DJ10" s="456"/>
      <c r="DK10" s="682"/>
      <c r="DL10" s="444" t="s">
        <v>549</v>
      </c>
      <c r="DM10" s="456"/>
      <c r="DN10" s="456"/>
      <c r="DO10" s="456"/>
      <c r="DP10" s="682"/>
      <c r="DQ10" s="444" t="s">
        <v>549</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423</v>
      </c>
      <c r="BT11" s="420"/>
      <c r="BU11" s="420"/>
      <c r="BV11" s="420"/>
      <c r="BW11" s="420"/>
      <c r="BX11" s="420"/>
      <c r="BY11" s="420"/>
      <c r="BZ11" s="420"/>
      <c r="CA11" s="420"/>
      <c r="CB11" s="420"/>
      <c r="CC11" s="420"/>
      <c r="CD11" s="420"/>
      <c r="CE11" s="420"/>
      <c r="CF11" s="420"/>
      <c r="CG11" s="432"/>
      <c r="CH11" s="444">
        <v>-16</v>
      </c>
      <c r="CI11" s="456"/>
      <c r="CJ11" s="456"/>
      <c r="CK11" s="456"/>
      <c r="CL11" s="682"/>
      <c r="CM11" s="444">
        <v>1000</v>
      </c>
      <c r="CN11" s="456"/>
      <c r="CO11" s="456"/>
      <c r="CP11" s="456"/>
      <c r="CQ11" s="682"/>
      <c r="CR11" s="444">
        <v>55</v>
      </c>
      <c r="CS11" s="456"/>
      <c r="CT11" s="456"/>
      <c r="CU11" s="456"/>
      <c r="CV11" s="682"/>
      <c r="CW11" s="444" t="s">
        <v>549</v>
      </c>
      <c r="CX11" s="456"/>
      <c r="CY11" s="456"/>
      <c r="CZ11" s="456"/>
      <c r="DA11" s="682"/>
      <c r="DB11" s="444" t="s">
        <v>549</v>
      </c>
      <c r="DC11" s="456"/>
      <c r="DD11" s="456"/>
      <c r="DE11" s="456"/>
      <c r="DF11" s="682"/>
      <c r="DG11" s="444" t="s">
        <v>549</v>
      </c>
      <c r="DH11" s="456"/>
      <c r="DI11" s="456"/>
      <c r="DJ11" s="456"/>
      <c r="DK11" s="682"/>
      <c r="DL11" s="444" t="s">
        <v>549</v>
      </c>
      <c r="DM11" s="456"/>
      <c r="DN11" s="456"/>
      <c r="DO11" s="456"/>
      <c r="DP11" s="682"/>
      <c r="DQ11" s="444" t="s">
        <v>549</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259</v>
      </c>
      <c r="B23" s="401" t="s">
        <v>309</v>
      </c>
      <c r="C23" s="421"/>
      <c r="D23" s="421"/>
      <c r="E23" s="421"/>
      <c r="F23" s="421"/>
      <c r="G23" s="421"/>
      <c r="H23" s="421"/>
      <c r="I23" s="421"/>
      <c r="J23" s="421"/>
      <c r="K23" s="421"/>
      <c r="L23" s="421"/>
      <c r="M23" s="421"/>
      <c r="N23" s="421"/>
      <c r="O23" s="421"/>
      <c r="P23" s="433"/>
      <c r="Q23" s="440">
        <v>17115</v>
      </c>
      <c r="R23" s="452"/>
      <c r="S23" s="452"/>
      <c r="T23" s="452"/>
      <c r="U23" s="452"/>
      <c r="V23" s="452">
        <v>16484</v>
      </c>
      <c r="W23" s="452"/>
      <c r="X23" s="452"/>
      <c r="Y23" s="452"/>
      <c r="Z23" s="452"/>
      <c r="AA23" s="452">
        <v>631</v>
      </c>
      <c r="AB23" s="452"/>
      <c r="AC23" s="452"/>
      <c r="AD23" s="452"/>
      <c r="AE23" s="494"/>
      <c r="AF23" s="508">
        <v>518</v>
      </c>
      <c r="AG23" s="452"/>
      <c r="AH23" s="452"/>
      <c r="AI23" s="452"/>
      <c r="AJ23" s="526"/>
      <c r="AK23" s="534"/>
      <c r="AL23" s="455"/>
      <c r="AM23" s="455"/>
      <c r="AN23" s="455"/>
      <c r="AO23" s="455"/>
      <c r="AP23" s="452">
        <v>9945</v>
      </c>
      <c r="AQ23" s="452"/>
      <c r="AR23" s="452"/>
      <c r="AS23" s="452"/>
      <c r="AT23" s="452"/>
      <c r="AU23" s="567"/>
      <c r="AV23" s="567"/>
      <c r="AW23" s="567"/>
      <c r="AX23" s="567"/>
      <c r="AY23" s="590"/>
      <c r="AZ23" s="595" t="s">
        <v>138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394</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448</v>
      </c>
      <c r="B26" s="397"/>
      <c r="C26" s="397"/>
      <c r="D26" s="397"/>
      <c r="E26" s="397"/>
      <c r="F26" s="397"/>
      <c r="G26" s="397"/>
      <c r="H26" s="397"/>
      <c r="I26" s="397"/>
      <c r="J26" s="397"/>
      <c r="K26" s="397"/>
      <c r="L26" s="397"/>
      <c r="M26" s="397"/>
      <c r="N26" s="397"/>
      <c r="O26" s="397"/>
      <c r="P26" s="429"/>
      <c r="Q26" s="435" t="s">
        <v>463</v>
      </c>
      <c r="R26" s="447"/>
      <c r="S26" s="447"/>
      <c r="T26" s="447"/>
      <c r="U26" s="458"/>
      <c r="V26" s="435" t="s">
        <v>465</v>
      </c>
      <c r="W26" s="447"/>
      <c r="X26" s="447"/>
      <c r="Y26" s="447"/>
      <c r="Z26" s="458"/>
      <c r="AA26" s="435" t="s">
        <v>466</v>
      </c>
      <c r="AB26" s="447"/>
      <c r="AC26" s="447"/>
      <c r="AD26" s="447"/>
      <c r="AE26" s="447"/>
      <c r="AF26" s="509" t="s">
        <v>254</v>
      </c>
      <c r="AG26" s="520"/>
      <c r="AH26" s="520"/>
      <c r="AI26" s="520"/>
      <c r="AJ26" s="527"/>
      <c r="AK26" s="447" t="s">
        <v>398</v>
      </c>
      <c r="AL26" s="447"/>
      <c r="AM26" s="447"/>
      <c r="AN26" s="447"/>
      <c r="AO26" s="458"/>
      <c r="AP26" s="435" t="s">
        <v>367</v>
      </c>
      <c r="AQ26" s="447"/>
      <c r="AR26" s="447"/>
      <c r="AS26" s="447"/>
      <c r="AT26" s="458"/>
      <c r="AU26" s="435" t="s">
        <v>467</v>
      </c>
      <c r="AV26" s="447"/>
      <c r="AW26" s="447"/>
      <c r="AX26" s="447"/>
      <c r="AY26" s="458"/>
      <c r="AZ26" s="435" t="s">
        <v>468</v>
      </c>
      <c r="BA26" s="447"/>
      <c r="BB26" s="447"/>
      <c r="BC26" s="447"/>
      <c r="BD26" s="458"/>
      <c r="BE26" s="435" t="s">
        <v>454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469</v>
      </c>
      <c r="C28" s="419"/>
      <c r="D28" s="419"/>
      <c r="E28" s="419"/>
      <c r="F28" s="419"/>
      <c r="G28" s="419"/>
      <c r="H28" s="419"/>
      <c r="I28" s="419"/>
      <c r="J28" s="419"/>
      <c r="K28" s="419"/>
      <c r="L28" s="419"/>
      <c r="M28" s="419"/>
      <c r="N28" s="419"/>
      <c r="O28" s="419"/>
      <c r="P28" s="431"/>
      <c r="Q28" s="441">
        <v>3377</v>
      </c>
      <c r="R28" s="453"/>
      <c r="S28" s="453"/>
      <c r="T28" s="453"/>
      <c r="U28" s="453"/>
      <c r="V28" s="453">
        <v>3359</v>
      </c>
      <c r="W28" s="453"/>
      <c r="X28" s="453"/>
      <c r="Y28" s="453"/>
      <c r="Z28" s="453"/>
      <c r="AA28" s="453">
        <v>18</v>
      </c>
      <c r="AB28" s="453"/>
      <c r="AC28" s="453"/>
      <c r="AD28" s="453"/>
      <c r="AE28" s="495"/>
      <c r="AF28" s="511">
        <v>18</v>
      </c>
      <c r="AG28" s="453"/>
      <c r="AH28" s="453"/>
      <c r="AI28" s="453"/>
      <c r="AJ28" s="529"/>
      <c r="AK28" s="535">
        <v>193</v>
      </c>
      <c r="AL28" s="453"/>
      <c r="AM28" s="453"/>
      <c r="AN28" s="453"/>
      <c r="AO28" s="453"/>
      <c r="AP28" s="453" t="s">
        <v>138</v>
      </c>
      <c r="AQ28" s="453"/>
      <c r="AR28" s="453"/>
      <c r="AS28" s="453"/>
      <c r="AT28" s="453"/>
      <c r="AU28" s="453" t="s">
        <v>138</v>
      </c>
      <c r="AV28" s="453"/>
      <c r="AW28" s="453"/>
      <c r="AX28" s="453"/>
      <c r="AY28" s="453"/>
      <c r="AZ28" s="596" t="s">
        <v>138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27</v>
      </c>
      <c r="C29" s="420"/>
      <c r="D29" s="420"/>
      <c r="E29" s="420"/>
      <c r="F29" s="420"/>
      <c r="G29" s="420"/>
      <c r="H29" s="420"/>
      <c r="I29" s="420"/>
      <c r="J29" s="420"/>
      <c r="K29" s="420"/>
      <c r="L29" s="420"/>
      <c r="M29" s="420"/>
      <c r="N29" s="420"/>
      <c r="O29" s="420"/>
      <c r="P29" s="432"/>
      <c r="Q29" s="438">
        <v>2953</v>
      </c>
      <c r="R29" s="450"/>
      <c r="S29" s="450"/>
      <c r="T29" s="450"/>
      <c r="U29" s="450"/>
      <c r="V29" s="450">
        <v>2886</v>
      </c>
      <c r="W29" s="450"/>
      <c r="X29" s="450"/>
      <c r="Y29" s="450"/>
      <c r="Z29" s="450"/>
      <c r="AA29" s="450">
        <v>67</v>
      </c>
      <c r="AB29" s="450"/>
      <c r="AC29" s="450"/>
      <c r="AD29" s="450"/>
      <c r="AE29" s="461"/>
      <c r="AF29" s="507">
        <v>67</v>
      </c>
      <c r="AG29" s="456"/>
      <c r="AH29" s="456"/>
      <c r="AI29" s="456"/>
      <c r="AJ29" s="525"/>
      <c r="AK29" s="460">
        <v>424</v>
      </c>
      <c r="AL29" s="450"/>
      <c r="AM29" s="450"/>
      <c r="AN29" s="450"/>
      <c r="AO29" s="450"/>
      <c r="AP29" s="450" t="s">
        <v>138</v>
      </c>
      <c r="AQ29" s="450"/>
      <c r="AR29" s="450"/>
      <c r="AS29" s="450"/>
      <c r="AT29" s="450"/>
      <c r="AU29" s="450" t="s">
        <v>138</v>
      </c>
      <c r="AV29" s="450"/>
      <c r="AW29" s="450"/>
      <c r="AX29" s="450"/>
      <c r="AY29" s="450"/>
      <c r="AZ29" s="597" t="s">
        <v>138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221</v>
      </c>
      <c r="C30" s="420"/>
      <c r="D30" s="420"/>
      <c r="E30" s="420"/>
      <c r="F30" s="420"/>
      <c r="G30" s="420"/>
      <c r="H30" s="420"/>
      <c r="I30" s="420"/>
      <c r="J30" s="420"/>
      <c r="K30" s="420"/>
      <c r="L30" s="420"/>
      <c r="M30" s="420"/>
      <c r="N30" s="420"/>
      <c r="O30" s="420"/>
      <c r="P30" s="432"/>
      <c r="Q30" s="438">
        <v>505</v>
      </c>
      <c r="R30" s="450"/>
      <c r="S30" s="450"/>
      <c r="T30" s="450"/>
      <c r="U30" s="450"/>
      <c r="V30" s="450">
        <v>485</v>
      </c>
      <c r="W30" s="450"/>
      <c r="X30" s="450"/>
      <c r="Y30" s="450"/>
      <c r="Z30" s="450"/>
      <c r="AA30" s="450">
        <v>20</v>
      </c>
      <c r="AB30" s="450"/>
      <c r="AC30" s="450"/>
      <c r="AD30" s="450"/>
      <c r="AE30" s="461"/>
      <c r="AF30" s="507">
        <v>19</v>
      </c>
      <c r="AG30" s="456"/>
      <c r="AH30" s="456"/>
      <c r="AI30" s="456"/>
      <c r="AJ30" s="525"/>
      <c r="AK30" s="460">
        <v>75</v>
      </c>
      <c r="AL30" s="450"/>
      <c r="AM30" s="450"/>
      <c r="AN30" s="450"/>
      <c r="AO30" s="450"/>
      <c r="AP30" s="450" t="s">
        <v>138</v>
      </c>
      <c r="AQ30" s="450"/>
      <c r="AR30" s="450"/>
      <c r="AS30" s="450"/>
      <c r="AT30" s="450"/>
      <c r="AU30" s="450" t="s">
        <v>138</v>
      </c>
      <c r="AV30" s="450"/>
      <c r="AW30" s="450"/>
      <c r="AX30" s="450"/>
      <c r="AY30" s="450"/>
      <c r="AZ30" s="597" t="s">
        <v>138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470</v>
      </c>
      <c r="C31" s="420"/>
      <c r="D31" s="420"/>
      <c r="E31" s="420"/>
      <c r="F31" s="420"/>
      <c r="G31" s="420"/>
      <c r="H31" s="420"/>
      <c r="I31" s="420"/>
      <c r="J31" s="420"/>
      <c r="K31" s="420"/>
      <c r="L31" s="420"/>
      <c r="M31" s="420"/>
      <c r="N31" s="420"/>
      <c r="O31" s="420"/>
      <c r="P31" s="432"/>
      <c r="Q31" s="438">
        <v>791</v>
      </c>
      <c r="R31" s="450"/>
      <c r="S31" s="450"/>
      <c r="T31" s="450"/>
      <c r="U31" s="450"/>
      <c r="V31" s="450">
        <v>985</v>
      </c>
      <c r="W31" s="450"/>
      <c r="X31" s="450"/>
      <c r="Y31" s="450"/>
      <c r="Z31" s="450"/>
      <c r="AA31" s="450">
        <v>-194</v>
      </c>
      <c r="AB31" s="450"/>
      <c r="AC31" s="450"/>
      <c r="AD31" s="450"/>
      <c r="AE31" s="461"/>
      <c r="AF31" s="507">
        <v>678</v>
      </c>
      <c r="AG31" s="456"/>
      <c r="AH31" s="456"/>
      <c r="AI31" s="456"/>
      <c r="AJ31" s="525"/>
      <c r="AK31" s="460">
        <v>58</v>
      </c>
      <c r="AL31" s="450"/>
      <c r="AM31" s="450"/>
      <c r="AN31" s="450"/>
      <c r="AO31" s="450"/>
      <c r="AP31" s="450">
        <v>1530</v>
      </c>
      <c r="AQ31" s="450"/>
      <c r="AR31" s="450"/>
      <c r="AS31" s="450"/>
      <c r="AT31" s="450"/>
      <c r="AU31" s="450">
        <v>165</v>
      </c>
      <c r="AV31" s="450"/>
      <c r="AW31" s="450"/>
      <c r="AX31" s="450"/>
      <c r="AY31" s="450"/>
      <c r="AZ31" s="597" t="s">
        <v>138</v>
      </c>
      <c r="BA31" s="597"/>
      <c r="BB31" s="597"/>
      <c r="BC31" s="597"/>
      <c r="BD31" s="597"/>
      <c r="BE31" s="565" t="s">
        <v>472</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360</v>
      </c>
      <c r="C32" s="420"/>
      <c r="D32" s="420"/>
      <c r="E32" s="420"/>
      <c r="F32" s="420"/>
      <c r="G32" s="420"/>
      <c r="H32" s="420"/>
      <c r="I32" s="420"/>
      <c r="J32" s="420"/>
      <c r="K32" s="420"/>
      <c r="L32" s="420"/>
      <c r="M32" s="420"/>
      <c r="N32" s="420"/>
      <c r="O32" s="420"/>
      <c r="P32" s="432"/>
      <c r="Q32" s="438">
        <v>1116</v>
      </c>
      <c r="R32" s="450"/>
      <c r="S32" s="450"/>
      <c r="T32" s="450"/>
      <c r="U32" s="450"/>
      <c r="V32" s="450">
        <v>1050</v>
      </c>
      <c r="W32" s="450"/>
      <c r="X32" s="450"/>
      <c r="Y32" s="450"/>
      <c r="Z32" s="450"/>
      <c r="AA32" s="450">
        <v>66</v>
      </c>
      <c r="AB32" s="450"/>
      <c r="AC32" s="450"/>
      <c r="AD32" s="450"/>
      <c r="AE32" s="461"/>
      <c r="AF32" s="507">
        <v>150</v>
      </c>
      <c r="AG32" s="456"/>
      <c r="AH32" s="456"/>
      <c r="AI32" s="456"/>
      <c r="AJ32" s="525"/>
      <c r="AK32" s="460">
        <v>345</v>
      </c>
      <c r="AL32" s="450"/>
      <c r="AM32" s="450"/>
      <c r="AN32" s="450"/>
      <c r="AO32" s="450"/>
      <c r="AP32" s="450">
        <v>1765</v>
      </c>
      <c r="AQ32" s="450"/>
      <c r="AR32" s="450"/>
      <c r="AS32" s="450"/>
      <c r="AT32" s="450"/>
      <c r="AU32" s="450">
        <v>1267</v>
      </c>
      <c r="AV32" s="450"/>
      <c r="AW32" s="450"/>
      <c r="AX32" s="450"/>
      <c r="AY32" s="450"/>
      <c r="AZ32" s="597" t="s">
        <v>138</v>
      </c>
      <c r="BA32" s="597"/>
      <c r="BB32" s="597"/>
      <c r="BC32" s="597"/>
      <c r="BD32" s="597"/>
      <c r="BE32" s="565" t="s">
        <v>472</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473</v>
      </c>
      <c r="C33" s="420"/>
      <c r="D33" s="420"/>
      <c r="E33" s="420"/>
      <c r="F33" s="420"/>
      <c r="G33" s="420"/>
      <c r="H33" s="420"/>
      <c r="I33" s="420"/>
      <c r="J33" s="420"/>
      <c r="K33" s="420"/>
      <c r="L33" s="420"/>
      <c r="M33" s="420"/>
      <c r="N33" s="420"/>
      <c r="O33" s="420"/>
      <c r="P33" s="432"/>
      <c r="Q33" s="438">
        <v>5072</v>
      </c>
      <c r="R33" s="450"/>
      <c r="S33" s="450"/>
      <c r="T33" s="450"/>
      <c r="U33" s="450"/>
      <c r="V33" s="450">
        <v>5437</v>
      </c>
      <c r="W33" s="450"/>
      <c r="X33" s="450"/>
      <c r="Y33" s="450"/>
      <c r="Z33" s="450"/>
      <c r="AA33" s="450">
        <v>-365</v>
      </c>
      <c r="AB33" s="450"/>
      <c r="AC33" s="450"/>
      <c r="AD33" s="450"/>
      <c r="AE33" s="461"/>
      <c r="AF33" s="507">
        <v>1125</v>
      </c>
      <c r="AG33" s="456"/>
      <c r="AH33" s="456"/>
      <c r="AI33" s="456"/>
      <c r="AJ33" s="525"/>
      <c r="AK33" s="460">
        <v>966</v>
      </c>
      <c r="AL33" s="450"/>
      <c r="AM33" s="450"/>
      <c r="AN33" s="450"/>
      <c r="AO33" s="450"/>
      <c r="AP33" s="450">
        <v>1095</v>
      </c>
      <c r="AQ33" s="450"/>
      <c r="AR33" s="450"/>
      <c r="AS33" s="450"/>
      <c r="AT33" s="450"/>
      <c r="AU33" s="450">
        <v>217</v>
      </c>
      <c r="AV33" s="450"/>
      <c r="AW33" s="450"/>
      <c r="AX33" s="450"/>
      <c r="AY33" s="450"/>
      <c r="AZ33" s="597" t="s">
        <v>138</v>
      </c>
      <c r="BA33" s="597"/>
      <c r="BB33" s="597"/>
      <c r="BC33" s="597"/>
      <c r="BD33" s="597"/>
      <c r="BE33" s="565" t="s">
        <v>472</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474</v>
      </c>
      <c r="C34" s="420"/>
      <c r="D34" s="420"/>
      <c r="E34" s="420"/>
      <c r="F34" s="420"/>
      <c r="G34" s="420"/>
      <c r="H34" s="420"/>
      <c r="I34" s="420"/>
      <c r="J34" s="420"/>
      <c r="K34" s="420"/>
      <c r="L34" s="420"/>
      <c r="M34" s="420"/>
      <c r="N34" s="420"/>
      <c r="O34" s="420"/>
      <c r="P34" s="432"/>
      <c r="Q34" s="438" t="s">
        <v>138</v>
      </c>
      <c r="R34" s="450"/>
      <c r="S34" s="450"/>
      <c r="T34" s="450"/>
      <c r="U34" s="450"/>
      <c r="V34" s="450" t="s">
        <v>138</v>
      </c>
      <c r="W34" s="450"/>
      <c r="X34" s="450"/>
      <c r="Y34" s="450"/>
      <c r="Z34" s="450"/>
      <c r="AA34" s="450">
        <v>142</v>
      </c>
      <c r="AB34" s="450"/>
      <c r="AC34" s="450"/>
      <c r="AD34" s="450"/>
      <c r="AE34" s="461"/>
      <c r="AF34" s="507">
        <v>0</v>
      </c>
      <c r="AG34" s="456"/>
      <c r="AH34" s="456"/>
      <c r="AI34" s="456"/>
      <c r="AJ34" s="525"/>
      <c r="AK34" s="460" t="s">
        <v>138</v>
      </c>
      <c r="AL34" s="450"/>
      <c r="AM34" s="450"/>
      <c r="AN34" s="450"/>
      <c r="AO34" s="450"/>
      <c r="AP34" s="450" t="s">
        <v>138</v>
      </c>
      <c r="AQ34" s="450"/>
      <c r="AR34" s="450"/>
      <c r="AS34" s="450"/>
      <c r="AT34" s="450"/>
      <c r="AU34" s="450" t="s">
        <v>138</v>
      </c>
      <c r="AV34" s="450"/>
      <c r="AW34" s="450"/>
      <c r="AX34" s="450"/>
      <c r="AY34" s="450"/>
      <c r="AZ34" s="597" t="s">
        <v>138</v>
      </c>
      <c r="BA34" s="597"/>
      <c r="BB34" s="597"/>
      <c r="BC34" s="597"/>
      <c r="BD34" s="597"/>
      <c r="BE34" s="565" t="s">
        <v>22</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475</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259</v>
      </c>
      <c r="B63" s="401" t="s">
        <v>385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2059</v>
      </c>
      <c r="AG63" s="452"/>
      <c r="AH63" s="452"/>
      <c r="AI63" s="452"/>
      <c r="AJ63" s="526"/>
      <c r="AK63" s="534"/>
      <c r="AL63" s="455"/>
      <c r="AM63" s="455"/>
      <c r="AN63" s="455"/>
      <c r="AO63" s="455"/>
      <c r="AP63" s="452">
        <v>4390</v>
      </c>
      <c r="AQ63" s="452"/>
      <c r="AR63" s="452"/>
      <c r="AS63" s="452"/>
      <c r="AT63" s="452"/>
      <c r="AU63" s="452">
        <v>1649</v>
      </c>
      <c r="AV63" s="452"/>
      <c r="AW63" s="452"/>
      <c r="AX63" s="452"/>
      <c r="AY63" s="452"/>
      <c r="AZ63" s="599"/>
      <c r="BA63" s="599"/>
      <c r="BB63" s="599"/>
      <c r="BC63" s="599"/>
      <c r="BD63" s="599"/>
      <c r="BE63" s="567"/>
      <c r="BF63" s="567"/>
      <c r="BG63" s="567"/>
      <c r="BH63" s="567"/>
      <c r="BI63" s="590"/>
      <c r="BJ63" s="595" t="s">
        <v>138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460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419</v>
      </c>
      <c r="B66" s="397"/>
      <c r="C66" s="397"/>
      <c r="D66" s="397"/>
      <c r="E66" s="397"/>
      <c r="F66" s="397"/>
      <c r="G66" s="397"/>
      <c r="H66" s="397"/>
      <c r="I66" s="397"/>
      <c r="J66" s="397"/>
      <c r="K66" s="397"/>
      <c r="L66" s="397"/>
      <c r="M66" s="397"/>
      <c r="N66" s="397"/>
      <c r="O66" s="397"/>
      <c r="P66" s="429"/>
      <c r="Q66" s="435" t="s">
        <v>463</v>
      </c>
      <c r="R66" s="447"/>
      <c r="S66" s="447"/>
      <c r="T66" s="447"/>
      <c r="U66" s="458"/>
      <c r="V66" s="435" t="s">
        <v>465</v>
      </c>
      <c r="W66" s="447"/>
      <c r="X66" s="447"/>
      <c r="Y66" s="447"/>
      <c r="Z66" s="458"/>
      <c r="AA66" s="435" t="s">
        <v>466</v>
      </c>
      <c r="AB66" s="447"/>
      <c r="AC66" s="447"/>
      <c r="AD66" s="447"/>
      <c r="AE66" s="458"/>
      <c r="AF66" s="512" t="s">
        <v>254</v>
      </c>
      <c r="AG66" s="520"/>
      <c r="AH66" s="520"/>
      <c r="AI66" s="520"/>
      <c r="AJ66" s="530"/>
      <c r="AK66" s="435" t="s">
        <v>398</v>
      </c>
      <c r="AL66" s="397"/>
      <c r="AM66" s="397"/>
      <c r="AN66" s="397"/>
      <c r="AO66" s="429"/>
      <c r="AP66" s="435" t="s">
        <v>367</v>
      </c>
      <c r="AQ66" s="447"/>
      <c r="AR66" s="447"/>
      <c r="AS66" s="447"/>
      <c r="AT66" s="458"/>
      <c r="AU66" s="435" t="s">
        <v>476</v>
      </c>
      <c r="AV66" s="447"/>
      <c r="AW66" s="447"/>
      <c r="AX66" s="447"/>
      <c r="AY66" s="458"/>
      <c r="AZ66" s="435" t="s">
        <v>454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89</v>
      </c>
      <c r="C68" s="419"/>
      <c r="D68" s="419"/>
      <c r="E68" s="419"/>
      <c r="F68" s="419"/>
      <c r="G68" s="419"/>
      <c r="H68" s="419"/>
      <c r="I68" s="419"/>
      <c r="J68" s="419"/>
      <c r="K68" s="419"/>
      <c r="L68" s="419"/>
      <c r="M68" s="419"/>
      <c r="N68" s="419"/>
      <c r="O68" s="419"/>
      <c r="P68" s="431"/>
      <c r="Q68" s="437">
        <v>473</v>
      </c>
      <c r="R68" s="449"/>
      <c r="S68" s="449"/>
      <c r="T68" s="449"/>
      <c r="U68" s="449"/>
      <c r="V68" s="449">
        <v>391</v>
      </c>
      <c r="W68" s="449"/>
      <c r="X68" s="449"/>
      <c r="Y68" s="449"/>
      <c r="Z68" s="449"/>
      <c r="AA68" s="449">
        <v>82</v>
      </c>
      <c r="AB68" s="449"/>
      <c r="AC68" s="449"/>
      <c r="AD68" s="449"/>
      <c r="AE68" s="449"/>
      <c r="AF68" s="449">
        <v>82</v>
      </c>
      <c r="AG68" s="449"/>
      <c r="AH68" s="449"/>
      <c r="AI68" s="449"/>
      <c r="AJ68" s="449"/>
      <c r="AK68" s="449" t="s">
        <v>138</v>
      </c>
      <c r="AL68" s="449"/>
      <c r="AM68" s="449"/>
      <c r="AN68" s="449"/>
      <c r="AO68" s="449"/>
      <c r="AP68" s="449" t="s">
        <v>138</v>
      </c>
      <c r="AQ68" s="449"/>
      <c r="AR68" s="449"/>
      <c r="AS68" s="449"/>
      <c r="AT68" s="449"/>
      <c r="AU68" s="449" t="s">
        <v>138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333</v>
      </c>
      <c r="C69" s="420"/>
      <c r="D69" s="420"/>
      <c r="E69" s="420"/>
      <c r="F69" s="420"/>
      <c r="G69" s="420"/>
      <c r="H69" s="420"/>
      <c r="I69" s="420"/>
      <c r="J69" s="420"/>
      <c r="K69" s="420"/>
      <c r="L69" s="420"/>
      <c r="M69" s="420"/>
      <c r="N69" s="420"/>
      <c r="O69" s="420"/>
      <c r="P69" s="432"/>
      <c r="Q69" s="438">
        <v>159</v>
      </c>
      <c r="R69" s="450"/>
      <c r="S69" s="450"/>
      <c r="T69" s="450"/>
      <c r="U69" s="450"/>
      <c r="V69" s="450">
        <v>146</v>
      </c>
      <c r="W69" s="450"/>
      <c r="X69" s="450"/>
      <c r="Y69" s="450"/>
      <c r="Z69" s="450"/>
      <c r="AA69" s="450">
        <v>13</v>
      </c>
      <c r="AB69" s="450"/>
      <c r="AC69" s="450"/>
      <c r="AD69" s="450"/>
      <c r="AE69" s="450"/>
      <c r="AF69" s="450">
        <v>13</v>
      </c>
      <c r="AG69" s="450"/>
      <c r="AH69" s="450"/>
      <c r="AI69" s="450"/>
      <c r="AJ69" s="450"/>
      <c r="AK69" s="450" t="s">
        <v>138</v>
      </c>
      <c r="AL69" s="450"/>
      <c r="AM69" s="450"/>
      <c r="AN69" s="450"/>
      <c r="AO69" s="450"/>
      <c r="AP69" s="450">
        <v>79</v>
      </c>
      <c r="AQ69" s="450"/>
      <c r="AR69" s="450"/>
      <c r="AS69" s="450"/>
      <c r="AT69" s="450"/>
      <c r="AU69" s="450">
        <v>49</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544</v>
      </c>
      <c r="C70" s="420"/>
      <c r="D70" s="420"/>
      <c r="E70" s="420"/>
      <c r="F70" s="420"/>
      <c r="G70" s="420"/>
      <c r="H70" s="420"/>
      <c r="I70" s="420"/>
      <c r="J70" s="420"/>
      <c r="K70" s="420"/>
      <c r="L70" s="420"/>
      <c r="M70" s="420"/>
      <c r="N70" s="420"/>
      <c r="O70" s="420"/>
      <c r="P70" s="432"/>
      <c r="Q70" s="438">
        <v>119</v>
      </c>
      <c r="R70" s="450"/>
      <c r="S70" s="450"/>
      <c r="T70" s="450"/>
      <c r="U70" s="450"/>
      <c r="V70" s="450">
        <v>115</v>
      </c>
      <c r="W70" s="450"/>
      <c r="X70" s="450"/>
      <c r="Y70" s="450"/>
      <c r="Z70" s="450"/>
      <c r="AA70" s="450">
        <v>4</v>
      </c>
      <c r="AB70" s="450"/>
      <c r="AC70" s="450"/>
      <c r="AD70" s="450"/>
      <c r="AE70" s="450"/>
      <c r="AF70" s="450">
        <v>4</v>
      </c>
      <c r="AG70" s="450"/>
      <c r="AH70" s="450"/>
      <c r="AI70" s="450"/>
      <c r="AJ70" s="450"/>
      <c r="AK70" s="450" t="s">
        <v>138</v>
      </c>
      <c r="AL70" s="450"/>
      <c r="AM70" s="450"/>
      <c r="AN70" s="450"/>
      <c r="AO70" s="450"/>
      <c r="AP70" s="450" t="s">
        <v>138</v>
      </c>
      <c r="AQ70" s="450"/>
      <c r="AR70" s="450"/>
      <c r="AS70" s="450"/>
      <c r="AT70" s="450"/>
      <c r="AU70" s="450" t="s">
        <v>138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172</v>
      </c>
      <c r="C71" s="420"/>
      <c r="D71" s="420"/>
      <c r="E71" s="420"/>
      <c r="F71" s="420"/>
      <c r="G71" s="420"/>
      <c r="H71" s="420"/>
      <c r="I71" s="420"/>
      <c r="J71" s="420"/>
      <c r="K71" s="420"/>
      <c r="L71" s="420"/>
      <c r="M71" s="420"/>
      <c r="N71" s="420"/>
      <c r="O71" s="420"/>
      <c r="P71" s="432"/>
      <c r="Q71" s="438">
        <v>4482</v>
      </c>
      <c r="R71" s="450"/>
      <c r="S71" s="450"/>
      <c r="T71" s="450"/>
      <c r="U71" s="450"/>
      <c r="V71" s="450">
        <v>4248</v>
      </c>
      <c r="W71" s="450"/>
      <c r="X71" s="450"/>
      <c r="Y71" s="450"/>
      <c r="Z71" s="450"/>
      <c r="AA71" s="450">
        <v>235</v>
      </c>
      <c r="AB71" s="450"/>
      <c r="AC71" s="450"/>
      <c r="AD71" s="450"/>
      <c r="AE71" s="450"/>
      <c r="AF71" s="450">
        <v>235</v>
      </c>
      <c r="AG71" s="450"/>
      <c r="AH71" s="450"/>
      <c r="AI71" s="450"/>
      <c r="AJ71" s="450"/>
      <c r="AK71" s="450">
        <v>190</v>
      </c>
      <c r="AL71" s="450"/>
      <c r="AM71" s="450"/>
      <c r="AN71" s="450"/>
      <c r="AO71" s="450"/>
      <c r="AP71" s="450" t="s">
        <v>138</v>
      </c>
      <c r="AQ71" s="450"/>
      <c r="AR71" s="450"/>
      <c r="AS71" s="450"/>
      <c r="AT71" s="450"/>
      <c r="AU71" s="450" t="s">
        <v>138</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545</v>
      </c>
      <c r="C72" s="420"/>
      <c r="D72" s="420"/>
      <c r="E72" s="420"/>
      <c r="F72" s="420"/>
      <c r="G72" s="420"/>
      <c r="H72" s="420"/>
      <c r="I72" s="420"/>
      <c r="J72" s="420"/>
      <c r="K72" s="420"/>
      <c r="L72" s="420"/>
      <c r="M72" s="420"/>
      <c r="N72" s="420"/>
      <c r="O72" s="420"/>
      <c r="P72" s="432"/>
      <c r="Q72" s="438">
        <v>1351</v>
      </c>
      <c r="R72" s="450"/>
      <c r="S72" s="450"/>
      <c r="T72" s="450"/>
      <c r="U72" s="450"/>
      <c r="V72" s="450">
        <v>1196</v>
      </c>
      <c r="W72" s="450"/>
      <c r="X72" s="450"/>
      <c r="Y72" s="450"/>
      <c r="Z72" s="450"/>
      <c r="AA72" s="450">
        <v>154</v>
      </c>
      <c r="AB72" s="450"/>
      <c r="AC72" s="450"/>
      <c r="AD72" s="450"/>
      <c r="AE72" s="450"/>
      <c r="AF72" s="450">
        <v>154</v>
      </c>
      <c r="AG72" s="450"/>
      <c r="AH72" s="450"/>
      <c r="AI72" s="450"/>
      <c r="AJ72" s="450"/>
      <c r="AK72" s="450" t="s">
        <v>138</v>
      </c>
      <c r="AL72" s="450"/>
      <c r="AM72" s="450"/>
      <c r="AN72" s="450"/>
      <c r="AO72" s="450"/>
      <c r="AP72" s="450" t="s">
        <v>138</v>
      </c>
      <c r="AQ72" s="450"/>
      <c r="AR72" s="450"/>
      <c r="AS72" s="450"/>
      <c r="AT72" s="450"/>
      <c r="AU72" s="450" t="s">
        <v>138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211</v>
      </c>
      <c r="C73" s="420"/>
      <c r="D73" s="420"/>
      <c r="E73" s="420"/>
      <c r="F73" s="420"/>
      <c r="G73" s="420"/>
      <c r="H73" s="420"/>
      <c r="I73" s="420"/>
      <c r="J73" s="420"/>
      <c r="K73" s="420"/>
      <c r="L73" s="420"/>
      <c r="M73" s="420"/>
      <c r="N73" s="420"/>
      <c r="O73" s="420"/>
      <c r="P73" s="432"/>
      <c r="Q73" s="438">
        <v>984</v>
      </c>
      <c r="R73" s="450"/>
      <c r="S73" s="450"/>
      <c r="T73" s="450"/>
      <c r="U73" s="450"/>
      <c r="V73" s="450">
        <v>926</v>
      </c>
      <c r="W73" s="450"/>
      <c r="X73" s="450"/>
      <c r="Y73" s="450"/>
      <c r="Z73" s="450"/>
      <c r="AA73" s="450">
        <v>58</v>
      </c>
      <c r="AB73" s="450"/>
      <c r="AC73" s="450"/>
      <c r="AD73" s="450"/>
      <c r="AE73" s="450"/>
      <c r="AF73" s="450">
        <v>58</v>
      </c>
      <c r="AG73" s="450"/>
      <c r="AH73" s="450"/>
      <c r="AI73" s="450"/>
      <c r="AJ73" s="450"/>
      <c r="AK73" s="450">
        <v>24</v>
      </c>
      <c r="AL73" s="450"/>
      <c r="AM73" s="450"/>
      <c r="AN73" s="450"/>
      <c r="AO73" s="450"/>
      <c r="AP73" s="450" t="s">
        <v>138</v>
      </c>
      <c r="AQ73" s="450"/>
      <c r="AR73" s="450"/>
      <c r="AS73" s="450"/>
      <c r="AT73" s="450"/>
      <c r="AU73" s="450" t="s">
        <v>138</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464</v>
      </c>
      <c r="C74" s="420"/>
      <c r="D74" s="420"/>
      <c r="E74" s="420"/>
      <c r="F74" s="420"/>
      <c r="G74" s="420"/>
      <c r="H74" s="420"/>
      <c r="I74" s="420"/>
      <c r="J74" s="420"/>
      <c r="K74" s="420"/>
      <c r="L74" s="420"/>
      <c r="M74" s="420"/>
      <c r="N74" s="420"/>
      <c r="O74" s="420"/>
      <c r="P74" s="432"/>
      <c r="Q74" s="438">
        <v>392</v>
      </c>
      <c r="R74" s="450"/>
      <c r="S74" s="450"/>
      <c r="T74" s="450"/>
      <c r="U74" s="450"/>
      <c r="V74" s="450">
        <v>355</v>
      </c>
      <c r="W74" s="450"/>
      <c r="X74" s="450"/>
      <c r="Y74" s="450"/>
      <c r="Z74" s="450"/>
      <c r="AA74" s="450">
        <v>37</v>
      </c>
      <c r="AB74" s="450"/>
      <c r="AC74" s="450"/>
      <c r="AD74" s="450"/>
      <c r="AE74" s="450"/>
      <c r="AF74" s="450">
        <v>37</v>
      </c>
      <c r="AG74" s="450"/>
      <c r="AH74" s="450"/>
      <c r="AI74" s="450"/>
      <c r="AJ74" s="450"/>
      <c r="AK74" s="450">
        <v>11</v>
      </c>
      <c r="AL74" s="450"/>
      <c r="AM74" s="450"/>
      <c r="AN74" s="450"/>
      <c r="AO74" s="450"/>
      <c r="AP74" s="450">
        <v>38</v>
      </c>
      <c r="AQ74" s="450"/>
      <c r="AR74" s="450"/>
      <c r="AS74" s="450"/>
      <c r="AT74" s="450"/>
      <c r="AU74" s="450" t="s">
        <v>138</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546</v>
      </c>
      <c r="C75" s="420"/>
      <c r="D75" s="420"/>
      <c r="E75" s="420"/>
      <c r="F75" s="420"/>
      <c r="G75" s="420"/>
      <c r="H75" s="420"/>
      <c r="I75" s="420"/>
      <c r="J75" s="420"/>
      <c r="K75" s="420"/>
      <c r="L75" s="420"/>
      <c r="M75" s="420"/>
      <c r="N75" s="420"/>
      <c r="O75" s="420"/>
      <c r="P75" s="432"/>
      <c r="Q75" s="444">
        <v>134</v>
      </c>
      <c r="R75" s="456"/>
      <c r="S75" s="456"/>
      <c r="T75" s="456"/>
      <c r="U75" s="460"/>
      <c r="V75" s="461">
        <v>128</v>
      </c>
      <c r="W75" s="456"/>
      <c r="X75" s="456"/>
      <c r="Y75" s="456"/>
      <c r="Z75" s="460"/>
      <c r="AA75" s="461">
        <v>6</v>
      </c>
      <c r="AB75" s="456"/>
      <c r="AC75" s="456"/>
      <c r="AD75" s="456"/>
      <c r="AE75" s="460"/>
      <c r="AF75" s="461">
        <v>6</v>
      </c>
      <c r="AG75" s="456"/>
      <c r="AH75" s="456"/>
      <c r="AI75" s="456"/>
      <c r="AJ75" s="460"/>
      <c r="AK75" s="461" t="s">
        <v>138</v>
      </c>
      <c r="AL75" s="456"/>
      <c r="AM75" s="456"/>
      <c r="AN75" s="456"/>
      <c r="AO75" s="460"/>
      <c r="AP75" s="461" t="s">
        <v>138</v>
      </c>
      <c r="AQ75" s="456"/>
      <c r="AR75" s="456"/>
      <c r="AS75" s="456"/>
      <c r="AT75" s="460"/>
      <c r="AU75" s="450" t="s">
        <v>138</v>
      </c>
      <c r="AV75" s="450"/>
      <c r="AW75" s="450"/>
      <c r="AX75" s="450"/>
      <c r="AY75" s="45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547</v>
      </c>
      <c r="C76" s="420"/>
      <c r="D76" s="420"/>
      <c r="E76" s="420"/>
      <c r="F76" s="420"/>
      <c r="G76" s="420"/>
      <c r="H76" s="420"/>
      <c r="I76" s="420"/>
      <c r="J76" s="420"/>
      <c r="K76" s="420"/>
      <c r="L76" s="420"/>
      <c r="M76" s="420"/>
      <c r="N76" s="420"/>
      <c r="O76" s="420"/>
      <c r="P76" s="432"/>
      <c r="Q76" s="444">
        <v>509522</v>
      </c>
      <c r="R76" s="456"/>
      <c r="S76" s="456"/>
      <c r="T76" s="456"/>
      <c r="U76" s="460"/>
      <c r="V76" s="461">
        <v>498264</v>
      </c>
      <c r="W76" s="456"/>
      <c r="X76" s="456"/>
      <c r="Y76" s="456"/>
      <c r="Z76" s="460"/>
      <c r="AA76" s="461">
        <v>11257</v>
      </c>
      <c r="AB76" s="456"/>
      <c r="AC76" s="456"/>
      <c r="AD76" s="456"/>
      <c r="AE76" s="460"/>
      <c r="AF76" s="461">
        <v>11257</v>
      </c>
      <c r="AG76" s="456"/>
      <c r="AH76" s="456"/>
      <c r="AI76" s="456"/>
      <c r="AJ76" s="460"/>
      <c r="AK76" s="461" t="s">
        <v>138</v>
      </c>
      <c r="AL76" s="456"/>
      <c r="AM76" s="456"/>
      <c r="AN76" s="456"/>
      <c r="AO76" s="460"/>
      <c r="AP76" s="461" t="s">
        <v>138</v>
      </c>
      <c r="AQ76" s="456"/>
      <c r="AR76" s="456"/>
      <c r="AS76" s="456"/>
      <c r="AT76" s="460"/>
      <c r="AU76" s="450" t="s">
        <v>138</v>
      </c>
      <c r="AV76" s="450"/>
      <c r="AW76" s="450"/>
      <c r="AX76" s="450"/>
      <c r="AY76" s="45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548</v>
      </c>
      <c r="C77" s="420"/>
      <c r="D77" s="420"/>
      <c r="E77" s="420"/>
      <c r="F77" s="420"/>
      <c r="G77" s="420"/>
      <c r="H77" s="420"/>
      <c r="I77" s="420"/>
      <c r="J77" s="420"/>
      <c r="K77" s="420"/>
      <c r="L77" s="420"/>
      <c r="M77" s="420"/>
      <c r="N77" s="420"/>
      <c r="O77" s="420"/>
      <c r="P77" s="432"/>
      <c r="Q77" s="444">
        <v>301</v>
      </c>
      <c r="R77" s="456"/>
      <c r="S77" s="456"/>
      <c r="T77" s="456"/>
      <c r="U77" s="460"/>
      <c r="V77" s="461">
        <v>293</v>
      </c>
      <c r="W77" s="456"/>
      <c r="X77" s="456"/>
      <c r="Y77" s="456"/>
      <c r="Z77" s="460"/>
      <c r="AA77" s="461">
        <v>8</v>
      </c>
      <c r="AB77" s="456"/>
      <c r="AC77" s="456"/>
      <c r="AD77" s="456"/>
      <c r="AE77" s="460"/>
      <c r="AF77" s="461">
        <v>8</v>
      </c>
      <c r="AG77" s="456"/>
      <c r="AH77" s="456"/>
      <c r="AI77" s="456"/>
      <c r="AJ77" s="460"/>
      <c r="AK77" s="461">
        <v>24</v>
      </c>
      <c r="AL77" s="456"/>
      <c r="AM77" s="456"/>
      <c r="AN77" s="456"/>
      <c r="AO77" s="460"/>
      <c r="AP77" s="461" t="s">
        <v>138</v>
      </c>
      <c r="AQ77" s="456"/>
      <c r="AR77" s="456"/>
      <c r="AS77" s="456"/>
      <c r="AT77" s="460"/>
      <c r="AU77" s="450" t="s">
        <v>138</v>
      </c>
      <c r="AV77" s="450"/>
      <c r="AW77" s="450"/>
      <c r="AX77" s="450"/>
      <c r="AY77" s="45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11</v>
      </c>
      <c r="C78" s="420"/>
      <c r="D78" s="420"/>
      <c r="E78" s="420"/>
      <c r="F78" s="420"/>
      <c r="G78" s="420"/>
      <c r="H78" s="420"/>
      <c r="I78" s="420"/>
      <c r="J78" s="420"/>
      <c r="K78" s="420"/>
      <c r="L78" s="420"/>
      <c r="M78" s="420"/>
      <c r="N78" s="420"/>
      <c r="O78" s="420"/>
      <c r="P78" s="432"/>
      <c r="Q78" s="438">
        <v>163</v>
      </c>
      <c r="R78" s="450"/>
      <c r="S78" s="450"/>
      <c r="T78" s="450"/>
      <c r="U78" s="450"/>
      <c r="V78" s="450">
        <v>142</v>
      </c>
      <c r="W78" s="450"/>
      <c r="X78" s="450"/>
      <c r="Y78" s="450"/>
      <c r="Z78" s="450"/>
      <c r="AA78" s="450">
        <v>21</v>
      </c>
      <c r="AB78" s="450"/>
      <c r="AC78" s="450"/>
      <c r="AD78" s="450"/>
      <c r="AE78" s="450"/>
      <c r="AF78" s="450">
        <v>345</v>
      </c>
      <c r="AG78" s="450"/>
      <c r="AH78" s="450"/>
      <c r="AI78" s="450"/>
      <c r="AJ78" s="450"/>
      <c r="AK78" s="450" t="s">
        <v>138</v>
      </c>
      <c r="AL78" s="450"/>
      <c r="AM78" s="450"/>
      <c r="AN78" s="450"/>
      <c r="AO78" s="450"/>
      <c r="AP78" s="450" t="s">
        <v>138</v>
      </c>
      <c r="AQ78" s="450"/>
      <c r="AR78" s="450"/>
      <c r="AS78" s="450"/>
      <c r="AT78" s="450"/>
      <c r="AU78" s="450" t="s">
        <v>138</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t="s">
        <v>92</v>
      </c>
      <c r="C79" s="420"/>
      <c r="D79" s="420"/>
      <c r="E79" s="420"/>
      <c r="F79" s="420"/>
      <c r="G79" s="420"/>
      <c r="H79" s="420"/>
      <c r="I79" s="420"/>
      <c r="J79" s="420"/>
      <c r="K79" s="420"/>
      <c r="L79" s="420"/>
      <c r="M79" s="420"/>
      <c r="N79" s="420"/>
      <c r="O79" s="420"/>
      <c r="P79" s="432"/>
      <c r="Q79" s="438">
        <v>4068</v>
      </c>
      <c r="R79" s="450"/>
      <c r="S79" s="450"/>
      <c r="T79" s="450"/>
      <c r="U79" s="450"/>
      <c r="V79" s="450">
        <v>3805</v>
      </c>
      <c r="W79" s="450"/>
      <c r="X79" s="450"/>
      <c r="Y79" s="450"/>
      <c r="Z79" s="450"/>
      <c r="AA79" s="450">
        <v>263</v>
      </c>
      <c r="AB79" s="450"/>
      <c r="AC79" s="450"/>
      <c r="AD79" s="450"/>
      <c r="AE79" s="450"/>
      <c r="AF79" s="450">
        <v>6963</v>
      </c>
      <c r="AG79" s="450"/>
      <c r="AH79" s="450"/>
      <c r="AI79" s="450"/>
      <c r="AJ79" s="450"/>
      <c r="AK79" s="450" t="s">
        <v>138</v>
      </c>
      <c r="AL79" s="450"/>
      <c r="AM79" s="450"/>
      <c r="AN79" s="450"/>
      <c r="AO79" s="450"/>
      <c r="AP79" s="450">
        <v>3517</v>
      </c>
      <c r="AQ79" s="450"/>
      <c r="AR79" s="450"/>
      <c r="AS79" s="450"/>
      <c r="AT79" s="450"/>
      <c r="AU79" s="450" t="s">
        <v>138</v>
      </c>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259</v>
      </c>
      <c r="B88" s="401" t="s">
        <v>184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19162</v>
      </c>
      <c r="AG88" s="452"/>
      <c r="AH88" s="452"/>
      <c r="AI88" s="452"/>
      <c r="AJ88" s="452"/>
      <c r="AK88" s="455"/>
      <c r="AL88" s="455"/>
      <c r="AM88" s="455"/>
      <c r="AN88" s="455"/>
      <c r="AO88" s="455"/>
      <c r="AP88" s="452">
        <v>3634</v>
      </c>
      <c r="AQ88" s="452"/>
      <c r="AR88" s="452"/>
      <c r="AS88" s="452"/>
      <c r="AT88" s="452"/>
      <c r="AU88" s="452">
        <v>49</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259</v>
      </c>
      <c r="BR102" s="401" t="s">
        <v>457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303</v>
      </c>
      <c r="CS102" s="604"/>
      <c r="CT102" s="604"/>
      <c r="CU102" s="604"/>
      <c r="CV102" s="697"/>
      <c r="CW102" s="696" t="s">
        <v>138</v>
      </c>
      <c r="CX102" s="604"/>
      <c r="CY102" s="604"/>
      <c r="CZ102" s="604"/>
      <c r="DA102" s="697"/>
      <c r="DB102" s="696" t="s">
        <v>138</v>
      </c>
      <c r="DC102" s="604"/>
      <c r="DD102" s="604"/>
      <c r="DE102" s="604"/>
      <c r="DF102" s="697"/>
      <c r="DG102" s="696" t="s">
        <v>138</v>
      </c>
      <c r="DH102" s="604"/>
      <c r="DI102" s="604"/>
      <c r="DJ102" s="604"/>
      <c r="DK102" s="697"/>
      <c r="DL102" s="696" t="s">
        <v>138</v>
      </c>
      <c r="DM102" s="604"/>
      <c r="DN102" s="604"/>
      <c r="DO102" s="604"/>
      <c r="DP102" s="697"/>
      <c r="DQ102" s="696" t="s">
        <v>138</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477</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478</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479</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480</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482</v>
      </c>
      <c r="AB109" s="406"/>
      <c r="AC109" s="406"/>
      <c r="AD109" s="406"/>
      <c r="AE109" s="469"/>
      <c r="AF109" s="480" t="s">
        <v>484</v>
      </c>
      <c r="AG109" s="406"/>
      <c r="AH109" s="406"/>
      <c r="AI109" s="406"/>
      <c r="AJ109" s="469"/>
      <c r="AK109" s="480" t="s">
        <v>189</v>
      </c>
      <c r="AL109" s="406"/>
      <c r="AM109" s="406"/>
      <c r="AN109" s="406"/>
      <c r="AO109" s="469"/>
      <c r="AP109" s="480" t="s">
        <v>485</v>
      </c>
      <c r="AQ109" s="406"/>
      <c r="AR109" s="406"/>
      <c r="AS109" s="406"/>
      <c r="AT109" s="555"/>
      <c r="AU109" s="383" t="s">
        <v>481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482</v>
      </c>
      <c r="BR109" s="406"/>
      <c r="BS109" s="406"/>
      <c r="BT109" s="406"/>
      <c r="BU109" s="469"/>
      <c r="BV109" s="480" t="s">
        <v>484</v>
      </c>
      <c r="BW109" s="406"/>
      <c r="BX109" s="406"/>
      <c r="BY109" s="406"/>
      <c r="BZ109" s="469"/>
      <c r="CA109" s="480" t="s">
        <v>189</v>
      </c>
      <c r="CB109" s="406"/>
      <c r="CC109" s="406"/>
      <c r="CD109" s="406"/>
      <c r="CE109" s="469"/>
      <c r="CF109" s="655" t="s">
        <v>485</v>
      </c>
      <c r="CG109" s="655"/>
      <c r="CH109" s="655"/>
      <c r="CI109" s="655"/>
      <c r="CJ109" s="655"/>
      <c r="CK109" s="480" t="s">
        <v>99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482</v>
      </c>
      <c r="DH109" s="406"/>
      <c r="DI109" s="406"/>
      <c r="DJ109" s="406"/>
      <c r="DK109" s="469"/>
      <c r="DL109" s="480" t="s">
        <v>484</v>
      </c>
      <c r="DM109" s="406"/>
      <c r="DN109" s="406"/>
      <c r="DO109" s="406"/>
      <c r="DP109" s="469"/>
      <c r="DQ109" s="480" t="s">
        <v>189</v>
      </c>
      <c r="DR109" s="406"/>
      <c r="DS109" s="406"/>
      <c r="DT109" s="406"/>
      <c r="DU109" s="469"/>
      <c r="DV109" s="480" t="s">
        <v>485</v>
      </c>
      <c r="DW109" s="406"/>
      <c r="DX109" s="406"/>
      <c r="DY109" s="406"/>
      <c r="DZ109" s="555"/>
    </row>
    <row r="110" spans="1:131" s="365" customFormat="1" ht="26.25" customHeight="1">
      <c r="A110" s="384" t="s">
        <v>336</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372797</v>
      </c>
      <c r="AB110" s="487"/>
      <c r="AC110" s="487"/>
      <c r="AD110" s="487"/>
      <c r="AE110" s="498"/>
      <c r="AF110" s="514">
        <v>502042</v>
      </c>
      <c r="AG110" s="487"/>
      <c r="AH110" s="487"/>
      <c r="AI110" s="487"/>
      <c r="AJ110" s="498"/>
      <c r="AK110" s="514">
        <v>647080</v>
      </c>
      <c r="AL110" s="487"/>
      <c r="AM110" s="487"/>
      <c r="AN110" s="487"/>
      <c r="AO110" s="498"/>
      <c r="AP110" s="538">
        <v>7.7</v>
      </c>
      <c r="AQ110" s="546"/>
      <c r="AR110" s="546"/>
      <c r="AS110" s="546"/>
      <c r="AT110" s="556"/>
      <c r="AU110" s="568" t="s">
        <v>111</v>
      </c>
      <c r="AV110" s="577"/>
      <c r="AW110" s="577"/>
      <c r="AX110" s="577"/>
      <c r="AY110" s="577"/>
      <c r="AZ110" s="424" t="s">
        <v>486</v>
      </c>
      <c r="BA110" s="407"/>
      <c r="BB110" s="407"/>
      <c r="BC110" s="407"/>
      <c r="BD110" s="407"/>
      <c r="BE110" s="407"/>
      <c r="BF110" s="407"/>
      <c r="BG110" s="407"/>
      <c r="BH110" s="407"/>
      <c r="BI110" s="407"/>
      <c r="BJ110" s="407"/>
      <c r="BK110" s="407"/>
      <c r="BL110" s="407"/>
      <c r="BM110" s="407"/>
      <c r="BN110" s="407"/>
      <c r="BO110" s="407"/>
      <c r="BP110" s="470"/>
      <c r="BQ110" s="632">
        <v>9744219</v>
      </c>
      <c r="BR110" s="640"/>
      <c r="BS110" s="640"/>
      <c r="BT110" s="640"/>
      <c r="BU110" s="640"/>
      <c r="BV110" s="640">
        <v>9921234</v>
      </c>
      <c r="BW110" s="640"/>
      <c r="BX110" s="640"/>
      <c r="BY110" s="640"/>
      <c r="BZ110" s="640"/>
      <c r="CA110" s="640">
        <v>9945090</v>
      </c>
      <c r="CB110" s="640"/>
      <c r="CC110" s="640"/>
      <c r="CD110" s="640"/>
      <c r="CE110" s="640"/>
      <c r="CF110" s="656">
        <v>118.8</v>
      </c>
      <c r="CG110" s="660"/>
      <c r="CH110" s="660"/>
      <c r="CI110" s="660"/>
      <c r="CJ110" s="660"/>
      <c r="CK110" s="672" t="s">
        <v>395</v>
      </c>
      <c r="CL110" s="412"/>
      <c r="CM110" s="424" t="s">
        <v>65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138</v>
      </c>
      <c r="DH110" s="640"/>
      <c r="DI110" s="640"/>
      <c r="DJ110" s="640"/>
      <c r="DK110" s="640"/>
      <c r="DL110" s="640" t="s">
        <v>138</v>
      </c>
      <c r="DM110" s="640"/>
      <c r="DN110" s="640"/>
      <c r="DO110" s="640"/>
      <c r="DP110" s="640"/>
      <c r="DQ110" s="640" t="s">
        <v>138</v>
      </c>
      <c r="DR110" s="640"/>
      <c r="DS110" s="640"/>
      <c r="DT110" s="640"/>
      <c r="DU110" s="640"/>
      <c r="DV110" s="712" t="s">
        <v>138</v>
      </c>
      <c r="DW110" s="712"/>
      <c r="DX110" s="712"/>
      <c r="DY110" s="712"/>
      <c r="DZ110" s="721"/>
    </row>
    <row r="111" spans="1:131" s="365" customFormat="1" ht="26.25" customHeight="1">
      <c r="A111" s="385" t="s">
        <v>462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138</v>
      </c>
      <c r="AB111" s="446"/>
      <c r="AC111" s="446"/>
      <c r="AD111" s="446"/>
      <c r="AE111" s="499"/>
      <c r="AF111" s="515" t="s">
        <v>138</v>
      </c>
      <c r="AG111" s="446"/>
      <c r="AH111" s="446"/>
      <c r="AI111" s="446"/>
      <c r="AJ111" s="499"/>
      <c r="AK111" s="515" t="s">
        <v>138</v>
      </c>
      <c r="AL111" s="446"/>
      <c r="AM111" s="446"/>
      <c r="AN111" s="446"/>
      <c r="AO111" s="499"/>
      <c r="AP111" s="539" t="s">
        <v>138</v>
      </c>
      <c r="AQ111" s="547"/>
      <c r="AR111" s="547"/>
      <c r="AS111" s="547"/>
      <c r="AT111" s="557"/>
      <c r="AU111" s="569"/>
      <c r="AV111" s="578"/>
      <c r="AW111" s="578"/>
      <c r="AX111" s="578"/>
      <c r="AY111" s="578"/>
      <c r="AZ111" s="425" t="s">
        <v>487</v>
      </c>
      <c r="BA111" s="378"/>
      <c r="BB111" s="378"/>
      <c r="BC111" s="378"/>
      <c r="BD111" s="378"/>
      <c r="BE111" s="378"/>
      <c r="BF111" s="378"/>
      <c r="BG111" s="378"/>
      <c r="BH111" s="378"/>
      <c r="BI111" s="378"/>
      <c r="BJ111" s="378"/>
      <c r="BK111" s="378"/>
      <c r="BL111" s="378"/>
      <c r="BM111" s="378"/>
      <c r="BN111" s="378"/>
      <c r="BO111" s="378"/>
      <c r="BP111" s="472"/>
      <c r="BQ111" s="633">
        <v>326174</v>
      </c>
      <c r="BR111" s="641"/>
      <c r="BS111" s="641"/>
      <c r="BT111" s="641"/>
      <c r="BU111" s="641"/>
      <c r="BV111" s="641">
        <v>291083</v>
      </c>
      <c r="BW111" s="641"/>
      <c r="BX111" s="641"/>
      <c r="BY111" s="641"/>
      <c r="BZ111" s="641"/>
      <c r="CA111" s="641">
        <v>242660</v>
      </c>
      <c r="CB111" s="641"/>
      <c r="CC111" s="641"/>
      <c r="CD111" s="641"/>
      <c r="CE111" s="641"/>
      <c r="CF111" s="657">
        <v>2.9</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138</v>
      </c>
      <c r="DH111" s="641"/>
      <c r="DI111" s="641"/>
      <c r="DJ111" s="641"/>
      <c r="DK111" s="641"/>
      <c r="DL111" s="641" t="s">
        <v>138</v>
      </c>
      <c r="DM111" s="641"/>
      <c r="DN111" s="641"/>
      <c r="DO111" s="641"/>
      <c r="DP111" s="641"/>
      <c r="DQ111" s="641" t="s">
        <v>138</v>
      </c>
      <c r="DR111" s="641"/>
      <c r="DS111" s="641"/>
      <c r="DT111" s="641"/>
      <c r="DU111" s="641"/>
      <c r="DV111" s="713" t="s">
        <v>138</v>
      </c>
      <c r="DW111" s="713"/>
      <c r="DX111" s="713"/>
      <c r="DY111" s="713"/>
      <c r="DZ111" s="722"/>
    </row>
    <row r="112" spans="1:131" s="365" customFormat="1" ht="26.25" customHeight="1">
      <c r="A112" s="386" t="s">
        <v>152</v>
      </c>
      <c r="B112" s="409"/>
      <c r="C112" s="378" t="s">
        <v>489</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138</v>
      </c>
      <c r="AB112" s="446"/>
      <c r="AC112" s="446"/>
      <c r="AD112" s="446"/>
      <c r="AE112" s="499"/>
      <c r="AF112" s="515" t="s">
        <v>138</v>
      </c>
      <c r="AG112" s="446"/>
      <c r="AH112" s="446"/>
      <c r="AI112" s="446"/>
      <c r="AJ112" s="499"/>
      <c r="AK112" s="515" t="s">
        <v>138</v>
      </c>
      <c r="AL112" s="446"/>
      <c r="AM112" s="446"/>
      <c r="AN112" s="446"/>
      <c r="AO112" s="499"/>
      <c r="AP112" s="539" t="s">
        <v>138</v>
      </c>
      <c r="AQ112" s="547"/>
      <c r="AR112" s="547"/>
      <c r="AS112" s="547"/>
      <c r="AT112" s="557"/>
      <c r="AU112" s="569"/>
      <c r="AV112" s="578"/>
      <c r="AW112" s="578"/>
      <c r="AX112" s="578"/>
      <c r="AY112" s="578"/>
      <c r="AZ112" s="425" t="s">
        <v>273</v>
      </c>
      <c r="BA112" s="378"/>
      <c r="BB112" s="378"/>
      <c r="BC112" s="378"/>
      <c r="BD112" s="378"/>
      <c r="BE112" s="378"/>
      <c r="BF112" s="378"/>
      <c r="BG112" s="378"/>
      <c r="BH112" s="378"/>
      <c r="BI112" s="378"/>
      <c r="BJ112" s="378"/>
      <c r="BK112" s="378"/>
      <c r="BL112" s="378"/>
      <c r="BM112" s="378"/>
      <c r="BN112" s="378"/>
      <c r="BO112" s="378"/>
      <c r="BP112" s="472"/>
      <c r="BQ112" s="633">
        <v>2118170</v>
      </c>
      <c r="BR112" s="641"/>
      <c r="BS112" s="641"/>
      <c r="BT112" s="641"/>
      <c r="BU112" s="641"/>
      <c r="BV112" s="641">
        <v>1842884</v>
      </c>
      <c r="BW112" s="641"/>
      <c r="BX112" s="641"/>
      <c r="BY112" s="641"/>
      <c r="BZ112" s="641"/>
      <c r="CA112" s="641">
        <v>1980170</v>
      </c>
      <c r="CB112" s="641"/>
      <c r="CC112" s="641"/>
      <c r="CD112" s="641"/>
      <c r="CE112" s="641"/>
      <c r="CF112" s="657">
        <v>23.7</v>
      </c>
      <c r="CG112" s="661"/>
      <c r="CH112" s="661"/>
      <c r="CI112" s="661"/>
      <c r="CJ112" s="661"/>
      <c r="CK112" s="673"/>
      <c r="CL112" s="413"/>
      <c r="CM112" s="425" t="s">
        <v>403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v>198128</v>
      </c>
      <c r="DH112" s="641"/>
      <c r="DI112" s="641"/>
      <c r="DJ112" s="641"/>
      <c r="DK112" s="641"/>
      <c r="DL112" s="641">
        <v>181618</v>
      </c>
      <c r="DM112" s="641"/>
      <c r="DN112" s="641"/>
      <c r="DO112" s="641"/>
      <c r="DP112" s="641"/>
      <c r="DQ112" s="641">
        <v>165108</v>
      </c>
      <c r="DR112" s="641"/>
      <c r="DS112" s="641"/>
      <c r="DT112" s="641"/>
      <c r="DU112" s="641"/>
      <c r="DV112" s="713">
        <v>2</v>
      </c>
      <c r="DW112" s="713"/>
      <c r="DX112" s="713"/>
      <c r="DY112" s="713"/>
      <c r="DZ112" s="722"/>
    </row>
    <row r="113" spans="1:130" s="365" customFormat="1" ht="26.25" customHeight="1">
      <c r="A113" s="387"/>
      <c r="B113" s="410"/>
      <c r="C113" s="378" t="s">
        <v>490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316198</v>
      </c>
      <c r="AB113" s="446"/>
      <c r="AC113" s="446"/>
      <c r="AD113" s="446"/>
      <c r="AE113" s="499"/>
      <c r="AF113" s="515">
        <v>288055</v>
      </c>
      <c r="AG113" s="446"/>
      <c r="AH113" s="446"/>
      <c r="AI113" s="446"/>
      <c r="AJ113" s="499"/>
      <c r="AK113" s="515">
        <v>258148</v>
      </c>
      <c r="AL113" s="446"/>
      <c r="AM113" s="446"/>
      <c r="AN113" s="446"/>
      <c r="AO113" s="499"/>
      <c r="AP113" s="539">
        <v>3.1</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64492</v>
      </c>
      <c r="BR113" s="641"/>
      <c r="BS113" s="641"/>
      <c r="BT113" s="641"/>
      <c r="BU113" s="641"/>
      <c r="BV113" s="641">
        <v>60299</v>
      </c>
      <c r="BW113" s="641"/>
      <c r="BX113" s="641"/>
      <c r="BY113" s="641"/>
      <c r="BZ113" s="641"/>
      <c r="CA113" s="641">
        <v>52436</v>
      </c>
      <c r="CB113" s="641"/>
      <c r="CC113" s="641"/>
      <c r="CD113" s="641"/>
      <c r="CE113" s="641"/>
      <c r="CF113" s="657">
        <v>0.6</v>
      </c>
      <c r="CG113" s="661"/>
      <c r="CH113" s="661"/>
      <c r="CI113" s="661"/>
      <c r="CJ113" s="661"/>
      <c r="CK113" s="673"/>
      <c r="CL113" s="413"/>
      <c r="CM113" s="425" t="s">
        <v>414</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138</v>
      </c>
      <c r="DH113" s="446"/>
      <c r="DI113" s="446"/>
      <c r="DJ113" s="446"/>
      <c r="DK113" s="499"/>
      <c r="DL113" s="515" t="s">
        <v>138</v>
      </c>
      <c r="DM113" s="446"/>
      <c r="DN113" s="446"/>
      <c r="DO113" s="446"/>
      <c r="DP113" s="499"/>
      <c r="DQ113" s="515" t="s">
        <v>138</v>
      </c>
      <c r="DR113" s="446"/>
      <c r="DS113" s="446"/>
      <c r="DT113" s="446"/>
      <c r="DU113" s="499"/>
      <c r="DV113" s="539" t="s">
        <v>138</v>
      </c>
      <c r="DW113" s="547"/>
      <c r="DX113" s="547"/>
      <c r="DY113" s="547"/>
      <c r="DZ113" s="557"/>
    </row>
    <row r="114" spans="1:130" s="365" customFormat="1" ht="26.25" customHeight="1">
      <c r="A114" s="387"/>
      <c r="B114" s="410"/>
      <c r="C114" s="378" t="s">
        <v>492</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4888</v>
      </c>
      <c r="AB114" s="446"/>
      <c r="AC114" s="446"/>
      <c r="AD114" s="446"/>
      <c r="AE114" s="499"/>
      <c r="AF114" s="515">
        <v>5084</v>
      </c>
      <c r="AG114" s="446"/>
      <c r="AH114" s="446"/>
      <c r="AI114" s="446"/>
      <c r="AJ114" s="499"/>
      <c r="AK114" s="515">
        <v>5602</v>
      </c>
      <c r="AL114" s="446"/>
      <c r="AM114" s="446"/>
      <c r="AN114" s="446"/>
      <c r="AO114" s="499"/>
      <c r="AP114" s="539">
        <v>0.1</v>
      </c>
      <c r="AQ114" s="547"/>
      <c r="AR114" s="547"/>
      <c r="AS114" s="547"/>
      <c r="AT114" s="557"/>
      <c r="AU114" s="569"/>
      <c r="AV114" s="578"/>
      <c r="AW114" s="578"/>
      <c r="AX114" s="578"/>
      <c r="AY114" s="578"/>
      <c r="AZ114" s="425" t="s">
        <v>493</v>
      </c>
      <c r="BA114" s="378"/>
      <c r="BB114" s="378"/>
      <c r="BC114" s="378"/>
      <c r="BD114" s="378"/>
      <c r="BE114" s="378"/>
      <c r="BF114" s="378"/>
      <c r="BG114" s="378"/>
      <c r="BH114" s="378"/>
      <c r="BI114" s="378"/>
      <c r="BJ114" s="378"/>
      <c r="BK114" s="378"/>
      <c r="BL114" s="378"/>
      <c r="BM114" s="378"/>
      <c r="BN114" s="378"/>
      <c r="BO114" s="378"/>
      <c r="BP114" s="472"/>
      <c r="BQ114" s="633" t="s">
        <v>138</v>
      </c>
      <c r="BR114" s="641"/>
      <c r="BS114" s="641"/>
      <c r="BT114" s="641"/>
      <c r="BU114" s="641"/>
      <c r="BV114" s="641" t="s">
        <v>138</v>
      </c>
      <c r="BW114" s="641"/>
      <c r="BX114" s="641"/>
      <c r="BY114" s="641"/>
      <c r="BZ114" s="641"/>
      <c r="CA114" s="641" t="s">
        <v>138</v>
      </c>
      <c r="CB114" s="641"/>
      <c r="CC114" s="641"/>
      <c r="CD114" s="641"/>
      <c r="CE114" s="641"/>
      <c r="CF114" s="657" t="s">
        <v>138</v>
      </c>
      <c r="CG114" s="661"/>
      <c r="CH114" s="661"/>
      <c r="CI114" s="661"/>
      <c r="CJ114" s="661"/>
      <c r="CK114" s="673"/>
      <c r="CL114" s="413"/>
      <c r="CM114" s="425" t="s">
        <v>494</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138</v>
      </c>
      <c r="DH114" s="446"/>
      <c r="DI114" s="446"/>
      <c r="DJ114" s="446"/>
      <c r="DK114" s="499"/>
      <c r="DL114" s="515" t="s">
        <v>138</v>
      </c>
      <c r="DM114" s="446"/>
      <c r="DN114" s="446"/>
      <c r="DO114" s="446"/>
      <c r="DP114" s="499"/>
      <c r="DQ114" s="515" t="s">
        <v>138</v>
      </c>
      <c r="DR114" s="446"/>
      <c r="DS114" s="446"/>
      <c r="DT114" s="446"/>
      <c r="DU114" s="499"/>
      <c r="DV114" s="539" t="s">
        <v>138</v>
      </c>
      <c r="DW114" s="547"/>
      <c r="DX114" s="547"/>
      <c r="DY114" s="547"/>
      <c r="DZ114" s="557"/>
    </row>
    <row r="115" spans="1:130" s="365" customFormat="1" ht="26.25" customHeight="1">
      <c r="A115" s="387"/>
      <c r="B115" s="410"/>
      <c r="C115" s="378" t="s">
        <v>383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70003</v>
      </c>
      <c r="AB115" s="446"/>
      <c r="AC115" s="446"/>
      <c r="AD115" s="446"/>
      <c r="AE115" s="499"/>
      <c r="AF115" s="515">
        <v>50705</v>
      </c>
      <c r="AG115" s="446"/>
      <c r="AH115" s="446"/>
      <c r="AI115" s="446"/>
      <c r="AJ115" s="499"/>
      <c r="AK115" s="515">
        <v>58969</v>
      </c>
      <c r="AL115" s="446"/>
      <c r="AM115" s="446"/>
      <c r="AN115" s="446"/>
      <c r="AO115" s="499"/>
      <c r="AP115" s="539">
        <v>0.7</v>
      </c>
      <c r="AQ115" s="547"/>
      <c r="AR115" s="547"/>
      <c r="AS115" s="547"/>
      <c r="AT115" s="557"/>
      <c r="AU115" s="569"/>
      <c r="AV115" s="578"/>
      <c r="AW115" s="578"/>
      <c r="AX115" s="578"/>
      <c r="AY115" s="578"/>
      <c r="AZ115" s="425" t="s">
        <v>355</v>
      </c>
      <c r="BA115" s="378"/>
      <c r="BB115" s="378"/>
      <c r="BC115" s="378"/>
      <c r="BD115" s="378"/>
      <c r="BE115" s="378"/>
      <c r="BF115" s="378"/>
      <c r="BG115" s="378"/>
      <c r="BH115" s="378"/>
      <c r="BI115" s="378"/>
      <c r="BJ115" s="378"/>
      <c r="BK115" s="378"/>
      <c r="BL115" s="378"/>
      <c r="BM115" s="378"/>
      <c r="BN115" s="378"/>
      <c r="BO115" s="378"/>
      <c r="BP115" s="472"/>
      <c r="BQ115" s="633" t="s">
        <v>138</v>
      </c>
      <c r="BR115" s="641"/>
      <c r="BS115" s="641"/>
      <c r="BT115" s="641"/>
      <c r="BU115" s="641"/>
      <c r="BV115" s="641" t="s">
        <v>138</v>
      </c>
      <c r="BW115" s="641"/>
      <c r="BX115" s="641"/>
      <c r="BY115" s="641"/>
      <c r="BZ115" s="641"/>
      <c r="CA115" s="641" t="s">
        <v>138</v>
      </c>
      <c r="CB115" s="641"/>
      <c r="CC115" s="641"/>
      <c r="CD115" s="641"/>
      <c r="CE115" s="641"/>
      <c r="CF115" s="657" t="s">
        <v>138</v>
      </c>
      <c r="CG115" s="661"/>
      <c r="CH115" s="661"/>
      <c r="CI115" s="661"/>
      <c r="CJ115" s="661"/>
      <c r="CK115" s="673"/>
      <c r="CL115" s="413"/>
      <c r="CM115" s="425" t="s">
        <v>32</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91961</v>
      </c>
      <c r="DH115" s="446"/>
      <c r="DI115" s="446"/>
      <c r="DJ115" s="446"/>
      <c r="DK115" s="499"/>
      <c r="DL115" s="515">
        <v>91961</v>
      </c>
      <c r="DM115" s="446"/>
      <c r="DN115" s="446"/>
      <c r="DO115" s="446"/>
      <c r="DP115" s="499"/>
      <c r="DQ115" s="515">
        <v>68962</v>
      </c>
      <c r="DR115" s="446"/>
      <c r="DS115" s="446"/>
      <c r="DT115" s="446"/>
      <c r="DU115" s="499"/>
      <c r="DV115" s="539">
        <v>0.8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907</v>
      </c>
      <c r="AB116" s="446"/>
      <c r="AC116" s="446"/>
      <c r="AD116" s="446"/>
      <c r="AE116" s="499"/>
      <c r="AF116" s="515">
        <v>349</v>
      </c>
      <c r="AG116" s="446"/>
      <c r="AH116" s="446"/>
      <c r="AI116" s="446"/>
      <c r="AJ116" s="499"/>
      <c r="AK116" s="515">
        <v>414</v>
      </c>
      <c r="AL116" s="446"/>
      <c r="AM116" s="446"/>
      <c r="AN116" s="446"/>
      <c r="AO116" s="499"/>
      <c r="AP116" s="539">
        <v>0</v>
      </c>
      <c r="AQ116" s="547"/>
      <c r="AR116" s="547"/>
      <c r="AS116" s="547"/>
      <c r="AT116" s="557"/>
      <c r="AU116" s="569"/>
      <c r="AV116" s="578"/>
      <c r="AW116" s="578"/>
      <c r="AX116" s="578"/>
      <c r="AY116" s="578"/>
      <c r="AZ116" s="602" t="s">
        <v>226</v>
      </c>
      <c r="BA116" s="605"/>
      <c r="BB116" s="605"/>
      <c r="BC116" s="605"/>
      <c r="BD116" s="605"/>
      <c r="BE116" s="605"/>
      <c r="BF116" s="605"/>
      <c r="BG116" s="605"/>
      <c r="BH116" s="605"/>
      <c r="BI116" s="605"/>
      <c r="BJ116" s="605"/>
      <c r="BK116" s="605"/>
      <c r="BL116" s="605"/>
      <c r="BM116" s="605"/>
      <c r="BN116" s="605"/>
      <c r="BO116" s="605"/>
      <c r="BP116" s="628"/>
      <c r="BQ116" s="633" t="s">
        <v>138</v>
      </c>
      <c r="BR116" s="641"/>
      <c r="BS116" s="641"/>
      <c r="BT116" s="641"/>
      <c r="BU116" s="641"/>
      <c r="BV116" s="641" t="s">
        <v>138</v>
      </c>
      <c r="BW116" s="641"/>
      <c r="BX116" s="641"/>
      <c r="BY116" s="641"/>
      <c r="BZ116" s="641"/>
      <c r="CA116" s="641" t="s">
        <v>138</v>
      </c>
      <c r="CB116" s="641"/>
      <c r="CC116" s="641"/>
      <c r="CD116" s="641"/>
      <c r="CE116" s="641"/>
      <c r="CF116" s="657" t="s">
        <v>138</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5836</v>
      </c>
      <c r="DH116" s="446"/>
      <c r="DI116" s="446"/>
      <c r="DJ116" s="446"/>
      <c r="DK116" s="499"/>
      <c r="DL116" s="515">
        <v>5179</v>
      </c>
      <c r="DM116" s="446"/>
      <c r="DN116" s="446"/>
      <c r="DO116" s="446"/>
      <c r="DP116" s="499"/>
      <c r="DQ116" s="515">
        <v>4533</v>
      </c>
      <c r="DR116" s="446"/>
      <c r="DS116" s="446"/>
      <c r="DT116" s="446"/>
      <c r="DU116" s="499"/>
      <c r="DV116" s="539">
        <v>0.1</v>
      </c>
      <c r="DW116" s="547"/>
      <c r="DX116" s="547"/>
      <c r="DY116" s="547"/>
      <c r="DZ116" s="557"/>
    </row>
    <row r="117" spans="1:130" s="365" customFormat="1" ht="26.25" customHeight="1">
      <c r="A117" s="383" t="s">
        <v>278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764793</v>
      </c>
      <c r="AB117" s="488"/>
      <c r="AC117" s="488"/>
      <c r="AD117" s="488"/>
      <c r="AE117" s="500"/>
      <c r="AF117" s="516">
        <v>846235</v>
      </c>
      <c r="AG117" s="488"/>
      <c r="AH117" s="488"/>
      <c r="AI117" s="488"/>
      <c r="AJ117" s="500"/>
      <c r="AK117" s="516">
        <v>970213</v>
      </c>
      <c r="AL117" s="488"/>
      <c r="AM117" s="488"/>
      <c r="AN117" s="488"/>
      <c r="AO117" s="500"/>
      <c r="AP117" s="540"/>
      <c r="AQ117" s="548"/>
      <c r="AR117" s="548"/>
      <c r="AS117" s="548"/>
      <c r="AT117" s="558"/>
      <c r="AU117" s="569"/>
      <c r="AV117" s="578"/>
      <c r="AW117" s="578"/>
      <c r="AX117" s="578"/>
      <c r="AY117" s="578"/>
      <c r="AZ117" s="426" t="s">
        <v>495</v>
      </c>
      <c r="BA117" s="428"/>
      <c r="BB117" s="428"/>
      <c r="BC117" s="428"/>
      <c r="BD117" s="428"/>
      <c r="BE117" s="428"/>
      <c r="BF117" s="428"/>
      <c r="BG117" s="428"/>
      <c r="BH117" s="428"/>
      <c r="BI117" s="428"/>
      <c r="BJ117" s="428"/>
      <c r="BK117" s="428"/>
      <c r="BL117" s="428"/>
      <c r="BM117" s="428"/>
      <c r="BN117" s="428"/>
      <c r="BO117" s="428"/>
      <c r="BP117" s="474"/>
      <c r="BQ117" s="633" t="s">
        <v>138</v>
      </c>
      <c r="BR117" s="641"/>
      <c r="BS117" s="641"/>
      <c r="BT117" s="641"/>
      <c r="BU117" s="641"/>
      <c r="BV117" s="641" t="s">
        <v>138</v>
      </c>
      <c r="BW117" s="641"/>
      <c r="BX117" s="641"/>
      <c r="BY117" s="641"/>
      <c r="BZ117" s="641"/>
      <c r="CA117" s="641" t="s">
        <v>138</v>
      </c>
      <c r="CB117" s="641"/>
      <c r="CC117" s="641"/>
      <c r="CD117" s="641"/>
      <c r="CE117" s="641"/>
      <c r="CF117" s="657" t="s">
        <v>138</v>
      </c>
      <c r="CG117" s="661"/>
      <c r="CH117" s="661"/>
      <c r="CI117" s="661"/>
      <c r="CJ117" s="661"/>
      <c r="CK117" s="673"/>
      <c r="CL117" s="413"/>
      <c r="CM117" s="425" t="s">
        <v>347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138</v>
      </c>
      <c r="DH117" s="446"/>
      <c r="DI117" s="446"/>
      <c r="DJ117" s="446"/>
      <c r="DK117" s="499"/>
      <c r="DL117" s="515" t="s">
        <v>138</v>
      </c>
      <c r="DM117" s="446"/>
      <c r="DN117" s="446"/>
      <c r="DO117" s="446"/>
      <c r="DP117" s="499"/>
      <c r="DQ117" s="515" t="s">
        <v>138</v>
      </c>
      <c r="DR117" s="446"/>
      <c r="DS117" s="446"/>
      <c r="DT117" s="446"/>
      <c r="DU117" s="499"/>
      <c r="DV117" s="539" t="s">
        <v>138</v>
      </c>
      <c r="DW117" s="547"/>
      <c r="DX117" s="547"/>
      <c r="DY117" s="547"/>
      <c r="DZ117" s="557"/>
    </row>
    <row r="118" spans="1:130" s="365" customFormat="1" ht="26.25" customHeight="1">
      <c r="A118" s="383" t="s">
        <v>99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482</v>
      </c>
      <c r="AB118" s="406"/>
      <c r="AC118" s="406"/>
      <c r="AD118" s="406"/>
      <c r="AE118" s="469"/>
      <c r="AF118" s="480" t="s">
        <v>484</v>
      </c>
      <c r="AG118" s="406"/>
      <c r="AH118" s="406"/>
      <c r="AI118" s="406"/>
      <c r="AJ118" s="469"/>
      <c r="AK118" s="480" t="s">
        <v>189</v>
      </c>
      <c r="AL118" s="406"/>
      <c r="AM118" s="406"/>
      <c r="AN118" s="406"/>
      <c r="AO118" s="469"/>
      <c r="AP118" s="480" t="s">
        <v>485</v>
      </c>
      <c r="AQ118" s="406"/>
      <c r="AR118" s="406"/>
      <c r="AS118" s="406"/>
      <c r="AT118" s="555"/>
      <c r="AU118" s="569"/>
      <c r="AV118" s="578"/>
      <c r="AW118" s="578"/>
      <c r="AX118" s="578"/>
      <c r="AY118" s="578"/>
      <c r="AZ118" s="427" t="s">
        <v>496</v>
      </c>
      <c r="BA118" s="423"/>
      <c r="BB118" s="423"/>
      <c r="BC118" s="423"/>
      <c r="BD118" s="423"/>
      <c r="BE118" s="423"/>
      <c r="BF118" s="423"/>
      <c r="BG118" s="423"/>
      <c r="BH118" s="423"/>
      <c r="BI118" s="423"/>
      <c r="BJ118" s="423"/>
      <c r="BK118" s="423"/>
      <c r="BL118" s="423"/>
      <c r="BM118" s="423"/>
      <c r="BN118" s="423"/>
      <c r="BO118" s="423"/>
      <c r="BP118" s="473"/>
      <c r="BQ118" s="634" t="s">
        <v>138</v>
      </c>
      <c r="BR118" s="642"/>
      <c r="BS118" s="642"/>
      <c r="BT118" s="642"/>
      <c r="BU118" s="642"/>
      <c r="BV118" s="642" t="s">
        <v>138</v>
      </c>
      <c r="BW118" s="642"/>
      <c r="BX118" s="642"/>
      <c r="BY118" s="642"/>
      <c r="BZ118" s="642"/>
      <c r="CA118" s="642" t="s">
        <v>138</v>
      </c>
      <c r="CB118" s="642"/>
      <c r="CC118" s="642"/>
      <c r="CD118" s="642"/>
      <c r="CE118" s="642"/>
      <c r="CF118" s="657" t="s">
        <v>138</v>
      </c>
      <c r="CG118" s="661"/>
      <c r="CH118" s="661"/>
      <c r="CI118" s="661"/>
      <c r="CJ118" s="661"/>
      <c r="CK118" s="673"/>
      <c r="CL118" s="413"/>
      <c r="CM118" s="425" t="s">
        <v>497</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138</v>
      </c>
      <c r="DH118" s="446"/>
      <c r="DI118" s="446"/>
      <c r="DJ118" s="446"/>
      <c r="DK118" s="499"/>
      <c r="DL118" s="515" t="s">
        <v>138</v>
      </c>
      <c r="DM118" s="446"/>
      <c r="DN118" s="446"/>
      <c r="DO118" s="446"/>
      <c r="DP118" s="499"/>
      <c r="DQ118" s="515" t="s">
        <v>138</v>
      </c>
      <c r="DR118" s="446"/>
      <c r="DS118" s="446"/>
      <c r="DT118" s="446"/>
      <c r="DU118" s="499"/>
      <c r="DV118" s="539" t="s">
        <v>138</v>
      </c>
      <c r="DW118" s="547"/>
      <c r="DX118" s="547"/>
      <c r="DY118" s="547"/>
      <c r="DZ118" s="557"/>
    </row>
    <row r="119" spans="1:130" s="365" customFormat="1" ht="26.25" customHeight="1">
      <c r="A119" s="389" t="s">
        <v>395</v>
      </c>
      <c r="B119" s="412"/>
      <c r="C119" s="424" t="s">
        <v>65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138</v>
      </c>
      <c r="AB119" s="487"/>
      <c r="AC119" s="487"/>
      <c r="AD119" s="487"/>
      <c r="AE119" s="498"/>
      <c r="AF119" s="514" t="s">
        <v>138</v>
      </c>
      <c r="AG119" s="487"/>
      <c r="AH119" s="487"/>
      <c r="AI119" s="487"/>
      <c r="AJ119" s="498"/>
      <c r="AK119" s="514" t="s">
        <v>138</v>
      </c>
      <c r="AL119" s="487"/>
      <c r="AM119" s="487"/>
      <c r="AN119" s="487"/>
      <c r="AO119" s="498"/>
      <c r="AP119" s="538" t="s">
        <v>138</v>
      </c>
      <c r="AQ119" s="546"/>
      <c r="AR119" s="546"/>
      <c r="AS119" s="546"/>
      <c r="AT119" s="556"/>
      <c r="AU119" s="570"/>
      <c r="AV119" s="579"/>
      <c r="AW119" s="579"/>
      <c r="AX119" s="579"/>
      <c r="AY119" s="579"/>
      <c r="AZ119" s="603" t="s">
        <v>278</v>
      </c>
      <c r="BA119" s="603"/>
      <c r="BB119" s="603"/>
      <c r="BC119" s="603"/>
      <c r="BD119" s="603"/>
      <c r="BE119" s="603"/>
      <c r="BF119" s="603"/>
      <c r="BG119" s="603"/>
      <c r="BH119" s="603"/>
      <c r="BI119" s="603"/>
      <c r="BJ119" s="603"/>
      <c r="BK119" s="603"/>
      <c r="BL119" s="603"/>
      <c r="BM119" s="603"/>
      <c r="BN119" s="603"/>
      <c r="BO119" s="468" t="s">
        <v>167</v>
      </c>
      <c r="BP119" s="629"/>
      <c r="BQ119" s="634">
        <v>12253055</v>
      </c>
      <c r="BR119" s="642"/>
      <c r="BS119" s="642"/>
      <c r="BT119" s="642"/>
      <c r="BU119" s="642"/>
      <c r="BV119" s="642">
        <v>12115500</v>
      </c>
      <c r="BW119" s="642"/>
      <c r="BX119" s="642"/>
      <c r="BY119" s="642"/>
      <c r="BZ119" s="642"/>
      <c r="CA119" s="642">
        <v>12220356</v>
      </c>
      <c r="CB119" s="642"/>
      <c r="CC119" s="642"/>
      <c r="CD119" s="642"/>
      <c r="CE119" s="642"/>
      <c r="CF119" s="544"/>
      <c r="CG119" s="552"/>
      <c r="CH119" s="552"/>
      <c r="CI119" s="552"/>
      <c r="CJ119" s="669"/>
      <c r="CK119" s="674"/>
      <c r="CL119" s="414"/>
      <c r="CM119" s="427" t="s">
        <v>498</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30249</v>
      </c>
      <c r="DH119" s="489"/>
      <c r="DI119" s="489"/>
      <c r="DJ119" s="489"/>
      <c r="DK119" s="501"/>
      <c r="DL119" s="517">
        <v>12325</v>
      </c>
      <c r="DM119" s="489"/>
      <c r="DN119" s="489"/>
      <c r="DO119" s="489"/>
      <c r="DP119" s="501"/>
      <c r="DQ119" s="517">
        <v>4057</v>
      </c>
      <c r="DR119" s="489"/>
      <c r="DS119" s="489"/>
      <c r="DT119" s="489"/>
      <c r="DU119" s="501"/>
      <c r="DV119" s="714">
        <v>0</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138</v>
      </c>
      <c r="AB120" s="446"/>
      <c r="AC120" s="446"/>
      <c r="AD120" s="446"/>
      <c r="AE120" s="499"/>
      <c r="AF120" s="515" t="s">
        <v>138</v>
      </c>
      <c r="AG120" s="446"/>
      <c r="AH120" s="446"/>
      <c r="AI120" s="446"/>
      <c r="AJ120" s="499"/>
      <c r="AK120" s="515" t="s">
        <v>138</v>
      </c>
      <c r="AL120" s="446"/>
      <c r="AM120" s="446"/>
      <c r="AN120" s="446"/>
      <c r="AO120" s="499"/>
      <c r="AP120" s="539" t="s">
        <v>138</v>
      </c>
      <c r="AQ120" s="547"/>
      <c r="AR120" s="547"/>
      <c r="AS120" s="547"/>
      <c r="AT120" s="557"/>
      <c r="AU120" s="571" t="s">
        <v>488</v>
      </c>
      <c r="AV120" s="580"/>
      <c r="AW120" s="580"/>
      <c r="AX120" s="580"/>
      <c r="AY120" s="591"/>
      <c r="AZ120" s="424" t="s">
        <v>214</v>
      </c>
      <c r="BA120" s="407"/>
      <c r="BB120" s="407"/>
      <c r="BC120" s="407"/>
      <c r="BD120" s="407"/>
      <c r="BE120" s="407"/>
      <c r="BF120" s="407"/>
      <c r="BG120" s="407"/>
      <c r="BH120" s="407"/>
      <c r="BI120" s="407"/>
      <c r="BJ120" s="407"/>
      <c r="BK120" s="407"/>
      <c r="BL120" s="407"/>
      <c r="BM120" s="407"/>
      <c r="BN120" s="407"/>
      <c r="BO120" s="407"/>
      <c r="BP120" s="470"/>
      <c r="BQ120" s="632">
        <v>6161278</v>
      </c>
      <c r="BR120" s="640"/>
      <c r="BS120" s="640"/>
      <c r="BT120" s="640"/>
      <c r="BU120" s="640"/>
      <c r="BV120" s="640">
        <v>5952978</v>
      </c>
      <c r="BW120" s="640"/>
      <c r="BX120" s="640"/>
      <c r="BY120" s="640"/>
      <c r="BZ120" s="640"/>
      <c r="CA120" s="640">
        <v>5949238</v>
      </c>
      <c r="CB120" s="640"/>
      <c r="CC120" s="640"/>
      <c r="CD120" s="640"/>
      <c r="CE120" s="640"/>
      <c r="CF120" s="656">
        <v>71.099999999999994</v>
      </c>
      <c r="CG120" s="660"/>
      <c r="CH120" s="660"/>
      <c r="CI120" s="660"/>
      <c r="CJ120" s="660"/>
      <c r="CK120" s="675" t="s">
        <v>274</v>
      </c>
      <c r="CL120" s="685"/>
      <c r="CM120" s="685"/>
      <c r="CN120" s="685"/>
      <c r="CO120" s="688"/>
      <c r="CP120" s="692" t="s">
        <v>360</v>
      </c>
      <c r="CQ120" s="695"/>
      <c r="CR120" s="695"/>
      <c r="CS120" s="695"/>
      <c r="CT120" s="695"/>
      <c r="CU120" s="695"/>
      <c r="CV120" s="695"/>
      <c r="CW120" s="695"/>
      <c r="CX120" s="695"/>
      <c r="CY120" s="695"/>
      <c r="CZ120" s="695"/>
      <c r="DA120" s="695"/>
      <c r="DB120" s="695"/>
      <c r="DC120" s="695"/>
      <c r="DD120" s="695"/>
      <c r="DE120" s="695"/>
      <c r="DF120" s="698"/>
      <c r="DG120" s="632">
        <v>1681490</v>
      </c>
      <c r="DH120" s="640"/>
      <c r="DI120" s="640"/>
      <c r="DJ120" s="640"/>
      <c r="DK120" s="640"/>
      <c r="DL120" s="640">
        <v>1422039</v>
      </c>
      <c r="DM120" s="640"/>
      <c r="DN120" s="640"/>
      <c r="DO120" s="640"/>
      <c r="DP120" s="640"/>
      <c r="DQ120" s="640">
        <v>1267272</v>
      </c>
      <c r="DR120" s="640"/>
      <c r="DS120" s="640"/>
      <c r="DT120" s="640"/>
      <c r="DU120" s="640"/>
      <c r="DV120" s="712">
        <v>15.1</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16511</v>
      </c>
      <c r="AB121" s="446"/>
      <c r="AC121" s="446"/>
      <c r="AD121" s="446"/>
      <c r="AE121" s="499"/>
      <c r="AF121" s="515">
        <v>16511</v>
      </c>
      <c r="AG121" s="446"/>
      <c r="AH121" s="446"/>
      <c r="AI121" s="446"/>
      <c r="AJ121" s="499"/>
      <c r="AK121" s="515">
        <v>16511</v>
      </c>
      <c r="AL121" s="446"/>
      <c r="AM121" s="446"/>
      <c r="AN121" s="446"/>
      <c r="AO121" s="499"/>
      <c r="AP121" s="539">
        <v>0.2</v>
      </c>
      <c r="AQ121" s="547"/>
      <c r="AR121" s="547"/>
      <c r="AS121" s="547"/>
      <c r="AT121" s="557"/>
      <c r="AU121" s="572"/>
      <c r="AV121" s="581"/>
      <c r="AW121" s="581"/>
      <c r="AX121" s="581"/>
      <c r="AY121" s="592"/>
      <c r="AZ121" s="425" t="s">
        <v>483</v>
      </c>
      <c r="BA121" s="378"/>
      <c r="BB121" s="378"/>
      <c r="BC121" s="378"/>
      <c r="BD121" s="378"/>
      <c r="BE121" s="378"/>
      <c r="BF121" s="378"/>
      <c r="BG121" s="378"/>
      <c r="BH121" s="378"/>
      <c r="BI121" s="378"/>
      <c r="BJ121" s="378"/>
      <c r="BK121" s="378"/>
      <c r="BL121" s="378"/>
      <c r="BM121" s="378"/>
      <c r="BN121" s="378"/>
      <c r="BO121" s="378"/>
      <c r="BP121" s="472"/>
      <c r="BQ121" s="633" t="s">
        <v>138</v>
      </c>
      <c r="BR121" s="641"/>
      <c r="BS121" s="641"/>
      <c r="BT121" s="641"/>
      <c r="BU121" s="641"/>
      <c r="BV121" s="641" t="s">
        <v>138</v>
      </c>
      <c r="BW121" s="641"/>
      <c r="BX121" s="641"/>
      <c r="BY121" s="641"/>
      <c r="BZ121" s="641"/>
      <c r="CA121" s="641" t="s">
        <v>138</v>
      </c>
      <c r="CB121" s="641"/>
      <c r="CC121" s="641"/>
      <c r="CD121" s="641"/>
      <c r="CE121" s="641"/>
      <c r="CF121" s="657" t="s">
        <v>138</v>
      </c>
      <c r="CG121" s="661"/>
      <c r="CH121" s="661"/>
      <c r="CI121" s="661"/>
      <c r="CJ121" s="661"/>
      <c r="CK121" s="676"/>
      <c r="CL121" s="686"/>
      <c r="CM121" s="686"/>
      <c r="CN121" s="686"/>
      <c r="CO121" s="689"/>
      <c r="CP121" s="693" t="s">
        <v>473</v>
      </c>
      <c r="CQ121" s="403"/>
      <c r="CR121" s="403"/>
      <c r="CS121" s="403"/>
      <c r="CT121" s="403"/>
      <c r="CU121" s="403"/>
      <c r="CV121" s="403"/>
      <c r="CW121" s="403"/>
      <c r="CX121" s="403"/>
      <c r="CY121" s="403"/>
      <c r="CZ121" s="403"/>
      <c r="DA121" s="403"/>
      <c r="DB121" s="403"/>
      <c r="DC121" s="403"/>
      <c r="DD121" s="403"/>
      <c r="DE121" s="403"/>
      <c r="DF121" s="699"/>
      <c r="DG121" s="633">
        <v>239555</v>
      </c>
      <c r="DH121" s="641"/>
      <c r="DI121" s="641"/>
      <c r="DJ121" s="641"/>
      <c r="DK121" s="641"/>
      <c r="DL121" s="641">
        <v>223118</v>
      </c>
      <c r="DM121" s="641"/>
      <c r="DN121" s="641"/>
      <c r="DO121" s="641"/>
      <c r="DP121" s="641"/>
      <c r="DQ121" s="641">
        <v>547671</v>
      </c>
      <c r="DR121" s="641"/>
      <c r="DS121" s="641"/>
      <c r="DT121" s="641"/>
      <c r="DU121" s="641"/>
      <c r="DV121" s="713">
        <v>6.5</v>
      </c>
      <c r="DW121" s="713"/>
      <c r="DX121" s="713"/>
      <c r="DY121" s="713"/>
      <c r="DZ121" s="722"/>
    </row>
    <row r="122" spans="1:130" s="365" customFormat="1" ht="26.25" customHeight="1">
      <c r="A122" s="390"/>
      <c r="B122" s="413"/>
      <c r="C122" s="425" t="s">
        <v>494</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138</v>
      </c>
      <c r="AB122" s="446"/>
      <c r="AC122" s="446"/>
      <c r="AD122" s="446"/>
      <c r="AE122" s="499"/>
      <c r="AF122" s="515" t="s">
        <v>138</v>
      </c>
      <c r="AG122" s="446"/>
      <c r="AH122" s="446"/>
      <c r="AI122" s="446"/>
      <c r="AJ122" s="499"/>
      <c r="AK122" s="515" t="s">
        <v>138</v>
      </c>
      <c r="AL122" s="446"/>
      <c r="AM122" s="446"/>
      <c r="AN122" s="446"/>
      <c r="AO122" s="499"/>
      <c r="AP122" s="539" t="s">
        <v>138</v>
      </c>
      <c r="AQ122" s="547"/>
      <c r="AR122" s="547"/>
      <c r="AS122" s="547"/>
      <c r="AT122" s="557"/>
      <c r="AU122" s="572"/>
      <c r="AV122" s="581"/>
      <c r="AW122" s="581"/>
      <c r="AX122" s="581"/>
      <c r="AY122" s="592"/>
      <c r="AZ122" s="427" t="s">
        <v>306</v>
      </c>
      <c r="BA122" s="423"/>
      <c r="BB122" s="423"/>
      <c r="BC122" s="423"/>
      <c r="BD122" s="423"/>
      <c r="BE122" s="423"/>
      <c r="BF122" s="423"/>
      <c r="BG122" s="423"/>
      <c r="BH122" s="423"/>
      <c r="BI122" s="423"/>
      <c r="BJ122" s="423"/>
      <c r="BK122" s="423"/>
      <c r="BL122" s="423"/>
      <c r="BM122" s="423"/>
      <c r="BN122" s="423"/>
      <c r="BO122" s="423"/>
      <c r="BP122" s="473"/>
      <c r="BQ122" s="634">
        <v>6913702</v>
      </c>
      <c r="BR122" s="642"/>
      <c r="BS122" s="642"/>
      <c r="BT122" s="642"/>
      <c r="BU122" s="642"/>
      <c r="BV122" s="642">
        <v>6674349</v>
      </c>
      <c r="BW122" s="642"/>
      <c r="BX122" s="642"/>
      <c r="BY122" s="642"/>
      <c r="BZ122" s="642"/>
      <c r="CA122" s="642">
        <v>6444597</v>
      </c>
      <c r="CB122" s="642"/>
      <c r="CC122" s="642"/>
      <c r="CD122" s="642"/>
      <c r="CE122" s="642"/>
      <c r="CF122" s="658">
        <v>77</v>
      </c>
      <c r="CG122" s="662"/>
      <c r="CH122" s="662"/>
      <c r="CI122" s="662"/>
      <c r="CJ122" s="662"/>
      <c r="CK122" s="676"/>
      <c r="CL122" s="686"/>
      <c r="CM122" s="686"/>
      <c r="CN122" s="686"/>
      <c r="CO122" s="689"/>
      <c r="CP122" s="693" t="s">
        <v>470</v>
      </c>
      <c r="CQ122" s="403"/>
      <c r="CR122" s="403"/>
      <c r="CS122" s="403"/>
      <c r="CT122" s="403"/>
      <c r="CU122" s="403"/>
      <c r="CV122" s="403"/>
      <c r="CW122" s="403"/>
      <c r="CX122" s="403"/>
      <c r="CY122" s="403"/>
      <c r="CZ122" s="403"/>
      <c r="DA122" s="403"/>
      <c r="DB122" s="403"/>
      <c r="DC122" s="403"/>
      <c r="DD122" s="403"/>
      <c r="DE122" s="403"/>
      <c r="DF122" s="699"/>
      <c r="DG122" s="633">
        <v>197125</v>
      </c>
      <c r="DH122" s="641"/>
      <c r="DI122" s="641"/>
      <c r="DJ122" s="641"/>
      <c r="DK122" s="641"/>
      <c r="DL122" s="641">
        <v>197727</v>
      </c>
      <c r="DM122" s="641"/>
      <c r="DN122" s="641"/>
      <c r="DO122" s="641"/>
      <c r="DP122" s="641"/>
      <c r="DQ122" s="641">
        <v>165227</v>
      </c>
      <c r="DR122" s="641"/>
      <c r="DS122" s="641"/>
      <c r="DT122" s="641"/>
      <c r="DU122" s="641"/>
      <c r="DV122" s="713">
        <v>2</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870</v>
      </c>
      <c r="AB123" s="446"/>
      <c r="AC123" s="446"/>
      <c r="AD123" s="446"/>
      <c r="AE123" s="499"/>
      <c r="AF123" s="515">
        <v>656</v>
      </c>
      <c r="AG123" s="446"/>
      <c r="AH123" s="446"/>
      <c r="AI123" s="446"/>
      <c r="AJ123" s="499"/>
      <c r="AK123" s="515">
        <v>647</v>
      </c>
      <c r="AL123" s="446"/>
      <c r="AM123" s="446"/>
      <c r="AN123" s="446"/>
      <c r="AO123" s="499"/>
      <c r="AP123" s="539">
        <v>0</v>
      </c>
      <c r="AQ123" s="547"/>
      <c r="AR123" s="547"/>
      <c r="AS123" s="547"/>
      <c r="AT123" s="557"/>
      <c r="AU123" s="573"/>
      <c r="AV123" s="582"/>
      <c r="AW123" s="582"/>
      <c r="AX123" s="582"/>
      <c r="AY123" s="582"/>
      <c r="AZ123" s="603" t="s">
        <v>278</v>
      </c>
      <c r="BA123" s="603"/>
      <c r="BB123" s="603"/>
      <c r="BC123" s="603"/>
      <c r="BD123" s="603"/>
      <c r="BE123" s="603"/>
      <c r="BF123" s="603"/>
      <c r="BG123" s="603"/>
      <c r="BH123" s="603"/>
      <c r="BI123" s="603"/>
      <c r="BJ123" s="603"/>
      <c r="BK123" s="603"/>
      <c r="BL123" s="603"/>
      <c r="BM123" s="603"/>
      <c r="BN123" s="603"/>
      <c r="BO123" s="468" t="s">
        <v>499</v>
      </c>
      <c r="BP123" s="629"/>
      <c r="BQ123" s="635">
        <v>13074980</v>
      </c>
      <c r="BR123" s="643"/>
      <c r="BS123" s="643"/>
      <c r="BT123" s="643"/>
      <c r="BU123" s="643"/>
      <c r="BV123" s="643">
        <v>12627327</v>
      </c>
      <c r="BW123" s="643"/>
      <c r="BX123" s="643"/>
      <c r="BY123" s="643"/>
      <c r="BZ123" s="643"/>
      <c r="CA123" s="643">
        <v>12393835</v>
      </c>
      <c r="CB123" s="643"/>
      <c r="CC123" s="643"/>
      <c r="CD123" s="643"/>
      <c r="CE123" s="643"/>
      <c r="CF123" s="544"/>
      <c r="CG123" s="552"/>
      <c r="CH123" s="552"/>
      <c r="CI123" s="552"/>
      <c r="CJ123" s="669"/>
      <c r="CK123" s="676"/>
      <c r="CL123" s="686"/>
      <c r="CM123" s="686"/>
      <c r="CN123" s="686"/>
      <c r="CO123" s="689"/>
      <c r="CP123" s="693" t="s">
        <v>474</v>
      </c>
      <c r="CQ123" s="403"/>
      <c r="CR123" s="403"/>
      <c r="CS123" s="403"/>
      <c r="CT123" s="403"/>
      <c r="CU123" s="403"/>
      <c r="CV123" s="403"/>
      <c r="CW123" s="403"/>
      <c r="CX123" s="403"/>
      <c r="CY123" s="403"/>
      <c r="CZ123" s="403"/>
      <c r="DA123" s="403"/>
      <c r="DB123" s="403"/>
      <c r="DC123" s="403"/>
      <c r="DD123" s="403"/>
      <c r="DE123" s="403"/>
      <c r="DF123" s="699"/>
      <c r="DG123" s="482" t="s">
        <v>138</v>
      </c>
      <c r="DH123" s="446"/>
      <c r="DI123" s="446"/>
      <c r="DJ123" s="446"/>
      <c r="DK123" s="499"/>
      <c r="DL123" s="515" t="s">
        <v>138</v>
      </c>
      <c r="DM123" s="446"/>
      <c r="DN123" s="446"/>
      <c r="DO123" s="446"/>
      <c r="DP123" s="499"/>
      <c r="DQ123" s="515" t="s">
        <v>138</v>
      </c>
      <c r="DR123" s="446"/>
      <c r="DS123" s="446"/>
      <c r="DT123" s="446"/>
      <c r="DU123" s="499"/>
      <c r="DV123" s="539" t="s">
        <v>138</v>
      </c>
      <c r="DW123" s="547"/>
      <c r="DX123" s="547"/>
      <c r="DY123" s="547"/>
      <c r="DZ123" s="557"/>
    </row>
    <row r="124" spans="1:130" s="365" customFormat="1" ht="26.25" customHeight="1">
      <c r="A124" s="390"/>
      <c r="B124" s="413"/>
      <c r="C124" s="425" t="s">
        <v>347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138</v>
      </c>
      <c r="AB124" s="446"/>
      <c r="AC124" s="446"/>
      <c r="AD124" s="446"/>
      <c r="AE124" s="499"/>
      <c r="AF124" s="515" t="s">
        <v>138</v>
      </c>
      <c r="AG124" s="446"/>
      <c r="AH124" s="446"/>
      <c r="AI124" s="446"/>
      <c r="AJ124" s="499"/>
      <c r="AK124" s="515" t="s">
        <v>138</v>
      </c>
      <c r="AL124" s="446"/>
      <c r="AM124" s="446"/>
      <c r="AN124" s="446"/>
      <c r="AO124" s="499"/>
      <c r="AP124" s="539" t="s">
        <v>138</v>
      </c>
      <c r="AQ124" s="547"/>
      <c r="AR124" s="547"/>
      <c r="AS124" s="547"/>
      <c r="AT124" s="557"/>
      <c r="AU124" s="574" t="s">
        <v>501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138</v>
      </c>
      <c r="BR124" s="644"/>
      <c r="BS124" s="644"/>
      <c r="BT124" s="644"/>
      <c r="BU124" s="644"/>
      <c r="BV124" s="644" t="s">
        <v>138</v>
      </c>
      <c r="BW124" s="644"/>
      <c r="BX124" s="644"/>
      <c r="BY124" s="644"/>
      <c r="BZ124" s="644"/>
      <c r="CA124" s="644" t="s">
        <v>138</v>
      </c>
      <c r="CB124" s="644"/>
      <c r="CC124" s="644"/>
      <c r="CD124" s="644"/>
      <c r="CE124" s="644"/>
      <c r="CF124" s="545"/>
      <c r="CG124" s="553"/>
      <c r="CH124" s="553"/>
      <c r="CI124" s="553"/>
      <c r="CJ124" s="670"/>
      <c r="CK124" s="677"/>
      <c r="CL124" s="677"/>
      <c r="CM124" s="677"/>
      <c r="CN124" s="677"/>
      <c r="CO124" s="690"/>
      <c r="CP124" s="693" t="s">
        <v>503</v>
      </c>
      <c r="CQ124" s="403"/>
      <c r="CR124" s="403"/>
      <c r="CS124" s="403"/>
      <c r="CT124" s="403"/>
      <c r="CU124" s="403"/>
      <c r="CV124" s="403"/>
      <c r="CW124" s="403"/>
      <c r="CX124" s="403"/>
      <c r="CY124" s="403"/>
      <c r="CZ124" s="403"/>
      <c r="DA124" s="403"/>
      <c r="DB124" s="403"/>
      <c r="DC124" s="403"/>
      <c r="DD124" s="403"/>
      <c r="DE124" s="403"/>
      <c r="DF124" s="699"/>
      <c r="DG124" s="484" t="s">
        <v>138</v>
      </c>
      <c r="DH124" s="489"/>
      <c r="DI124" s="489"/>
      <c r="DJ124" s="489"/>
      <c r="DK124" s="501"/>
      <c r="DL124" s="517" t="s">
        <v>138</v>
      </c>
      <c r="DM124" s="489"/>
      <c r="DN124" s="489"/>
      <c r="DO124" s="489"/>
      <c r="DP124" s="501"/>
      <c r="DQ124" s="517" t="s">
        <v>138</v>
      </c>
      <c r="DR124" s="489"/>
      <c r="DS124" s="489"/>
      <c r="DT124" s="489"/>
      <c r="DU124" s="501"/>
      <c r="DV124" s="714" t="s">
        <v>138</v>
      </c>
      <c r="DW124" s="716"/>
      <c r="DX124" s="716"/>
      <c r="DY124" s="716"/>
      <c r="DZ124" s="723"/>
    </row>
    <row r="125" spans="1:130" s="365" customFormat="1" ht="26.25" customHeight="1">
      <c r="A125" s="390"/>
      <c r="B125" s="413"/>
      <c r="C125" s="425" t="s">
        <v>497</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138</v>
      </c>
      <c r="AB125" s="446"/>
      <c r="AC125" s="446"/>
      <c r="AD125" s="446"/>
      <c r="AE125" s="499"/>
      <c r="AF125" s="515" t="s">
        <v>138</v>
      </c>
      <c r="AG125" s="446"/>
      <c r="AH125" s="446"/>
      <c r="AI125" s="446"/>
      <c r="AJ125" s="499"/>
      <c r="AK125" s="515" t="s">
        <v>138</v>
      </c>
      <c r="AL125" s="446"/>
      <c r="AM125" s="446"/>
      <c r="AN125" s="446"/>
      <c r="AO125" s="499"/>
      <c r="AP125" s="539" t="s">
        <v>138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506</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138</v>
      </c>
      <c r="DH125" s="640"/>
      <c r="DI125" s="640"/>
      <c r="DJ125" s="640"/>
      <c r="DK125" s="640"/>
      <c r="DL125" s="640" t="s">
        <v>138</v>
      </c>
      <c r="DM125" s="640"/>
      <c r="DN125" s="640"/>
      <c r="DO125" s="640"/>
      <c r="DP125" s="640"/>
      <c r="DQ125" s="640" t="s">
        <v>138</v>
      </c>
      <c r="DR125" s="640"/>
      <c r="DS125" s="640"/>
      <c r="DT125" s="640"/>
      <c r="DU125" s="640"/>
      <c r="DV125" s="712" t="s">
        <v>138</v>
      </c>
      <c r="DW125" s="712"/>
      <c r="DX125" s="712"/>
      <c r="DY125" s="712"/>
      <c r="DZ125" s="721"/>
    </row>
    <row r="126" spans="1:130" s="365" customFormat="1" ht="26.25" customHeight="1">
      <c r="A126" s="390"/>
      <c r="B126" s="413"/>
      <c r="C126" s="425" t="s">
        <v>498</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32304</v>
      </c>
      <c r="AB126" s="446"/>
      <c r="AC126" s="446"/>
      <c r="AD126" s="446"/>
      <c r="AE126" s="499"/>
      <c r="AF126" s="515">
        <v>18711</v>
      </c>
      <c r="AG126" s="446"/>
      <c r="AH126" s="446"/>
      <c r="AI126" s="446"/>
      <c r="AJ126" s="499"/>
      <c r="AK126" s="515">
        <v>9214</v>
      </c>
      <c r="AL126" s="446"/>
      <c r="AM126" s="446"/>
      <c r="AN126" s="446"/>
      <c r="AO126" s="499"/>
      <c r="AP126" s="539">
        <v>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430</v>
      </c>
      <c r="CQ126" s="378"/>
      <c r="CR126" s="378"/>
      <c r="CS126" s="378"/>
      <c r="CT126" s="378"/>
      <c r="CU126" s="378"/>
      <c r="CV126" s="378"/>
      <c r="CW126" s="378"/>
      <c r="CX126" s="378"/>
      <c r="CY126" s="378"/>
      <c r="CZ126" s="378"/>
      <c r="DA126" s="378"/>
      <c r="DB126" s="378"/>
      <c r="DC126" s="378"/>
      <c r="DD126" s="378"/>
      <c r="DE126" s="378"/>
      <c r="DF126" s="472"/>
      <c r="DG126" s="633" t="s">
        <v>138</v>
      </c>
      <c r="DH126" s="641"/>
      <c r="DI126" s="641"/>
      <c r="DJ126" s="641"/>
      <c r="DK126" s="641"/>
      <c r="DL126" s="641" t="s">
        <v>138</v>
      </c>
      <c r="DM126" s="641"/>
      <c r="DN126" s="641"/>
      <c r="DO126" s="641"/>
      <c r="DP126" s="641"/>
      <c r="DQ126" s="641" t="s">
        <v>138</v>
      </c>
      <c r="DR126" s="641"/>
      <c r="DS126" s="641"/>
      <c r="DT126" s="641"/>
      <c r="DU126" s="641"/>
      <c r="DV126" s="713" t="s">
        <v>138</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20318</v>
      </c>
      <c r="AB127" s="446"/>
      <c r="AC127" s="446"/>
      <c r="AD127" s="446"/>
      <c r="AE127" s="499"/>
      <c r="AF127" s="515">
        <v>14827</v>
      </c>
      <c r="AG127" s="446"/>
      <c r="AH127" s="446"/>
      <c r="AI127" s="446"/>
      <c r="AJ127" s="499"/>
      <c r="AK127" s="515">
        <v>32597</v>
      </c>
      <c r="AL127" s="446"/>
      <c r="AM127" s="446"/>
      <c r="AN127" s="446"/>
      <c r="AO127" s="499"/>
      <c r="AP127" s="539">
        <v>0.4</v>
      </c>
      <c r="AQ127" s="547"/>
      <c r="AR127" s="547"/>
      <c r="AS127" s="547"/>
      <c r="AT127" s="557"/>
      <c r="AU127" s="378"/>
      <c r="AV127" s="378"/>
      <c r="AW127" s="378"/>
      <c r="AX127" s="584" t="s">
        <v>507</v>
      </c>
      <c r="AY127" s="593"/>
      <c r="AZ127" s="593"/>
      <c r="BA127" s="593"/>
      <c r="BB127" s="593"/>
      <c r="BC127" s="593"/>
      <c r="BD127" s="593"/>
      <c r="BE127" s="610"/>
      <c r="BF127" s="612" t="s">
        <v>246</v>
      </c>
      <c r="BG127" s="593"/>
      <c r="BH127" s="593"/>
      <c r="BI127" s="593"/>
      <c r="BJ127" s="593"/>
      <c r="BK127" s="593"/>
      <c r="BL127" s="610"/>
      <c r="BM127" s="612" t="s">
        <v>431</v>
      </c>
      <c r="BN127" s="593"/>
      <c r="BO127" s="593"/>
      <c r="BP127" s="593"/>
      <c r="BQ127" s="593"/>
      <c r="BR127" s="593"/>
      <c r="BS127" s="610"/>
      <c r="BT127" s="612" t="s">
        <v>420</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417</v>
      </c>
      <c r="CQ127" s="378"/>
      <c r="CR127" s="378"/>
      <c r="CS127" s="378"/>
      <c r="CT127" s="378"/>
      <c r="CU127" s="378"/>
      <c r="CV127" s="378"/>
      <c r="CW127" s="378"/>
      <c r="CX127" s="378"/>
      <c r="CY127" s="378"/>
      <c r="CZ127" s="378"/>
      <c r="DA127" s="378"/>
      <c r="DB127" s="378"/>
      <c r="DC127" s="378"/>
      <c r="DD127" s="378"/>
      <c r="DE127" s="378"/>
      <c r="DF127" s="472"/>
      <c r="DG127" s="633" t="s">
        <v>138</v>
      </c>
      <c r="DH127" s="641"/>
      <c r="DI127" s="641"/>
      <c r="DJ127" s="641"/>
      <c r="DK127" s="641"/>
      <c r="DL127" s="641" t="s">
        <v>138</v>
      </c>
      <c r="DM127" s="641"/>
      <c r="DN127" s="641"/>
      <c r="DO127" s="641"/>
      <c r="DP127" s="641"/>
      <c r="DQ127" s="641" t="s">
        <v>138</v>
      </c>
      <c r="DR127" s="641"/>
      <c r="DS127" s="641"/>
      <c r="DT127" s="641"/>
      <c r="DU127" s="641"/>
      <c r="DV127" s="713" t="s">
        <v>138</v>
      </c>
      <c r="DW127" s="713"/>
      <c r="DX127" s="713"/>
      <c r="DY127" s="713"/>
      <c r="DZ127" s="722"/>
    </row>
    <row r="128" spans="1:130" s="365" customFormat="1" ht="26.25" customHeight="1">
      <c r="A128" s="392" t="s">
        <v>508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t="s">
        <v>138</v>
      </c>
      <c r="AB128" s="487"/>
      <c r="AC128" s="487"/>
      <c r="AD128" s="487"/>
      <c r="AE128" s="498"/>
      <c r="AF128" s="514" t="s">
        <v>138</v>
      </c>
      <c r="AG128" s="487"/>
      <c r="AH128" s="487"/>
      <c r="AI128" s="487"/>
      <c r="AJ128" s="498"/>
      <c r="AK128" s="514">
        <v>13375</v>
      </c>
      <c r="AL128" s="487"/>
      <c r="AM128" s="487"/>
      <c r="AN128" s="487"/>
      <c r="AO128" s="498"/>
      <c r="AP128" s="541"/>
      <c r="AQ128" s="549"/>
      <c r="AR128" s="549"/>
      <c r="AS128" s="549"/>
      <c r="AT128" s="559"/>
      <c r="AU128" s="378"/>
      <c r="AV128" s="378"/>
      <c r="AW128" s="378"/>
      <c r="AX128" s="384" t="s">
        <v>314</v>
      </c>
      <c r="AY128" s="407"/>
      <c r="AZ128" s="407"/>
      <c r="BA128" s="407"/>
      <c r="BB128" s="407"/>
      <c r="BC128" s="407"/>
      <c r="BD128" s="407"/>
      <c r="BE128" s="470"/>
      <c r="BF128" s="613" t="s">
        <v>138</v>
      </c>
      <c r="BG128" s="617"/>
      <c r="BH128" s="617"/>
      <c r="BI128" s="617"/>
      <c r="BJ128" s="617"/>
      <c r="BK128" s="617"/>
      <c r="BL128" s="623"/>
      <c r="BM128" s="613">
        <v>13.52</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410</v>
      </c>
      <c r="CQ128" s="381"/>
      <c r="CR128" s="381"/>
      <c r="CS128" s="381"/>
      <c r="CT128" s="381"/>
      <c r="CU128" s="381"/>
      <c r="CV128" s="381"/>
      <c r="CW128" s="381"/>
      <c r="CX128" s="381"/>
      <c r="CY128" s="381"/>
      <c r="CZ128" s="381"/>
      <c r="DA128" s="381"/>
      <c r="DB128" s="381"/>
      <c r="DC128" s="381"/>
      <c r="DD128" s="381"/>
      <c r="DE128" s="381"/>
      <c r="DF128" s="611"/>
      <c r="DG128" s="702" t="s">
        <v>138</v>
      </c>
      <c r="DH128" s="705"/>
      <c r="DI128" s="705"/>
      <c r="DJ128" s="705"/>
      <c r="DK128" s="705"/>
      <c r="DL128" s="705" t="s">
        <v>138</v>
      </c>
      <c r="DM128" s="705"/>
      <c r="DN128" s="705"/>
      <c r="DO128" s="705"/>
      <c r="DP128" s="705"/>
      <c r="DQ128" s="705" t="s">
        <v>138</v>
      </c>
      <c r="DR128" s="705"/>
      <c r="DS128" s="705"/>
      <c r="DT128" s="705"/>
      <c r="DU128" s="705"/>
      <c r="DV128" s="715" t="s">
        <v>138</v>
      </c>
      <c r="DW128" s="715"/>
      <c r="DX128" s="715"/>
      <c r="DY128" s="715"/>
      <c r="DZ128" s="724"/>
    </row>
    <row r="129" spans="1:131" s="365" customFormat="1" ht="26.25" customHeight="1">
      <c r="A129" s="385" t="s">
        <v>171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244</v>
      </c>
      <c r="X129" s="466"/>
      <c r="Y129" s="466"/>
      <c r="Z129" s="476"/>
      <c r="AA129" s="482">
        <v>8824529</v>
      </c>
      <c r="AB129" s="446"/>
      <c r="AC129" s="446"/>
      <c r="AD129" s="446"/>
      <c r="AE129" s="499"/>
      <c r="AF129" s="515">
        <v>8829372</v>
      </c>
      <c r="AG129" s="446"/>
      <c r="AH129" s="446"/>
      <c r="AI129" s="446"/>
      <c r="AJ129" s="499"/>
      <c r="AK129" s="515">
        <v>9007036</v>
      </c>
      <c r="AL129" s="446"/>
      <c r="AM129" s="446"/>
      <c r="AN129" s="446"/>
      <c r="AO129" s="499"/>
      <c r="AP129" s="542"/>
      <c r="AQ129" s="550"/>
      <c r="AR129" s="550"/>
      <c r="AS129" s="550"/>
      <c r="AT129" s="560"/>
      <c r="AU129" s="576"/>
      <c r="AV129" s="576"/>
      <c r="AW129" s="576"/>
      <c r="AX129" s="585" t="s">
        <v>123</v>
      </c>
      <c r="AY129" s="378"/>
      <c r="AZ129" s="378"/>
      <c r="BA129" s="378"/>
      <c r="BB129" s="378"/>
      <c r="BC129" s="378"/>
      <c r="BD129" s="378"/>
      <c r="BE129" s="472"/>
      <c r="BF129" s="614" t="s">
        <v>138</v>
      </c>
      <c r="BG129" s="618"/>
      <c r="BH129" s="618"/>
      <c r="BI129" s="618"/>
      <c r="BJ129" s="618"/>
      <c r="BK129" s="618"/>
      <c r="BL129" s="624"/>
      <c r="BM129" s="614">
        <v>18.52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509</v>
      </c>
      <c r="X130" s="466"/>
      <c r="Y130" s="466"/>
      <c r="Z130" s="476"/>
      <c r="AA130" s="482">
        <v>695466</v>
      </c>
      <c r="AB130" s="446"/>
      <c r="AC130" s="446"/>
      <c r="AD130" s="446"/>
      <c r="AE130" s="499"/>
      <c r="AF130" s="515">
        <v>662846</v>
      </c>
      <c r="AG130" s="446"/>
      <c r="AH130" s="446"/>
      <c r="AI130" s="446"/>
      <c r="AJ130" s="499"/>
      <c r="AK130" s="515">
        <v>639241</v>
      </c>
      <c r="AL130" s="446"/>
      <c r="AM130" s="446"/>
      <c r="AN130" s="446"/>
      <c r="AO130" s="499"/>
      <c r="AP130" s="542"/>
      <c r="AQ130" s="550"/>
      <c r="AR130" s="550"/>
      <c r="AS130" s="550"/>
      <c r="AT130" s="560"/>
      <c r="AU130" s="576"/>
      <c r="AV130" s="576"/>
      <c r="AW130" s="576"/>
      <c r="AX130" s="585" t="s">
        <v>444</v>
      </c>
      <c r="AY130" s="378"/>
      <c r="AZ130" s="378"/>
      <c r="BA130" s="378"/>
      <c r="BB130" s="378"/>
      <c r="BC130" s="378"/>
      <c r="BD130" s="378"/>
      <c r="BE130" s="472"/>
      <c r="BF130" s="615">
        <v>2.2000000000000002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8129063</v>
      </c>
      <c r="AB131" s="489"/>
      <c r="AC131" s="489"/>
      <c r="AD131" s="489"/>
      <c r="AE131" s="501"/>
      <c r="AF131" s="517">
        <v>8166526</v>
      </c>
      <c r="AG131" s="489"/>
      <c r="AH131" s="489"/>
      <c r="AI131" s="489"/>
      <c r="AJ131" s="501"/>
      <c r="AK131" s="517">
        <v>8367795</v>
      </c>
      <c r="AL131" s="489"/>
      <c r="AM131" s="489"/>
      <c r="AN131" s="489"/>
      <c r="AO131" s="501"/>
      <c r="AP131" s="543"/>
      <c r="AQ131" s="551"/>
      <c r="AR131" s="551"/>
      <c r="AS131" s="551"/>
      <c r="AT131" s="561"/>
      <c r="AU131" s="576"/>
      <c r="AV131" s="576"/>
      <c r="AW131" s="576"/>
      <c r="AX131" s="586" t="s">
        <v>64</v>
      </c>
      <c r="AY131" s="381"/>
      <c r="AZ131" s="381"/>
      <c r="BA131" s="381"/>
      <c r="BB131" s="381"/>
      <c r="BC131" s="381"/>
      <c r="BD131" s="381"/>
      <c r="BE131" s="611"/>
      <c r="BF131" s="616" t="s">
        <v>138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510</v>
      </c>
      <c r="W132" s="462"/>
      <c r="X132" s="462"/>
      <c r="Y132" s="462"/>
      <c r="Z132" s="478"/>
      <c r="AA132" s="485">
        <v>0.85283167699999995</v>
      </c>
      <c r="AB132" s="490"/>
      <c r="AC132" s="490"/>
      <c r="AD132" s="490"/>
      <c r="AE132" s="502"/>
      <c r="AF132" s="518">
        <v>2.2456149829999998</v>
      </c>
      <c r="AG132" s="490"/>
      <c r="AH132" s="490"/>
      <c r="AI132" s="490"/>
      <c r="AJ132" s="502"/>
      <c r="AK132" s="518">
        <v>3.7954714599999999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0.1</v>
      </c>
      <c r="AB133" s="491"/>
      <c r="AC133" s="491"/>
      <c r="AD133" s="491"/>
      <c r="AE133" s="503"/>
      <c r="AF133" s="486">
        <v>1</v>
      </c>
      <c r="AG133" s="491"/>
      <c r="AH133" s="491"/>
      <c r="AI133" s="491"/>
      <c r="AJ133" s="503"/>
      <c r="AK133" s="486">
        <v>2.2000000000000002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e6BTBZh32N+EuodncDRM6PMOgdYRa53x38Pu4UEc2QgTEpLeykddAhq3ho4jfV/YfQwrgyfLuBCK25NElYhJow==" saltValue="9l84KrL8sifBvR2TVU2+C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103</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I2caRzSvoFIa2BEaEaHa9UOEnZCcR8fwTVh5hYKcERKZ9QnuPVaPuxLzCkFJ1J4EUy5uNYPY2PC6sVebz9Bbjg==" saltValue="LFUmiTj33+4xvKiqwGjcw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0h1feRfNL0ddob1M0JylkTVe3FmDY7rvTRa8sa6hSsgTpABzKeGqSod3Na+RynSTHHRFwOmcq1d8C4SUEG0qFg==" saltValue="ZtA3gR/F8f+0Islekh81b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511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340</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90</v>
      </c>
      <c r="AP7" s="797"/>
      <c r="AQ7" s="808" t="s">
        <v>512</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513</v>
      </c>
      <c r="AQ8" s="809" t="s">
        <v>514</v>
      </c>
      <c r="AR8" s="823" t="s">
        <v>515</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516</v>
      </c>
      <c r="AL9" s="757"/>
      <c r="AM9" s="757"/>
      <c r="AN9" s="774"/>
      <c r="AO9" s="787">
        <v>2997907</v>
      </c>
      <c r="AP9" s="787">
        <v>100889</v>
      </c>
      <c r="AQ9" s="810">
        <v>98214</v>
      </c>
      <c r="AR9" s="824">
        <v>2.7</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166649</v>
      </c>
      <c r="AP10" s="788">
        <v>5608</v>
      </c>
      <c r="AQ10" s="811">
        <v>8330</v>
      </c>
      <c r="AR10" s="825">
        <v>-32.700000000000003</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408</v>
      </c>
      <c r="AL11" s="757"/>
      <c r="AM11" s="757"/>
      <c r="AN11" s="774"/>
      <c r="AO11" s="788">
        <v>519440</v>
      </c>
      <c r="AP11" s="788">
        <v>17481</v>
      </c>
      <c r="AQ11" s="811">
        <v>2236</v>
      </c>
      <c r="AR11" s="825">
        <v>681.8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243</v>
      </c>
      <c r="AL12" s="757"/>
      <c r="AM12" s="757"/>
      <c r="AN12" s="774"/>
      <c r="AO12" s="788" t="s">
        <v>138</v>
      </c>
      <c r="AP12" s="788" t="s">
        <v>138</v>
      </c>
      <c r="AQ12" s="811">
        <v>12</v>
      </c>
      <c r="AR12" s="825" t="s">
        <v>138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161</v>
      </c>
      <c r="AL13" s="757"/>
      <c r="AM13" s="757"/>
      <c r="AN13" s="774"/>
      <c r="AO13" s="788">
        <v>19388</v>
      </c>
      <c r="AP13" s="788">
        <v>652</v>
      </c>
      <c r="AQ13" s="811">
        <v>3111</v>
      </c>
      <c r="AR13" s="825">
        <v>-79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517</v>
      </c>
      <c r="AL14" s="757"/>
      <c r="AM14" s="757"/>
      <c r="AN14" s="774"/>
      <c r="AO14" s="788">
        <v>93944</v>
      </c>
      <c r="AP14" s="788">
        <v>3162</v>
      </c>
      <c r="AQ14" s="811">
        <v>1882</v>
      </c>
      <c r="AR14" s="825">
        <v>68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316</v>
      </c>
      <c r="AL15" s="758"/>
      <c r="AM15" s="758"/>
      <c r="AN15" s="775"/>
      <c r="AO15" s="788">
        <v>-100184</v>
      </c>
      <c r="AP15" s="788">
        <v>-3371</v>
      </c>
      <c r="AQ15" s="811">
        <v>-6411</v>
      </c>
      <c r="AR15" s="825">
        <v>-47.4</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278</v>
      </c>
      <c r="AL16" s="758"/>
      <c r="AM16" s="758"/>
      <c r="AN16" s="775"/>
      <c r="AO16" s="788">
        <v>3697144</v>
      </c>
      <c r="AP16" s="788">
        <v>124420</v>
      </c>
      <c r="AQ16" s="811">
        <v>107373</v>
      </c>
      <c r="AR16" s="825">
        <v>15.9</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182</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518</v>
      </c>
      <c r="AP20" s="799" t="s">
        <v>344</v>
      </c>
      <c r="AQ20" s="812" t="s">
        <v>42</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519</v>
      </c>
      <c r="AL21" s="760"/>
      <c r="AM21" s="760"/>
      <c r="AN21" s="777"/>
      <c r="AO21" s="790">
        <v>11.85</v>
      </c>
      <c r="AP21" s="800">
        <v>9.17</v>
      </c>
      <c r="AQ21" s="813">
        <v>2.68</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520</v>
      </c>
      <c r="AL22" s="760"/>
      <c r="AM22" s="760"/>
      <c r="AN22" s="777"/>
      <c r="AO22" s="791">
        <v>97.4</v>
      </c>
      <c r="AP22" s="801">
        <v>97.5</v>
      </c>
      <c r="AQ22" s="814">
        <v>-0.1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61</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90</v>
      </c>
      <c r="AP30" s="797"/>
      <c r="AQ30" s="808" t="s">
        <v>512</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513</v>
      </c>
      <c r="AQ31" s="809" t="s">
        <v>514</v>
      </c>
      <c r="AR31" s="823" t="s">
        <v>515</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522</v>
      </c>
      <c r="AL32" s="761"/>
      <c r="AM32" s="761"/>
      <c r="AN32" s="778"/>
      <c r="AO32" s="788">
        <v>647080</v>
      </c>
      <c r="AP32" s="788">
        <v>21776</v>
      </c>
      <c r="AQ32" s="815">
        <v>55954</v>
      </c>
      <c r="AR32" s="825">
        <v>-61.1</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523</v>
      </c>
      <c r="AL33" s="761"/>
      <c r="AM33" s="761"/>
      <c r="AN33" s="778"/>
      <c r="AO33" s="788" t="s">
        <v>138</v>
      </c>
      <c r="AP33" s="788" t="s">
        <v>138</v>
      </c>
      <c r="AQ33" s="815" t="s">
        <v>138</v>
      </c>
      <c r="AR33" s="825" t="s">
        <v>138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525</v>
      </c>
      <c r="AL34" s="761"/>
      <c r="AM34" s="761"/>
      <c r="AN34" s="778"/>
      <c r="AO34" s="788" t="s">
        <v>138</v>
      </c>
      <c r="AP34" s="788" t="s">
        <v>138</v>
      </c>
      <c r="AQ34" s="815">
        <v>1</v>
      </c>
      <c r="AR34" s="825" t="s">
        <v>138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526</v>
      </c>
      <c r="AL35" s="761"/>
      <c r="AM35" s="761"/>
      <c r="AN35" s="778"/>
      <c r="AO35" s="788">
        <v>258148</v>
      </c>
      <c r="AP35" s="788">
        <v>8687</v>
      </c>
      <c r="AQ35" s="815">
        <v>17691</v>
      </c>
      <c r="AR35" s="825">
        <v>-50.9</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38</v>
      </c>
      <c r="AL36" s="761"/>
      <c r="AM36" s="761"/>
      <c r="AN36" s="778"/>
      <c r="AO36" s="788">
        <v>5602</v>
      </c>
      <c r="AP36" s="788">
        <v>189</v>
      </c>
      <c r="AQ36" s="815">
        <v>2603</v>
      </c>
      <c r="AR36" s="825">
        <v>-92.7</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353</v>
      </c>
      <c r="AL37" s="761"/>
      <c r="AM37" s="761"/>
      <c r="AN37" s="778"/>
      <c r="AO37" s="788">
        <v>58969</v>
      </c>
      <c r="AP37" s="788">
        <v>1984</v>
      </c>
      <c r="AQ37" s="815">
        <v>579</v>
      </c>
      <c r="AR37" s="825">
        <v>242.7</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527</v>
      </c>
      <c r="AL38" s="762"/>
      <c r="AM38" s="762"/>
      <c r="AN38" s="779"/>
      <c r="AO38" s="792">
        <v>414</v>
      </c>
      <c r="AP38" s="792">
        <v>14</v>
      </c>
      <c r="AQ38" s="816">
        <v>4</v>
      </c>
      <c r="AR38" s="814">
        <v>250</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86</v>
      </c>
      <c r="AL39" s="762"/>
      <c r="AM39" s="762"/>
      <c r="AN39" s="779"/>
      <c r="AO39" s="788">
        <v>-13375</v>
      </c>
      <c r="AP39" s="788">
        <v>-450</v>
      </c>
      <c r="AQ39" s="815">
        <v>-4663</v>
      </c>
      <c r="AR39" s="825">
        <v>-90.3</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528</v>
      </c>
      <c r="AL40" s="761"/>
      <c r="AM40" s="761"/>
      <c r="AN40" s="778"/>
      <c r="AO40" s="788">
        <v>-639241</v>
      </c>
      <c r="AP40" s="788">
        <v>-21512</v>
      </c>
      <c r="AQ40" s="815">
        <v>-48945</v>
      </c>
      <c r="AR40" s="825">
        <v>-56</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397</v>
      </c>
      <c r="AL41" s="763"/>
      <c r="AM41" s="763"/>
      <c r="AN41" s="780"/>
      <c r="AO41" s="788">
        <v>317597</v>
      </c>
      <c r="AP41" s="788">
        <v>10688</v>
      </c>
      <c r="AQ41" s="815">
        <v>23225</v>
      </c>
      <c r="AR41" s="825">
        <v>-54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529</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530</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90</v>
      </c>
      <c r="AN49" s="781" t="s">
        <v>453</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504</v>
      </c>
      <c r="AO50" s="794" t="s">
        <v>505</v>
      </c>
      <c r="AP50" s="805" t="s">
        <v>531</v>
      </c>
      <c r="AQ50" s="818" t="s">
        <v>392</v>
      </c>
      <c r="AR50" s="828" t="s">
        <v>532</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491</v>
      </c>
      <c r="AL51" s="764"/>
      <c r="AM51" s="770">
        <v>5185235</v>
      </c>
      <c r="AN51" s="783">
        <v>163500</v>
      </c>
      <c r="AO51" s="795">
        <v>4.4000000000000004</v>
      </c>
      <c r="AP51" s="806">
        <v>128523</v>
      </c>
      <c r="AQ51" s="819">
        <v>-3.4</v>
      </c>
      <c r="AR51" s="829">
        <v>7.8</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280</v>
      </c>
      <c r="AM52" s="771">
        <v>3579946</v>
      </c>
      <c r="AN52" s="784">
        <v>112882</v>
      </c>
      <c r="AO52" s="796">
        <v>21.1</v>
      </c>
      <c r="AP52" s="807">
        <v>56792</v>
      </c>
      <c r="AQ52" s="820">
        <v>-0.3</v>
      </c>
      <c r="AR52" s="830">
        <v>21.4</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2955373</v>
      </c>
      <c r="AN53" s="783">
        <v>94781</v>
      </c>
      <c r="AO53" s="795">
        <v>-42</v>
      </c>
      <c r="AP53" s="806">
        <v>69604</v>
      </c>
      <c r="AQ53" s="819">
        <v>-45.8</v>
      </c>
      <c r="AR53" s="829">
        <v>3.8</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280</v>
      </c>
      <c r="AM54" s="771">
        <v>2034418</v>
      </c>
      <c r="AN54" s="784">
        <v>65245</v>
      </c>
      <c r="AO54" s="796">
        <v>-42.2</v>
      </c>
      <c r="AP54" s="807">
        <v>36247</v>
      </c>
      <c r="AQ54" s="820">
        <v>-36.200000000000003</v>
      </c>
      <c r="AR54" s="830">
        <v>-6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2059506</v>
      </c>
      <c r="AN55" s="783">
        <v>67072</v>
      </c>
      <c r="AO55" s="795">
        <v>-29.2</v>
      </c>
      <c r="AP55" s="806">
        <v>68410</v>
      </c>
      <c r="AQ55" s="819">
        <v>-1.7</v>
      </c>
      <c r="AR55" s="829">
        <v>-27.5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280</v>
      </c>
      <c r="AM56" s="771">
        <v>1226085</v>
      </c>
      <c r="AN56" s="784">
        <v>39930</v>
      </c>
      <c r="AO56" s="796">
        <v>-38.799999999999997</v>
      </c>
      <c r="AP56" s="807">
        <v>35086</v>
      </c>
      <c r="AQ56" s="820">
        <v>-3.2</v>
      </c>
      <c r="AR56" s="830">
        <v>-35.6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533</v>
      </c>
      <c r="AL57" s="764"/>
      <c r="AM57" s="770">
        <v>1553286</v>
      </c>
      <c r="AN57" s="783">
        <v>51284</v>
      </c>
      <c r="AO57" s="795">
        <v>-23.5</v>
      </c>
      <c r="AP57" s="806">
        <v>73019</v>
      </c>
      <c r="AQ57" s="819">
        <v>6.7</v>
      </c>
      <c r="AR57" s="829">
        <v>-30.2</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280</v>
      </c>
      <c r="AM58" s="771">
        <v>1083769</v>
      </c>
      <c r="AN58" s="784">
        <v>35782</v>
      </c>
      <c r="AO58" s="796">
        <v>-10.4</v>
      </c>
      <c r="AP58" s="807">
        <v>39427</v>
      </c>
      <c r="AQ58" s="820">
        <v>12.4</v>
      </c>
      <c r="AR58" s="830">
        <v>-22.8</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534</v>
      </c>
      <c r="AL59" s="764"/>
      <c r="AM59" s="770">
        <v>1826478</v>
      </c>
      <c r="AN59" s="783">
        <v>61467</v>
      </c>
      <c r="AO59" s="795">
        <v>19.899999999999999</v>
      </c>
      <c r="AP59" s="806">
        <v>76590</v>
      </c>
      <c r="AQ59" s="819">
        <v>4.9000000000000004</v>
      </c>
      <c r="AR59" s="829">
        <v>15</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280</v>
      </c>
      <c r="AM60" s="771">
        <v>779480</v>
      </c>
      <c r="AN60" s="784">
        <v>26232</v>
      </c>
      <c r="AO60" s="796">
        <v>-26.7</v>
      </c>
      <c r="AP60" s="807">
        <v>42387</v>
      </c>
      <c r="AQ60" s="820">
        <v>7.5</v>
      </c>
      <c r="AR60" s="830">
        <v>-34.200000000000003</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535</v>
      </c>
      <c r="AL61" s="767"/>
      <c r="AM61" s="770">
        <v>2715976</v>
      </c>
      <c r="AN61" s="783">
        <v>87621</v>
      </c>
      <c r="AO61" s="795">
        <v>-14.1</v>
      </c>
      <c r="AP61" s="806">
        <v>83229</v>
      </c>
      <c r="AQ61" s="821">
        <v>-7.9</v>
      </c>
      <c r="AR61" s="829">
        <v>-6.2</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280</v>
      </c>
      <c r="AM62" s="771">
        <v>1740740</v>
      </c>
      <c r="AN62" s="784">
        <v>56014</v>
      </c>
      <c r="AO62" s="796">
        <v>-19.399999999999999</v>
      </c>
      <c r="AP62" s="807">
        <v>41988</v>
      </c>
      <c r="AQ62" s="820">
        <v>-4</v>
      </c>
      <c r="AR62" s="830">
        <v>-15.4</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crIXUFu51MJvm3VtgZjOvDXG+XnvCUzCrsW2Qsnms5do9JeNI8YXww8HeE/6g4WexItIaoHQRhcmc6CcgRbdLQ==" saltValue="7jIiifm+7dslQORCkTxyk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103</v>
      </c>
    </row>
    <row r="120" spans="125:125" ht="13.5" hidden="1" customHeight="1"/>
    <row r="121" spans="125:125" ht="13.5" hidden="1" customHeight="1">
      <c r="DU121" s="726"/>
    </row>
  </sheetData>
  <sheetProtection algorithmName="SHA-512" hashValue="TktAB2XOhkVm4D8aBPnb5h4z1NF/QU7CT5VidTZxKbqa0MXJKYY6ZmdS4VsfrwIGUB/Br3BD+QwESdflCke8iQ==" saltValue="G6H2y+OgDsSXtHk7ybo7k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103</v>
      </c>
    </row>
  </sheetData>
  <sheetProtection algorithmName="SHA-512" hashValue="aTF6gUhydSuS++5XNOggnuIslkGp6MznHoJD5YlAuAKkP4f95tyCY24xi4n2WfT6gUcPf6TryYaJdSFXrwojLg==" saltValue="+5BiiLFlJke8ENAs9+BSx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17</v>
      </c>
      <c r="F46" s="849" t="s">
        <v>537</v>
      </c>
      <c r="G46" s="853" t="s">
        <v>538</v>
      </c>
      <c r="H46" s="853" t="s">
        <v>539</v>
      </c>
      <c r="I46" s="853" t="s">
        <v>232</v>
      </c>
      <c r="J46" s="858" t="s">
        <v>540</v>
      </c>
    </row>
    <row r="47" spans="2:10" ht="57.75" customHeight="1">
      <c r="B47" s="838"/>
      <c r="C47" s="842" t="s">
        <v>3</v>
      </c>
      <c r="D47" s="842"/>
      <c r="E47" s="846"/>
      <c r="F47" s="850">
        <v>43.32</v>
      </c>
      <c r="G47" s="854">
        <v>44.09</v>
      </c>
      <c r="H47" s="854">
        <v>40.450000000000003</v>
      </c>
      <c r="I47" s="854">
        <v>38.299999999999997</v>
      </c>
      <c r="J47" s="859">
        <v>37.409999999999997</v>
      </c>
    </row>
    <row r="48" spans="2:10" ht="57.75" customHeight="1">
      <c r="B48" s="839"/>
      <c r="C48" s="843" t="s">
        <v>4</v>
      </c>
      <c r="D48" s="843"/>
      <c r="E48" s="847"/>
      <c r="F48" s="851">
        <v>2.78</v>
      </c>
      <c r="G48" s="855">
        <v>5.22</v>
      </c>
      <c r="H48" s="855">
        <v>6.6</v>
      </c>
      <c r="I48" s="855">
        <v>7.95</v>
      </c>
      <c r="J48" s="860">
        <v>5.75</v>
      </c>
    </row>
    <row r="49" spans="2:10" ht="57.75" customHeight="1">
      <c r="B49" s="840"/>
      <c r="C49" s="844" t="s">
        <v>16</v>
      </c>
      <c r="D49" s="844"/>
      <c r="E49" s="848"/>
      <c r="F49" s="852" t="s">
        <v>541</v>
      </c>
      <c r="G49" s="856">
        <v>4.6500000000000004</v>
      </c>
      <c r="H49" s="856" t="s">
        <v>502</v>
      </c>
      <c r="I49" s="856" t="s">
        <v>542</v>
      </c>
      <c r="J49" s="861" t="s">
        <v>228</v>
      </c>
    </row>
    <row r="50" spans="2:10"/>
  </sheetData>
  <sheetProtection algorithmName="SHA-512" hashValue="O70VtKBdnIFzGClU31oBOZT4FJS4syLKH20Xj+oQOZ0m6eK2G6FbCfgiTGSBxe5dt+//P/oFLJKgYrkS+hdjjg==" saltValue="V/FCAhi2ywaXZawWAHHIk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14</v>
      </c>
      <c r="C33" s="869"/>
      <c r="D33" s="869"/>
      <c r="E33" s="874" t="s">
        <v>17</v>
      </c>
      <c r="F33" s="878" t="s">
        <v>537</v>
      </c>
      <c r="G33" s="883" t="s">
        <v>538</v>
      </c>
      <c r="H33" s="883" t="s">
        <v>539</v>
      </c>
      <c r="I33" s="883" t="s">
        <v>232</v>
      </c>
      <c r="J33" s="887" t="s">
        <v>540</v>
      </c>
      <c r="K33" s="862"/>
      <c r="L33" s="862"/>
      <c r="M33" s="862"/>
      <c r="N33" s="862"/>
      <c r="O33" s="862"/>
      <c r="P33" s="862"/>
    </row>
    <row r="34" spans="1:16" ht="39" customHeight="1">
      <c r="A34" s="862"/>
      <c r="B34" s="864"/>
      <c r="C34" s="870" t="s">
        <v>473</v>
      </c>
      <c r="D34" s="870"/>
      <c r="E34" s="875"/>
      <c r="F34" s="879">
        <v>18.71</v>
      </c>
      <c r="G34" s="884">
        <v>18.29</v>
      </c>
      <c r="H34" s="884">
        <v>18.27</v>
      </c>
      <c r="I34" s="884">
        <v>15.27</v>
      </c>
      <c r="J34" s="888">
        <v>12.49</v>
      </c>
      <c r="K34" s="862"/>
      <c r="L34" s="862"/>
      <c r="M34" s="862"/>
      <c r="N34" s="862"/>
      <c r="O34" s="862"/>
      <c r="P34" s="862"/>
    </row>
    <row r="35" spans="1:16" ht="39" customHeight="1">
      <c r="A35" s="862"/>
      <c r="B35" s="865"/>
      <c r="C35" s="871" t="s">
        <v>470</v>
      </c>
      <c r="D35" s="871"/>
      <c r="E35" s="876"/>
      <c r="F35" s="880">
        <v>9.85</v>
      </c>
      <c r="G35" s="885">
        <v>8.89</v>
      </c>
      <c r="H35" s="885">
        <v>8.57</v>
      </c>
      <c r="I35" s="885">
        <v>8.15</v>
      </c>
      <c r="J35" s="889">
        <v>7.52</v>
      </c>
      <c r="K35" s="862"/>
      <c r="L35" s="862"/>
      <c r="M35" s="862"/>
      <c r="N35" s="862"/>
      <c r="O35" s="862"/>
      <c r="P35" s="862"/>
    </row>
    <row r="36" spans="1:16" ht="39" customHeight="1">
      <c r="A36" s="862"/>
      <c r="B36" s="865"/>
      <c r="C36" s="871" t="s">
        <v>459</v>
      </c>
      <c r="D36" s="871"/>
      <c r="E36" s="876"/>
      <c r="F36" s="880">
        <v>2.77</v>
      </c>
      <c r="G36" s="885">
        <v>5.22</v>
      </c>
      <c r="H36" s="885">
        <v>6.59</v>
      </c>
      <c r="I36" s="885">
        <v>7.95</v>
      </c>
      <c r="J36" s="889">
        <v>5.74</v>
      </c>
      <c r="K36" s="862"/>
      <c r="L36" s="862"/>
      <c r="M36" s="862"/>
      <c r="N36" s="862"/>
      <c r="O36" s="862"/>
      <c r="P36" s="862"/>
    </row>
    <row r="37" spans="1:16" ht="39" customHeight="1">
      <c r="A37" s="862"/>
      <c r="B37" s="865"/>
      <c r="C37" s="871" t="s">
        <v>360</v>
      </c>
      <c r="D37" s="871"/>
      <c r="E37" s="876"/>
      <c r="F37" s="880">
        <v>4.01</v>
      </c>
      <c r="G37" s="885">
        <v>4.24</v>
      </c>
      <c r="H37" s="885">
        <v>3.04</v>
      </c>
      <c r="I37" s="885">
        <v>2.29</v>
      </c>
      <c r="J37" s="889">
        <v>1.66</v>
      </c>
      <c r="K37" s="862"/>
      <c r="L37" s="862"/>
      <c r="M37" s="862"/>
      <c r="N37" s="862"/>
      <c r="O37" s="862"/>
      <c r="P37" s="862"/>
    </row>
    <row r="38" spans="1:16" ht="39" customHeight="1">
      <c r="A38" s="862"/>
      <c r="B38" s="865"/>
      <c r="C38" s="871" t="s">
        <v>27</v>
      </c>
      <c r="D38" s="871"/>
      <c r="E38" s="876"/>
      <c r="F38" s="880">
        <v>0.86</v>
      </c>
      <c r="G38" s="885">
        <v>1.01</v>
      </c>
      <c r="H38" s="885">
        <v>1.99</v>
      </c>
      <c r="I38" s="885">
        <v>1.66</v>
      </c>
      <c r="J38" s="889">
        <v>0.74</v>
      </c>
      <c r="K38" s="862"/>
      <c r="L38" s="862"/>
      <c r="M38" s="862"/>
      <c r="N38" s="862"/>
      <c r="O38" s="862"/>
      <c r="P38" s="862"/>
    </row>
    <row r="39" spans="1:16" ht="39" customHeight="1">
      <c r="A39" s="862"/>
      <c r="B39" s="865"/>
      <c r="C39" s="871" t="s">
        <v>221</v>
      </c>
      <c r="D39" s="871"/>
      <c r="E39" s="876"/>
      <c r="F39" s="880">
        <v>0.11</v>
      </c>
      <c r="G39" s="885">
        <v>0.11</v>
      </c>
      <c r="H39" s="885">
        <v>0.14000000000000001</v>
      </c>
      <c r="I39" s="885">
        <v>0.15</v>
      </c>
      <c r="J39" s="889">
        <v>0.21</v>
      </c>
      <c r="K39" s="862"/>
      <c r="L39" s="862"/>
      <c r="M39" s="862"/>
      <c r="N39" s="862"/>
      <c r="O39" s="862"/>
      <c r="P39" s="862"/>
    </row>
    <row r="40" spans="1:16" ht="39" customHeight="1">
      <c r="A40" s="862"/>
      <c r="B40" s="865"/>
      <c r="C40" s="871" t="s">
        <v>469</v>
      </c>
      <c r="D40" s="871"/>
      <c r="E40" s="876"/>
      <c r="F40" s="880">
        <v>0.52</v>
      </c>
      <c r="G40" s="885">
        <v>0.42</v>
      </c>
      <c r="H40" s="885">
        <v>0.15</v>
      </c>
      <c r="I40" s="885">
        <v>7.0000000000000007e-002</v>
      </c>
      <c r="J40" s="889">
        <v>0.2</v>
      </c>
      <c r="K40" s="862"/>
      <c r="L40" s="862"/>
      <c r="M40" s="862"/>
      <c r="N40" s="862"/>
      <c r="O40" s="862"/>
      <c r="P40" s="862"/>
    </row>
    <row r="41" spans="1:16" ht="39" customHeight="1">
      <c r="A41" s="862"/>
      <c r="B41" s="865"/>
      <c r="C41" s="871" t="s">
        <v>474</v>
      </c>
      <c r="D41" s="871"/>
      <c r="E41" s="876"/>
      <c r="F41" s="880">
        <v>0</v>
      </c>
      <c r="G41" s="885">
        <v>0</v>
      </c>
      <c r="H41" s="885">
        <v>0</v>
      </c>
      <c r="I41" s="885">
        <v>0</v>
      </c>
      <c r="J41" s="889">
        <v>0</v>
      </c>
      <c r="K41" s="862"/>
      <c r="L41" s="862"/>
      <c r="M41" s="862"/>
      <c r="N41" s="862"/>
      <c r="O41" s="862"/>
      <c r="P41" s="862"/>
    </row>
    <row r="42" spans="1:16" ht="39" customHeight="1">
      <c r="A42" s="862"/>
      <c r="B42" s="866"/>
      <c r="C42" s="871" t="s">
        <v>543</v>
      </c>
      <c r="D42" s="871"/>
      <c r="E42" s="876"/>
      <c r="F42" s="880" t="s">
        <v>138</v>
      </c>
      <c r="G42" s="885" t="s">
        <v>138</v>
      </c>
      <c r="H42" s="885" t="s">
        <v>138</v>
      </c>
      <c r="I42" s="885" t="s">
        <v>138</v>
      </c>
      <c r="J42" s="889" t="s">
        <v>138</v>
      </c>
      <c r="K42" s="862"/>
      <c r="L42" s="862"/>
      <c r="M42" s="862"/>
      <c r="N42" s="862"/>
      <c r="O42" s="862"/>
      <c r="P42" s="862"/>
    </row>
    <row r="43" spans="1:16" ht="39" customHeight="1">
      <c r="A43" s="862"/>
      <c r="B43" s="867"/>
      <c r="C43" s="872" t="s">
        <v>305</v>
      </c>
      <c r="D43" s="872"/>
      <c r="E43" s="877"/>
      <c r="F43" s="881" t="s">
        <v>138</v>
      </c>
      <c r="G43" s="886" t="s">
        <v>138</v>
      </c>
      <c r="H43" s="886" t="s">
        <v>138</v>
      </c>
      <c r="I43" s="886" t="s">
        <v>138</v>
      </c>
      <c r="J43" s="890" t="s">
        <v>138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IEg3b/Gl12oJ9zHbTBviBmUAZPxvttwvRPWFP0tn9TXeyWKE9IrHfGWtdr88Z0iV6byJhDAFtTeL4jx2AawEgA==" saltValue="RVDaKtnoWo7du1pJsX4fu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20</v>
      </c>
      <c r="P43" s="734"/>
      <c r="Q43" s="734"/>
      <c r="R43" s="734"/>
      <c r="S43" s="734"/>
      <c r="T43" s="734"/>
      <c r="U43" s="734"/>
    </row>
    <row r="44" spans="1:21" ht="30.75" customHeight="1">
      <c r="A44" s="734"/>
      <c r="B44" s="891" t="s">
        <v>24</v>
      </c>
      <c r="C44" s="905"/>
      <c r="D44" s="905"/>
      <c r="E44" s="924"/>
      <c r="F44" s="924"/>
      <c r="G44" s="924"/>
      <c r="H44" s="924"/>
      <c r="I44" s="924"/>
      <c r="J44" s="933" t="s">
        <v>17</v>
      </c>
      <c r="K44" s="941" t="s">
        <v>537</v>
      </c>
      <c r="L44" s="950" t="s">
        <v>538</v>
      </c>
      <c r="M44" s="950" t="s">
        <v>539</v>
      </c>
      <c r="N44" s="950" t="s">
        <v>232</v>
      </c>
      <c r="O44" s="959" t="s">
        <v>540</v>
      </c>
      <c r="P44" s="734"/>
      <c r="Q44" s="734"/>
      <c r="R44" s="734"/>
      <c r="S44" s="734"/>
      <c r="T44" s="734"/>
      <c r="U44" s="734"/>
    </row>
    <row r="45" spans="1:21" ht="30.75" customHeight="1">
      <c r="A45" s="734"/>
      <c r="B45" s="892" t="s">
        <v>26</v>
      </c>
      <c r="C45" s="906"/>
      <c r="D45" s="916"/>
      <c r="E45" s="925" t="s">
        <v>23</v>
      </c>
      <c r="F45" s="925"/>
      <c r="G45" s="925"/>
      <c r="H45" s="925"/>
      <c r="I45" s="925"/>
      <c r="J45" s="934"/>
      <c r="K45" s="942">
        <v>255</v>
      </c>
      <c r="L45" s="951">
        <v>283</v>
      </c>
      <c r="M45" s="951">
        <v>373</v>
      </c>
      <c r="N45" s="951">
        <v>502</v>
      </c>
      <c r="O45" s="960">
        <v>647</v>
      </c>
      <c r="P45" s="734"/>
      <c r="Q45" s="734"/>
      <c r="R45" s="734"/>
      <c r="S45" s="734"/>
      <c r="T45" s="734"/>
      <c r="U45" s="734"/>
    </row>
    <row r="46" spans="1:21" ht="30.75" customHeight="1">
      <c r="A46" s="734"/>
      <c r="B46" s="893"/>
      <c r="C46" s="907"/>
      <c r="D46" s="917"/>
      <c r="E46" s="926" t="s">
        <v>30</v>
      </c>
      <c r="F46" s="926"/>
      <c r="G46" s="926"/>
      <c r="H46" s="926"/>
      <c r="I46" s="926"/>
      <c r="J46" s="935"/>
      <c r="K46" s="943" t="s">
        <v>138</v>
      </c>
      <c r="L46" s="952" t="s">
        <v>138</v>
      </c>
      <c r="M46" s="952" t="s">
        <v>138</v>
      </c>
      <c r="N46" s="952" t="s">
        <v>138</v>
      </c>
      <c r="O46" s="961" t="s">
        <v>138</v>
      </c>
      <c r="P46" s="734"/>
      <c r="Q46" s="734"/>
      <c r="R46" s="734"/>
      <c r="S46" s="734"/>
      <c r="T46" s="734"/>
      <c r="U46" s="734"/>
    </row>
    <row r="47" spans="1:21" ht="30.75" customHeight="1">
      <c r="A47" s="734"/>
      <c r="B47" s="893"/>
      <c r="C47" s="907"/>
      <c r="D47" s="917"/>
      <c r="E47" s="926" t="s">
        <v>33</v>
      </c>
      <c r="F47" s="926"/>
      <c r="G47" s="926"/>
      <c r="H47" s="926"/>
      <c r="I47" s="926"/>
      <c r="J47" s="935"/>
      <c r="K47" s="943" t="s">
        <v>138</v>
      </c>
      <c r="L47" s="952" t="s">
        <v>138</v>
      </c>
      <c r="M47" s="952" t="s">
        <v>138</v>
      </c>
      <c r="N47" s="952" t="s">
        <v>138</v>
      </c>
      <c r="O47" s="961" t="s">
        <v>138</v>
      </c>
      <c r="P47" s="734"/>
      <c r="Q47" s="734"/>
      <c r="R47" s="734"/>
      <c r="S47" s="734"/>
      <c r="T47" s="734"/>
      <c r="U47" s="734"/>
    </row>
    <row r="48" spans="1:21" ht="30.75" customHeight="1">
      <c r="A48" s="734"/>
      <c r="B48" s="893"/>
      <c r="C48" s="907"/>
      <c r="D48" s="917"/>
      <c r="E48" s="926" t="s">
        <v>39</v>
      </c>
      <c r="F48" s="926"/>
      <c r="G48" s="926"/>
      <c r="H48" s="926"/>
      <c r="I48" s="926"/>
      <c r="J48" s="935"/>
      <c r="K48" s="943">
        <v>360</v>
      </c>
      <c r="L48" s="952">
        <v>362</v>
      </c>
      <c r="M48" s="952">
        <v>316</v>
      </c>
      <c r="N48" s="952">
        <v>288</v>
      </c>
      <c r="O48" s="961">
        <v>258</v>
      </c>
      <c r="P48" s="734"/>
      <c r="Q48" s="734"/>
      <c r="R48" s="734"/>
      <c r="S48" s="734"/>
      <c r="T48" s="734"/>
      <c r="U48" s="734"/>
    </row>
    <row r="49" spans="1:21" ht="30.75" customHeight="1">
      <c r="A49" s="734"/>
      <c r="B49" s="893"/>
      <c r="C49" s="907"/>
      <c r="D49" s="917"/>
      <c r="E49" s="926" t="s">
        <v>0</v>
      </c>
      <c r="F49" s="926"/>
      <c r="G49" s="926"/>
      <c r="H49" s="926"/>
      <c r="I49" s="926"/>
      <c r="J49" s="935"/>
      <c r="K49" s="943">
        <v>4</v>
      </c>
      <c r="L49" s="952">
        <v>4</v>
      </c>
      <c r="M49" s="952">
        <v>5</v>
      </c>
      <c r="N49" s="952">
        <v>5</v>
      </c>
      <c r="O49" s="961">
        <v>6</v>
      </c>
      <c r="P49" s="734"/>
      <c r="Q49" s="734"/>
      <c r="R49" s="734"/>
      <c r="S49" s="734"/>
      <c r="T49" s="734"/>
      <c r="U49" s="734"/>
    </row>
    <row r="50" spans="1:21" ht="30.75" customHeight="1">
      <c r="A50" s="734"/>
      <c r="B50" s="893"/>
      <c r="C50" s="907"/>
      <c r="D50" s="917"/>
      <c r="E50" s="926" t="s">
        <v>41</v>
      </c>
      <c r="F50" s="926"/>
      <c r="G50" s="926"/>
      <c r="H50" s="926"/>
      <c r="I50" s="926"/>
      <c r="J50" s="935"/>
      <c r="K50" s="943">
        <v>79</v>
      </c>
      <c r="L50" s="952">
        <v>84</v>
      </c>
      <c r="M50" s="952">
        <v>70</v>
      </c>
      <c r="N50" s="952">
        <v>51</v>
      </c>
      <c r="O50" s="961">
        <v>59</v>
      </c>
      <c r="P50" s="734"/>
      <c r="Q50" s="734"/>
      <c r="R50" s="734"/>
      <c r="S50" s="734"/>
      <c r="T50" s="734"/>
      <c r="U50" s="734"/>
    </row>
    <row r="51" spans="1:21" ht="30.75" customHeight="1">
      <c r="A51" s="734"/>
      <c r="B51" s="894"/>
      <c r="C51" s="908"/>
      <c r="D51" s="918"/>
      <c r="E51" s="926" t="s">
        <v>45</v>
      </c>
      <c r="F51" s="926"/>
      <c r="G51" s="926"/>
      <c r="H51" s="926"/>
      <c r="I51" s="926"/>
      <c r="J51" s="935"/>
      <c r="K51" s="943" t="s">
        <v>138</v>
      </c>
      <c r="L51" s="952">
        <v>0</v>
      </c>
      <c r="M51" s="952">
        <v>1</v>
      </c>
      <c r="N51" s="952">
        <v>0</v>
      </c>
      <c r="O51" s="961">
        <v>0</v>
      </c>
      <c r="P51" s="734"/>
      <c r="Q51" s="734"/>
      <c r="R51" s="734"/>
      <c r="S51" s="734"/>
      <c r="T51" s="734"/>
      <c r="U51" s="734"/>
    </row>
    <row r="52" spans="1:21" ht="30.75" customHeight="1">
      <c r="A52" s="734"/>
      <c r="B52" s="895" t="s">
        <v>48</v>
      </c>
      <c r="C52" s="909"/>
      <c r="D52" s="918"/>
      <c r="E52" s="926" t="s">
        <v>49</v>
      </c>
      <c r="F52" s="926"/>
      <c r="G52" s="926"/>
      <c r="H52" s="926"/>
      <c r="I52" s="926"/>
      <c r="J52" s="935"/>
      <c r="K52" s="943">
        <v>749</v>
      </c>
      <c r="L52" s="952">
        <v>720</v>
      </c>
      <c r="M52" s="952">
        <v>696</v>
      </c>
      <c r="N52" s="952">
        <v>663</v>
      </c>
      <c r="O52" s="961">
        <v>653</v>
      </c>
      <c r="P52" s="734"/>
      <c r="Q52" s="734"/>
      <c r="R52" s="734"/>
      <c r="S52" s="734"/>
      <c r="T52" s="734"/>
      <c r="U52" s="734"/>
    </row>
    <row r="53" spans="1:21" ht="30.75" customHeight="1">
      <c r="A53" s="734"/>
      <c r="B53" s="896" t="s">
        <v>50</v>
      </c>
      <c r="C53" s="910"/>
      <c r="D53" s="919"/>
      <c r="E53" s="927" t="s">
        <v>53</v>
      </c>
      <c r="F53" s="927"/>
      <c r="G53" s="927"/>
      <c r="H53" s="927"/>
      <c r="I53" s="927"/>
      <c r="J53" s="936"/>
      <c r="K53" s="944">
        <v>-51</v>
      </c>
      <c r="L53" s="953">
        <v>13</v>
      </c>
      <c r="M53" s="953">
        <v>69</v>
      </c>
      <c r="N53" s="953">
        <v>183</v>
      </c>
      <c r="O53" s="962">
        <v>317</v>
      </c>
      <c r="P53" s="734"/>
      <c r="Q53" s="734"/>
      <c r="R53" s="734"/>
      <c r="S53" s="734"/>
      <c r="T53" s="734"/>
      <c r="U53" s="734"/>
    </row>
    <row r="54" spans="1:21" ht="24" customHeight="1">
      <c r="A54" s="734"/>
      <c r="B54" s="897" t="s">
        <v>58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17</v>
      </c>
      <c r="K57" s="946" t="s">
        <v>537</v>
      </c>
      <c r="L57" s="954" t="s">
        <v>538</v>
      </c>
      <c r="M57" s="954" t="s">
        <v>539</v>
      </c>
      <c r="N57" s="954" t="s">
        <v>232</v>
      </c>
      <c r="O57" s="964" t="s">
        <v>540</v>
      </c>
      <c r="P57" s="734"/>
      <c r="Q57" s="734"/>
      <c r="R57" s="734"/>
      <c r="S57" s="734"/>
      <c r="T57" s="734"/>
      <c r="U57" s="734"/>
    </row>
    <row r="58" spans="1:21" ht="31.5" customHeight="1">
      <c r="B58" s="900" t="s">
        <v>63</v>
      </c>
      <c r="C58" s="913"/>
      <c r="D58" s="920" t="s">
        <v>66</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68</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8RqvrPZ7ZBEZ+GXkYjBLrK9bzXWaXk2kJjtnOUsaZx+wqDRUeOGO6pSzkOYqvwAWNtqwzqCS2EOkwYxnlIKpDg==" saltValue="ClyNLmcRDdSlQVUM+GsEG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20</v>
      </c>
    </row>
    <row r="40" spans="2:13" ht="27.75" customHeight="1">
      <c r="B40" s="891" t="s">
        <v>24</v>
      </c>
      <c r="C40" s="905"/>
      <c r="D40" s="905"/>
      <c r="E40" s="924"/>
      <c r="F40" s="924"/>
      <c r="G40" s="924"/>
      <c r="H40" s="933" t="s">
        <v>17</v>
      </c>
      <c r="I40" s="941" t="s">
        <v>537</v>
      </c>
      <c r="J40" s="950" t="s">
        <v>538</v>
      </c>
      <c r="K40" s="950" t="s">
        <v>539</v>
      </c>
      <c r="L40" s="950" t="s">
        <v>232</v>
      </c>
      <c r="M40" s="990" t="s">
        <v>540</v>
      </c>
    </row>
    <row r="41" spans="2:13" ht="27.75" customHeight="1">
      <c r="B41" s="892" t="s">
        <v>35</v>
      </c>
      <c r="C41" s="906"/>
      <c r="D41" s="916"/>
      <c r="E41" s="973" t="s">
        <v>55</v>
      </c>
      <c r="F41" s="973"/>
      <c r="G41" s="973"/>
      <c r="H41" s="979"/>
      <c r="I41" s="983">
        <v>7028</v>
      </c>
      <c r="J41" s="987">
        <v>9186</v>
      </c>
      <c r="K41" s="987">
        <v>9744</v>
      </c>
      <c r="L41" s="987">
        <v>9921</v>
      </c>
      <c r="M41" s="991">
        <v>9945</v>
      </c>
    </row>
    <row r="42" spans="2:13" ht="27.75" customHeight="1">
      <c r="B42" s="893"/>
      <c r="C42" s="907"/>
      <c r="D42" s="917"/>
      <c r="E42" s="974" t="s">
        <v>74</v>
      </c>
      <c r="F42" s="974"/>
      <c r="G42" s="974"/>
      <c r="H42" s="980"/>
      <c r="I42" s="984">
        <v>350</v>
      </c>
      <c r="J42" s="988">
        <v>284</v>
      </c>
      <c r="K42" s="988">
        <v>326</v>
      </c>
      <c r="L42" s="988">
        <v>291</v>
      </c>
      <c r="M42" s="992">
        <v>243</v>
      </c>
    </row>
    <row r="43" spans="2:13" ht="27.75" customHeight="1">
      <c r="B43" s="893"/>
      <c r="C43" s="907"/>
      <c r="D43" s="917"/>
      <c r="E43" s="974" t="s">
        <v>75</v>
      </c>
      <c r="F43" s="974"/>
      <c r="G43" s="974"/>
      <c r="H43" s="980"/>
      <c r="I43" s="984">
        <v>3099</v>
      </c>
      <c r="J43" s="988">
        <v>2698</v>
      </c>
      <c r="K43" s="988">
        <v>2118</v>
      </c>
      <c r="L43" s="988">
        <v>1843</v>
      </c>
      <c r="M43" s="992">
        <v>1980</v>
      </c>
    </row>
    <row r="44" spans="2:13" ht="27.75" customHeight="1">
      <c r="B44" s="893"/>
      <c r="C44" s="907"/>
      <c r="D44" s="917"/>
      <c r="E44" s="974" t="s">
        <v>77</v>
      </c>
      <c r="F44" s="974"/>
      <c r="G44" s="974"/>
      <c r="H44" s="980"/>
      <c r="I44" s="984">
        <v>76</v>
      </c>
      <c r="J44" s="988">
        <v>71</v>
      </c>
      <c r="K44" s="988">
        <v>64</v>
      </c>
      <c r="L44" s="988">
        <v>60</v>
      </c>
      <c r="M44" s="992">
        <v>52</v>
      </c>
    </row>
    <row r="45" spans="2:13" ht="27.75" customHeight="1">
      <c r="B45" s="893"/>
      <c r="C45" s="907"/>
      <c r="D45" s="917"/>
      <c r="E45" s="974" t="s">
        <v>79</v>
      </c>
      <c r="F45" s="974"/>
      <c r="G45" s="974"/>
      <c r="H45" s="980"/>
      <c r="I45" s="984" t="s">
        <v>138</v>
      </c>
      <c r="J45" s="988" t="s">
        <v>138</v>
      </c>
      <c r="K45" s="988" t="s">
        <v>138</v>
      </c>
      <c r="L45" s="988" t="s">
        <v>138</v>
      </c>
      <c r="M45" s="992" t="s">
        <v>138</v>
      </c>
    </row>
    <row r="46" spans="2:13" ht="27.75" customHeight="1">
      <c r="B46" s="893"/>
      <c r="C46" s="907"/>
      <c r="D46" s="918"/>
      <c r="E46" s="974" t="s">
        <v>78</v>
      </c>
      <c r="F46" s="974"/>
      <c r="G46" s="974"/>
      <c r="H46" s="980"/>
      <c r="I46" s="984" t="s">
        <v>138</v>
      </c>
      <c r="J46" s="988" t="s">
        <v>138</v>
      </c>
      <c r="K46" s="988" t="s">
        <v>138</v>
      </c>
      <c r="L46" s="988" t="s">
        <v>138</v>
      </c>
      <c r="M46" s="992" t="s">
        <v>138</v>
      </c>
    </row>
    <row r="47" spans="2:13" ht="27.75" customHeight="1">
      <c r="B47" s="893"/>
      <c r="C47" s="907"/>
      <c r="D47" s="971"/>
      <c r="E47" s="975" t="s">
        <v>81</v>
      </c>
      <c r="F47" s="978"/>
      <c r="G47" s="978"/>
      <c r="H47" s="981"/>
      <c r="I47" s="984" t="s">
        <v>138</v>
      </c>
      <c r="J47" s="988" t="s">
        <v>138</v>
      </c>
      <c r="K47" s="988" t="s">
        <v>138</v>
      </c>
      <c r="L47" s="988" t="s">
        <v>138</v>
      </c>
      <c r="M47" s="992" t="s">
        <v>138</v>
      </c>
    </row>
    <row r="48" spans="2:13" ht="27.75" customHeight="1">
      <c r="B48" s="893"/>
      <c r="C48" s="907"/>
      <c r="D48" s="917"/>
      <c r="E48" s="974" t="s">
        <v>85</v>
      </c>
      <c r="F48" s="974"/>
      <c r="G48" s="974"/>
      <c r="H48" s="980"/>
      <c r="I48" s="984" t="s">
        <v>138</v>
      </c>
      <c r="J48" s="988" t="s">
        <v>138</v>
      </c>
      <c r="K48" s="988" t="s">
        <v>138</v>
      </c>
      <c r="L48" s="988" t="s">
        <v>138</v>
      </c>
      <c r="M48" s="992" t="s">
        <v>138</v>
      </c>
    </row>
    <row r="49" spans="2:13" ht="27.75" customHeight="1">
      <c r="B49" s="894"/>
      <c r="C49" s="908"/>
      <c r="D49" s="917"/>
      <c r="E49" s="974" t="s">
        <v>93</v>
      </c>
      <c r="F49" s="974"/>
      <c r="G49" s="974"/>
      <c r="H49" s="980"/>
      <c r="I49" s="984" t="s">
        <v>138</v>
      </c>
      <c r="J49" s="988" t="s">
        <v>138</v>
      </c>
      <c r="K49" s="988" t="s">
        <v>138</v>
      </c>
      <c r="L49" s="988" t="s">
        <v>138</v>
      </c>
      <c r="M49" s="992" t="s">
        <v>138</v>
      </c>
    </row>
    <row r="50" spans="2:13" ht="27.75" customHeight="1">
      <c r="B50" s="968" t="s">
        <v>95</v>
      </c>
      <c r="C50" s="970"/>
      <c r="D50" s="972"/>
      <c r="E50" s="974" t="s">
        <v>97</v>
      </c>
      <c r="F50" s="974"/>
      <c r="G50" s="974"/>
      <c r="H50" s="980"/>
      <c r="I50" s="984">
        <v>4995</v>
      </c>
      <c r="J50" s="988">
        <v>6845</v>
      </c>
      <c r="K50" s="988">
        <v>6161</v>
      </c>
      <c r="L50" s="988">
        <v>5953</v>
      </c>
      <c r="M50" s="992">
        <v>5949</v>
      </c>
    </row>
    <row r="51" spans="2:13" ht="27.75" customHeight="1">
      <c r="B51" s="893"/>
      <c r="C51" s="907"/>
      <c r="D51" s="917"/>
      <c r="E51" s="974" t="s">
        <v>100</v>
      </c>
      <c r="F51" s="974"/>
      <c r="G51" s="974"/>
      <c r="H51" s="980"/>
      <c r="I51" s="984">
        <v>48</v>
      </c>
      <c r="J51" s="988" t="s">
        <v>138</v>
      </c>
      <c r="K51" s="988" t="s">
        <v>138</v>
      </c>
      <c r="L51" s="988" t="s">
        <v>138</v>
      </c>
      <c r="M51" s="992" t="s">
        <v>138</v>
      </c>
    </row>
    <row r="52" spans="2:13" ht="27.75" customHeight="1">
      <c r="B52" s="894"/>
      <c r="C52" s="908"/>
      <c r="D52" s="917"/>
      <c r="E52" s="974" t="s">
        <v>43</v>
      </c>
      <c r="F52" s="974"/>
      <c r="G52" s="974"/>
      <c r="H52" s="980"/>
      <c r="I52" s="984">
        <v>7023</v>
      </c>
      <c r="J52" s="988">
        <v>7108</v>
      </c>
      <c r="K52" s="988">
        <v>6914</v>
      </c>
      <c r="L52" s="988">
        <v>6674</v>
      </c>
      <c r="M52" s="992">
        <v>6445</v>
      </c>
    </row>
    <row r="53" spans="2:13" ht="27.75" customHeight="1">
      <c r="B53" s="896" t="s">
        <v>50</v>
      </c>
      <c r="C53" s="910"/>
      <c r="D53" s="919"/>
      <c r="E53" s="976" t="s">
        <v>102</v>
      </c>
      <c r="F53" s="976"/>
      <c r="G53" s="976"/>
      <c r="H53" s="982"/>
      <c r="I53" s="985">
        <v>-1513</v>
      </c>
      <c r="J53" s="989">
        <v>-1715</v>
      </c>
      <c r="K53" s="989">
        <v>-822</v>
      </c>
      <c r="L53" s="989">
        <v>-512</v>
      </c>
      <c r="M53" s="993">
        <v>-173</v>
      </c>
    </row>
    <row r="54" spans="2:13" ht="27.75" customHeight="1">
      <c r="B54" s="969"/>
      <c r="C54" s="868"/>
      <c r="D54" s="868"/>
      <c r="E54" s="977"/>
      <c r="F54" s="977"/>
      <c r="G54" s="977"/>
      <c r="H54" s="977"/>
      <c r="I54" s="986"/>
      <c r="J54" s="986"/>
      <c r="K54" s="986"/>
      <c r="L54" s="986"/>
      <c r="M54" s="986"/>
    </row>
    <row r="55" spans="2:13"/>
  </sheetData>
  <sheetProtection algorithmName="SHA-512" hashValue="zegaNaSNCrj1O9ibaawXMkoHGmZpETOz31q2ZE2FAupJJBH3G7mkaXVLDA1rAm5eLPOP96KQ/DGUh0cviK6cOw==" saltValue="/DAln7pLFAkTG10ZBR0U9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98</v>
      </c>
    </row>
    <row r="54" spans="2:8" ht="29.25" customHeight="1">
      <c r="B54" s="994" t="s">
        <v>8</v>
      </c>
      <c r="C54" s="1000"/>
      <c r="D54" s="1000"/>
      <c r="E54" s="1009" t="s">
        <v>17</v>
      </c>
      <c r="F54" s="1016" t="s">
        <v>539</v>
      </c>
      <c r="G54" s="1016" t="s">
        <v>232</v>
      </c>
      <c r="H54" s="1024" t="s">
        <v>540</v>
      </c>
    </row>
    <row r="55" spans="2:8" ht="52.5" customHeight="1">
      <c r="B55" s="995"/>
      <c r="C55" s="1001" t="s">
        <v>106</v>
      </c>
      <c r="D55" s="1001"/>
      <c r="E55" s="1010"/>
      <c r="F55" s="1017">
        <v>3570</v>
      </c>
      <c r="G55" s="1017">
        <v>3382</v>
      </c>
      <c r="H55" s="1025">
        <v>3370</v>
      </c>
    </row>
    <row r="56" spans="2:8" ht="52.5" customHeight="1">
      <c r="B56" s="996"/>
      <c r="C56" s="1002" t="s">
        <v>109</v>
      </c>
      <c r="D56" s="1002"/>
      <c r="E56" s="1011"/>
      <c r="F56" s="1018">
        <v>345</v>
      </c>
      <c r="G56" s="1018">
        <v>322</v>
      </c>
      <c r="H56" s="1026">
        <v>307</v>
      </c>
    </row>
    <row r="57" spans="2:8" ht="53.25" customHeight="1">
      <c r="B57" s="996"/>
      <c r="C57" s="1003" t="s">
        <v>71</v>
      </c>
      <c r="D57" s="1003"/>
      <c r="E57" s="1012"/>
      <c r="F57" s="1019">
        <v>1420</v>
      </c>
      <c r="G57" s="1019">
        <v>1321</v>
      </c>
      <c r="H57" s="1027">
        <v>1244</v>
      </c>
    </row>
    <row r="58" spans="2:8" ht="45.75" customHeight="1">
      <c r="B58" s="997"/>
      <c r="C58" s="1004" t="s">
        <v>550</v>
      </c>
      <c r="D58" s="1007"/>
      <c r="E58" s="1013"/>
      <c r="F58" s="1020">
        <v>586</v>
      </c>
      <c r="G58" s="1020">
        <v>574</v>
      </c>
      <c r="H58" s="1028">
        <v>562</v>
      </c>
    </row>
    <row r="59" spans="2:8" ht="45.75" customHeight="1">
      <c r="B59" s="997"/>
      <c r="C59" s="1004" t="s">
        <v>551</v>
      </c>
      <c r="D59" s="1007"/>
      <c r="E59" s="1013"/>
      <c r="F59" s="1020">
        <v>352</v>
      </c>
      <c r="G59" s="1020">
        <v>278</v>
      </c>
      <c r="H59" s="1028">
        <v>217</v>
      </c>
    </row>
    <row r="60" spans="2:8" ht="45.75" customHeight="1">
      <c r="B60" s="997"/>
      <c r="C60" s="1004" t="s">
        <v>552</v>
      </c>
      <c r="D60" s="1007"/>
      <c r="E60" s="1013"/>
      <c r="F60" s="1020">
        <v>146</v>
      </c>
      <c r="G60" s="1020">
        <v>146</v>
      </c>
      <c r="H60" s="1028">
        <v>146</v>
      </c>
    </row>
    <row r="61" spans="2:8" ht="45.75" customHeight="1">
      <c r="B61" s="997"/>
      <c r="C61" s="1004" t="s">
        <v>471</v>
      </c>
      <c r="D61" s="1007"/>
      <c r="E61" s="1013"/>
      <c r="F61" s="1020">
        <v>115</v>
      </c>
      <c r="G61" s="1020">
        <v>90</v>
      </c>
      <c r="H61" s="1028">
        <v>82</v>
      </c>
    </row>
    <row r="62" spans="2:8" ht="45.75" customHeight="1">
      <c r="B62" s="998"/>
      <c r="C62" s="1005" t="s">
        <v>553</v>
      </c>
      <c r="D62" s="1008"/>
      <c r="E62" s="1014"/>
      <c r="F62" s="1021">
        <v>64</v>
      </c>
      <c r="G62" s="1021">
        <v>60</v>
      </c>
      <c r="H62" s="1029">
        <v>59</v>
      </c>
    </row>
    <row r="63" spans="2:8" ht="52.5" customHeight="1">
      <c r="B63" s="999"/>
      <c r="C63" s="1006" t="s">
        <v>114</v>
      </c>
      <c r="D63" s="1006"/>
      <c r="E63" s="1015"/>
      <c r="F63" s="1022">
        <v>5336</v>
      </c>
      <c r="G63" s="1022">
        <v>5025</v>
      </c>
      <c r="H63" s="1030">
        <v>4920</v>
      </c>
    </row>
    <row r="64" spans="2:8"/>
  </sheetData>
  <sheetProtection algorithmName="SHA-512" hashValue="s+VDL6MS5gRpZIEh4QMTWSPzdplEXAShJqPRCWKpb0Gd0MWwuRdWtA/kbLK1spaq6SelPFLmU9zZ9nlCSKTU8g==" saltValue="0+JBOTSm3PQtwqEZ9fUeo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0"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ht="13.5">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4"/>
      <c r="DE4" s="1074"/>
    </row>
    <row r="5" spans="1:109" s="726" customFormat="1" ht="13.5">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4"/>
      <c r="DE5" s="1074"/>
    </row>
    <row r="6" spans="1:109" s="726" customFormat="1" ht="13.5">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4"/>
      <c r="DE6" s="1074"/>
    </row>
    <row r="7" spans="1:109" s="726" customFormat="1" ht="13.5">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4"/>
      <c r="DE7" s="1074"/>
    </row>
    <row r="8" spans="1:109" s="726" customFormat="1" ht="13.5">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4"/>
      <c r="DE8" s="1074"/>
    </row>
    <row r="9" spans="1:109" s="726" customFormat="1" ht="13.5">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4"/>
      <c r="DE9" s="1074"/>
    </row>
    <row r="10" spans="1:109" s="726" customFormat="1" ht="13.5">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4"/>
      <c r="DE10" s="1074"/>
    </row>
    <row r="11" spans="1:109" s="726" customFormat="1" ht="13.5">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4"/>
      <c r="DE11" s="1074"/>
    </row>
    <row r="12" spans="1:109" s="726" customFormat="1" ht="13.5">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4"/>
      <c r="DE12" s="1074"/>
    </row>
    <row r="13" spans="1:109" s="726" customFormat="1" ht="13.5">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4"/>
      <c r="DE13" s="1074"/>
    </row>
    <row r="14" spans="1:109" s="726" customFormat="1" ht="13.5">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4"/>
      <c r="DE14" s="1074"/>
    </row>
    <row r="15" spans="1:109" s="726" customFormat="1" ht="13.5">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4"/>
      <c r="DE15" s="1074"/>
    </row>
    <row r="16" spans="1:109" s="726" customFormat="1" ht="13.5">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4"/>
      <c r="DE16" s="1074"/>
    </row>
    <row r="17" spans="1:109" s="726" customFormat="1" ht="13.5">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4"/>
      <c r="DE17" s="1074"/>
    </row>
    <row r="18" spans="1:109" s="726" customFormat="1" ht="13.5">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4"/>
      <c r="DE18" s="1074"/>
    </row>
    <row r="19" spans="1:109" ht="13.5">
      <c r="DD19" s="739"/>
      <c r="DE19" s="739"/>
    </row>
    <row r="20" spans="1:109" ht="13.5">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ht="13.5">
      <c r="B23" s="728"/>
    </row>
    <row r="24" spans="1:109" ht="13.5">
      <c r="B24" s="728"/>
    </row>
    <row r="25" spans="1:109" ht="13.5">
      <c r="B25" s="728"/>
    </row>
    <row r="26" spans="1:109" ht="13.5">
      <c r="B26" s="728"/>
    </row>
    <row r="27" spans="1:109" ht="13.5">
      <c r="B27" s="728"/>
    </row>
    <row r="28" spans="1:109" ht="13.5">
      <c r="B28" s="728"/>
    </row>
    <row r="29" spans="1:109" ht="13.5">
      <c r="B29" s="728"/>
    </row>
    <row r="30" spans="1:109" ht="13.5">
      <c r="B30" s="728"/>
    </row>
    <row r="31" spans="1:109" ht="13.5">
      <c r="B31" s="728"/>
    </row>
    <row r="32" spans="1:109" ht="13.5">
      <c r="B32" s="728"/>
    </row>
    <row r="33" spans="2:109" ht="13.5">
      <c r="B33" s="728"/>
    </row>
    <row r="34" spans="2:109" ht="13.5">
      <c r="B34" s="728"/>
    </row>
    <row r="35" spans="2:109" ht="13.5">
      <c r="B35" s="728"/>
    </row>
    <row r="36" spans="2:109" ht="13.5">
      <c r="B36" s="728"/>
    </row>
    <row r="37" spans="2:109" ht="13.5">
      <c r="B37" s="728"/>
    </row>
    <row r="38" spans="2:109" ht="13.5">
      <c r="B38" s="728"/>
    </row>
    <row r="39" spans="2:109" ht="13.5">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5">
      <c r="B40" s="1036"/>
      <c r="DD40" s="1036"/>
      <c r="DE40" s="739"/>
    </row>
    <row r="41" spans="2:109" ht="17.25">
      <c r="B41" s="730" t="s">
        <v>557</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5">
      <c r="B42" s="728"/>
      <c r="G42" s="1040"/>
      <c r="I42" s="1031"/>
      <c r="J42" s="1031"/>
      <c r="K42" s="1031"/>
      <c r="AM42" s="1040"/>
      <c r="AN42" s="1040" t="s">
        <v>555</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224</v>
      </c>
      <c r="AO43" s="1067"/>
      <c r="AP43" s="1067"/>
      <c r="AQ43" s="1067"/>
      <c r="AR43" s="1067"/>
      <c r="AS43" s="1067"/>
      <c r="AT43" s="1067"/>
      <c r="AU43" s="1067"/>
      <c r="AV43" s="1067"/>
      <c r="AW43" s="1067"/>
      <c r="AX43" s="1067"/>
      <c r="AY43" s="1067"/>
      <c r="AZ43" s="1067"/>
      <c r="BA43" s="1067"/>
      <c r="BB43" s="1067"/>
      <c r="BC43" s="1067"/>
      <c r="BD43" s="1067"/>
      <c r="BE43" s="1067"/>
      <c r="BF43" s="1067"/>
      <c r="BG43" s="1067"/>
      <c r="BH43" s="1067"/>
      <c r="BI43" s="1067"/>
      <c r="BJ43" s="1067"/>
      <c r="BK43" s="1067"/>
      <c r="BL43" s="1067"/>
      <c r="BM43" s="1067"/>
      <c r="BN43" s="1067"/>
      <c r="BO43" s="1067"/>
      <c r="BP43" s="1067"/>
      <c r="BQ43" s="1067"/>
      <c r="BR43" s="1067"/>
      <c r="BS43" s="1067"/>
      <c r="BT43" s="1067"/>
      <c r="BU43" s="1067"/>
      <c r="BV43" s="1067"/>
      <c r="BW43" s="1067"/>
      <c r="BX43" s="1067"/>
      <c r="BY43" s="1067"/>
      <c r="BZ43" s="1067"/>
      <c r="CA43" s="1067"/>
      <c r="CB43" s="1067"/>
      <c r="CC43" s="1067"/>
      <c r="CD43" s="1067"/>
      <c r="CE43" s="1067"/>
      <c r="CF43" s="1067"/>
      <c r="CG43" s="1067"/>
      <c r="CH43" s="1067"/>
      <c r="CI43" s="1067"/>
      <c r="CJ43" s="1067"/>
      <c r="CK43" s="1067"/>
      <c r="CL43" s="1067"/>
      <c r="CM43" s="1067"/>
      <c r="CN43" s="1067"/>
      <c r="CO43" s="1067"/>
      <c r="CP43" s="1067"/>
      <c r="CQ43" s="1067"/>
      <c r="CR43" s="1067"/>
      <c r="CS43" s="1067"/>
      <c r="CT43" s="1067"/>
      <c r="CU43" s="1067"/>
      <c r="CV43" s="1067"/>
      <c r="CW43" s="1067"/>
      <c r="CX43" s="1067"/>
      <c r="CY43" s="1067"/>
      <c r="CZ43" s="1067"/>
      <c r="DA43" s="1067"/>
      <c r="DB43" s="1067"/>
      <c r="DC43" s="1071"/>
    </row>
    <row r="44" spans="2:109" ht="13.5">
      <c r="B44" s="728"/>
      <c r="AN44" s="1061"/>
      <c r="AO44" s="1068"/>
      <c r="AP44" s="1068"/>
      <c r="AQ44" s="1068"/>
      <c r="AR44" s="1068"/>
      <c r="AS44" s="1068"/>
      <c r="AT44" s="1068"/>
      <c r="AU44" s="1068"/>
      <c r="AV44" s="1068"/>
      <c r="AW44" s="1068"/>
      <c r="AX44" s="1068"/>
      <c r="AY44" s="1068"/>
      <c r="AZ44" s="1068"/>
      <c r="BA44" s="1068"/>
      <c r="BB44" s="1068"/>
      <c r="BC44" s="1068"/>
      <c r="BD44" s="1068"/>
      <c r="BE44" s="1068"/>
      <c r="BF44" s="1068"/>
      <c r="BG44" s="1068"/>
      <c r="BH44" s="1068"/>
      <c r="BI44" s="1068"/>
      <c r="BJ44" s="1068"/>
      <c r="BK44" s="1068"/>
      <c r="BL44" s="1068"/>
      <c r="BM44" s="1068"/>
      <c r="BN44" s="1068"/>
      <c r="BO44" s="1068"/>
      <c r="BP44" s="1068"/>
      <c r="BQ44" s="1068"/>
      <c r="BR44" s="1068"/>
      <c r="BS44" s="1068"/>
      <c r="BT44" s="1068"/>
      <c r="BU44" s="1068"/>
      <c r="BV44" s="1068"/>
      <c r="BW44" s="1068"/>
      <c r="BX44" s="1068"/>
      <c r="BY44" s="1068"/>
      <c r="BZ44" s="1068"/>
      <c r="CA44" s="1068"/>
      <c r="CB44" s="1068"/>
      <c r="CC44" s="1068"/>
      <c r="CD44" s="1068"/>
      <c r="CE44" s="1068"/>
      <c r="CF44" s="1068"/>
      <c r="CG44" s="1068"/>
      <c r="CH44" s="1068"/>
      <c r="CI44" s="1068"/>
      <c r="CJ44" s="1068"/>
      <c r="CK44" s="1068"/>
      <c r="CL44" s="1068"/>
      <c r="CM44" s="1068"/>
      <c r="CN44" s="1068"/>
      <c r="CO44" s="1068"/>
      <c r="CP44" s="1068"/>
      <c r="CQ44" s="1068"/>
      <c r="CR44" s="1068"/>
      <c r="CS44" s="1068"/>
      <c r="CT44" s="1068"/>
      <c r="CU44" s="1068"/>
      <c r="CV44" s="1068"/>
      <c r="CW44" s="1068"/>
      <c r="CX44" s="1068"/>
      <c r="CY44" s="1068"/>
      <c r="CZ44" s="1068"/>
      <c r="DA44" s="1068"/>
      <c r="DB44" s="1068"/>
      <c r="DC44" s="1072"/>
    </row>
    <row r="45" spans="2:109" ht="13.5">
      <c r="B45" s="728"/>
      <c r="AN45" s="1061"/>
      <c r="AO45" s="1068"/>
      <c r="AP45" s="1068"/>
      <c r="AQ45" s="1068"/>
      <c r="AR45" s="1068"/>
      <c r="AS45" s="1068"/>
      <c r="AT45" s="1068"/>
      <c r="AU45" s="1068"/>
      <c r="AV45" s="1068"/>
      <c r="AW45" s="1068"/>
      <c r="AX45" s="1068"/>
      <c r="AY45" s="1068"/>
      <c r="AZ45" s="1068"/>
      <c r="BA45" s="1068"/>
      <c r="BB45" s="1068"/>
      <c r="BC45" s="1068"/>
      <c r="BD45" s="1068"/>
      <c r="BE45" s="1068"/>
      <c r="BF45" s="1068"/>
      <c r="BG45" s="1068"/>
      <c r="BH45" s="1068"/>
      <c r="BI45" s="1068"/>
      <c r="BJ45" s="1068"/>
      <c r="BK45" s="1068"/>
      <c r="BL45" s="1068"/>
      <c r="BM45" s="1068"/>
      <c r="BN45" s="1068"/>
      <c r="BO45" s="1068"/>
      <c r="BP45" s="1068"/>
      <c r="BQ45" s="1068"/>
      <c r="BR45" s="1068"/>
      <c r="BS45" s="1068"/>
      <c r="BT45" s="1068"/>
      <c r="BU45" s="1068"/>
      <c r="BV45" s="1068"/>
      <c r="BW45" s="1068"/>
      <c r="BX45" s="1068"/>
      <c r="BY45" s="1068"/>
      <c r="BZ45" s="1068"/>
      <c r="CA45" s="1068"/>
      <c r="CB45" s="1068"/>
      <c r="CC45" s="1068"/>
      <c r="CD45" s="1068"/>
      <c r="CE45" s="1068"/>
      <c r="CF45" s="1068"/>
      <c r="CG45" s="1068"/>
      <c r="CH45" s="1068"/>
      <c r="CI45" s="1068"/>
      <c r="CJ45" s="1068"/>
      <c r="CK45" s="1068"/>
      <c r="CL45" s="1068"/>
      <c r="CM45" s="1068"/>
      <c r="CN45" s="1068"/>
      <c r="CO45" s="1068"/>
      <c r="CP45" s="1068"/>
      <c r="CQ45" s="1068"/>
      <c r="CR45" s="1068"/>
      <c r="CS45" s="1068"/>
      <c r="CT45" s="1068"/>
      <c r="CU45" s="1068"/>
      <c r="CV45" s="1068"/>
      <c r="CW45" s="1068"/>
      <c r="CX45" s="1068"/>
      <c r="CY45" s="1068"/>
      <c r="CZ45" s="1068"/>
      <c r="DA45" s="1068"/>
      <c r="DB45" s="1068"/>
      <c r="DC45" s="1072"/>
    </row>
    <row r="46" spans="2:109" ht="13.5">
      <c r="B46" s="728"/>
      <c r="AN46" s="1061"/>
      <c r="AO46" s="1068"/>
      <c r="AP46" s="1068"/>
      <c r="AQ46" s="1068"/>
      <c r="AR46" s="1068"/>
      <c r="AS46" s="1068"/>
      <c r="AT46" s="1068"/>
      <c r="AU46" s="1068"/>
      <c r="AV46" s="1068"/>
      <c r="AW46" s="1068"/>
      <c r="AX46" s="1068"/>
      <c r="AY46" s="1068"/>
      <c r="AZ46" s="1068"/>
      <c r="BA46" s="1068"/>
      <c r="BB46" s="1068"/>
      <c r="BC46" s="1068"/>
      <c r="BD46" s="1068"/>
      <c r="BE46" s="1068"/>
      <c r="BF46" s="1068"/>
      <c r="BG46" s="1068"/>
      <c r="BH46" s="1068"/>
      <c r="BI46" s="1068"/>
      <c r="BJ46" s="1068"/>
      <c r="BK46" s="1068"/>
      <c r="BL46" s="1068"/>
      <c r="BM46" s="1068"/>
      <c r="BN46" s="1068"/>
      <c r="BO46" s="1068"/>
      <c r="BP46" s="1068"/>
      <c r="BQ46" s="1068"/>
      <c r="BR46" s="1068"/>
      <c r="BS46" s="1068"/>
      <c r="BT46" s="1068"/>
      <c r="BU46" s="1068"/>
      <c r="BV46" s="1068"/>
      <c r="BW46" s="1068"/>
      <c r="BX46" s="1068"/>
      <c r="BY46" s="1068"/>
      <c r="BZ46" s="1068"/>
      <c r="CA46" s="1068"/>
      <c r="CB46" s="1068"/>
      <c r="CC46" s="1068"/>
      <c r="CD46" s="1068"/>
      <c r="CE46" s="1068"/>
      <c r="CF46" s="1068"/>
      <c r="CG46" s="1068"/>
      <c r="CH46" s="1068"/>
      <c r="CI46" s="1068"/>
      <c r="CJ46" s="1068"/>
      <c r="CK46" s="1068"/>
      <c r="CL46" s="1068"/>
      <c r="CM46" s="1068"/>
      <c r="CN46" s="1068"/>
      <c r="CO46" s="1068"/>
      <c r="CP46" s="1068"/>
      <c r="CQ46" s="1068"/>
      <c r="CR46" s="1068"/>
      <c r="CS46" s="1068"/>
      <c r="CT46" s="1068"/>
      <c r="CU46" s="1068"/>
      <c r="CV46" s="1068"/>
      <c r="CW46" s="1068"/>
      <c r="CX46" s="1068"/>
      <c r="CY46" s="1068"/>
      <c r="CZ46" s="1068"/>
      <c r="DA46" s="1068"/>
      <c r="DB46" s="1068"/>
      <c r="DC46" s="1072"/>
    </row>
    <row r="47" spans="2:109" ht="13.5">
      <c r="B47" s="728"/>
      <c r="AN47" s="1062"/>
      <c r="AO47" s="1069"/>
      <c r="AP47" s="1069"/>
      <c r="AQ47" s="1069"/>
      <c r="AR47" s="1069"/>
      <c r="AS47" s="1069"/>
      <c r="AT47" s="1069"/>
      <c r="AU47" s="1069"/>
      <c r="AV47" s="1069"/>
      <c r="AW47" s="1069"/>
      <c r="AX47" s="1069"/>
      <c r="AY47" s="1069"/>
      <c r="AZ47" s="1069"/>
      <c r="BA47" s="1069"/>
      <c r="BB47" s="1069"/>
      <c r="BC47" s="1069"/>
      <c r="BD47" s="1069"/>
      <c r="BE47" s="1069"/>
      <c r="BF47" s="1069"/>
      <c r="BG47" s="1069"/>
      <c r="BH47" s="1069"/>
      <c r="BI47" s="1069"/>
      <c r="BJ47" s="1069"/>
      <c r="BK47" s="1069"/>
      <c r="BL47" s="1069"/>
      <c r="BM47" s="1069"/>
      <c r="BN47" s="1069"/>
      <c r="BO47" s="1069"/>
      <c r="BP47" s="1069"/>
      <c r="BQ47" s="1069"/>
      <c r="BR47" s="1069"/>
      <c r="BS47" s="1069"/>
      <c r="BT47" s="1069"/>
      <c r="BU47" s="1069"/>
      <c r="BV47" s="1069"/>
      <c r="BW47" s="1069"/>
      <c r="BX47" s="1069"/>
      <c r="BY47" s="1069"/>
      <c r="BZ47" s="1069"/>
      <c r="CA47" s="1069"/>
      <c r="CB47" s="1069"/>
      <c r="CC47" s="1069"/>
      <c r="CD47" s="1069"/>
      <c r="CE47" s="1069"/>
      <c r="CF47" s="1069"/>
      <c r="CG47" s="1069"/>
      <c r="CH47" s="1069"/>
      <c r="CI47" s="1069"/>
      <c r="CJ47" s="1069"/>
      <c r="CK47" s="1069"/>
      <c r="CL47" s="1069"/>
      <c r="CM47" s="1069"/>
      <c r="CN47" s="1069"/>
      <c r="CO47" s="1069"/>
      <c r="CP47" s="1069"/>
      <c r="CQ47" s="1069"/>
      <c r="CR47" s="1069"/>
      <c r="CS47" s="1069"/>
      <c r="CT47" s="1069"/>
      <c r="CU47" s="1069"/>
      <c r="CV47" s="1069"/>
      <c r="CW47" s="1069"/>
      <c r="CX47" s="1069"/>
      <c r="CY47" s="1069"/>
      <c r="CZ47" s="1069"/>
      <c r="DA47" s="1069"/>
      <c r="DB47" s="1069"/>
      <c r="DC47" s="1073"/>
    </row>
    <row r="48" spans="2:109" ht="13.5">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ht="13.5">
      <c r="B49" s="728"/>
      <c r="AN49" s="363" t="s">
        <v>165</v>
      </c>
    </row>
    <row r="50" spans="1:109" ht="13.5">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537</v>
      </c>
      <c r="BQ50" s="1065"/>
      <c r="BR50" s="1065"/>
      <c r="BS50" s="1065"/>
      <c r="BT50" s="1065"/>
      <c r="BU50" s="1065"/>
      <c r="BV50" s="1065"/>
      <c r="BW50" s="1065"/>
      <c r="BX50" s="1065" t="s">
        <v>538</v>
      </c>
      <c r="BY50" s="1065"/>
      <c r="BZ50" s="1065"/>
      <c r="CA50" s="1065"/>
      <c r="CB50" s="1065"/>
      <c r="CC50" s="1065"/>
      <c r="CD50" s="1065"/>
      <c r="CE50" s="1065"/>
      <c r="CF50" s="1065" t="s">
        <v>539</v>
      </c>
      <c r="CG50" s="1065"/>
      <c r="CH50" s="1065"/>
      <c r="CI50" s="1065"/>
      <c r="CJ50" s="1065"/>
      <c r="CK50" s="1065"/>
      <c r="CL50" s="1065"/>
      <c r="CM50" s="1065"/>
      <c r="CN50" s="1065" t="s">
        <v>232</v>
      </c>
      <c r="CO50" s="1065"/>
      <c r="CP50" s="1065"/>
      <c r="CQ50" s="1065"/>
      <c r="CR50" s="1065"/>
      <c r="CS50" s="1065"/>
      <c r="CT50" s="1065"/>
      <c r="CU50" s="1065"/>
      <c r="CV50" s="1065" t="s">
        <v>540</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554</v>
      </c>
      <c r="AO51" s="1064"/>
      <c r="AP51" s="1064"/>
      <c r="AQ51" s="1064"/>
      <c r="AR51" s="1064"/>
      <c r="AS51" s="1064"/>
      <c r="AT51" s="1064"/>
      <c r="AU51" s="1064"/>
      <c r="AV51" s="1064"/>
      <c r="AW51" s="1064"/>
      <c r="AX51" s="1064"/>
      <c r="AY51" s="1064"/>
      <c r="AZ51" s="1064"/>
      <c r="BA51" s="1064"/>
      <c r="BB51" s="1064" t="s">
        <v>219</v>
      </c>
      <c r="BC51" s="1064"/>
      <c r="BD51" s="1064"/>
      <c r="BE51" s="1064"/>
      <c r="BF51" s="1064"/>
      <c r="BG51" s="1064"/>
      <c r="BH51" s="1064"/>
      <c r="BI51" s="1064"/>
      <c r="BJ51" s="1064"/>
      <c r="BK51" s="1064"/>
      <c r="BL51" s="1064"/>
      <c r="BM51" s="1064"/>
      <c r="BN51" s="1064"/>
      <c r="BO51" s="1064"/>
      <c r="BP51" s="1070"/>
      <c r="BQ51" s="1070"/>
      <c r="BR51" s="1070"/>
      <c r="BS51" s="1070"/>
      <c r="BT51" s="1070"/>
      <c r="BU51" s="1070"/>
      <c r="BV51" s="1070"/>
      <c r="BW51" s="1070"/>
      <c r="BX51" s="1070"/>
      <c r="BY51" s="1070"/>
      <c r="BZ51" s="1070"/>
      <c r="CA51" s="1070"/>
      <c r="CB51" s="1070"/>
      <c r="CC51" s="1070"/>
      <c r="CD51" s="1070"/>
      <c r="CE51" s="1070"/>
      <c r="CF51" s="1070"/>
      <c r="CG51" s="1070"/>
      <c r="CH51" s="1070"/>
      <c r="CI51" s="1070"/>
      <c r="CJ51" s="1070"/>
      <c r="CK51" s="1070"/>
      <c r="CL51" s="1070"/>
      <c r="CM51" s="1070"/>
      <c r="CN51" s="1070"/>
      <c r="CO51" s="1070"/>
      <c r="CP51" s="1070"/>
      <c r="CQ51" s="1070"/>
      <c r="CR51" s="1070"/>
      <c r="CS51" s="1070"/>
      <c r="CT51" s="1070"/>
      <c r="CU51" s="1070"/>
      <c r="CV51" s="1070"/>
      <c r="CW51" s="1070"/>
      <c r="CX51" s="1070"/>
      <c r="CY51" s="1070"/>
      <c r="CZ51" s="1070"/>
      <c r="DA51" s="1070"/>
      <c r="DB51" s="1070"/>
      <c r="DC51" s="1070"/>
    </row>
    <row r="52" spans="1:109" ht="13.5">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70"/>
      <c r="BQ52" s="1070"/>
      <c r="BR52" s="1070"/>
      <c r="BS52" s="1070"/>
      <c r="BT52" s="1070"/>
      <c r="BU52" s="1070"/>
      <c r="BV52" s="1070"/>
      <c r="BW52" s="1070"/>
      <c r="BX52" s="1070"/>
      <c r="BY52" s="1070"/>
      <c r="BZ52" s="1070"/>
      <c r="CA52" s="1070"/>
      <c r="CB52" s="1070"/>
      <c r="CC52" s="1070"/>
      <c r="CD52" s="1070"/>
      <c r="CE52" s="1070"/>
      <c r="CF52" s="1070"/>
      <c r="CG52" s="1070"/>
      <c r="CH52" s="1070"/>
      <c r="CI52" s="1070"/>
      <c r="CJ52" s="1070"/>
      <c r="CK52" s="1070"/>
      <c r="CL52" s="1070"/>
      <c r="CM52" s="1070"/>
      <c r="CN52" s="1070"/>
      <c r="CO52" s="1070"/>
      <c r="CP52" s="1070"/>
      <c r="CQ52" s="1070"/>
      <c r="CR52" s="1070"/>
      <c r="CS52" s="1070"/>
      <c r="CT52" s="1070"/>
      <c r="CU52" s="1070"/>
      <c r="CV52" s="1070"/>
      <c r="CW52" s="1070"/>
      <c r="CX52" s="1070"/>
      <c r="CY52" s="1070"/>
      <c r="CZ52" s="1070"/>
      <c r="DA52" s="1070"/>
      <c r="DB52" s="1070"/>
      <c r="DC52" s="1070"/>
    </row>
    <row r="53" spans="1:109" ht="13.5">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556</v>
      </c>
      <c r="BC53" s="1064"/>
      <c r="BD53" s="1064"/>
      <c r="BE53" s="1064"/>
      <c r="BF53" s="1064"/>
      <c r="BG53" s="1064"/>
      <c r="BH53" s="1064"/>
      <c r="BI53" s="1064"/>
      <c r="BJ53" s="1064"/>
      <c r="BK53" s="1064"/>
      <c r="BL53" s="1064"/>
      <c r="BM53" s="1064"/>
      <c r="BN53" s="1064"/>
      <c r="BO53" s="1064"/>
      <c r="BP53" s="1070">
        <v>58.6</v>
      </c>
      <c r="BQ53" s="1070"/>
      <c r="BR53" s="1070"/>
      <c r="BS53" s="1070"/>
      <c r="BT53" s="1070"/>
      <c r="BU53" s="1070"/>
      <c r="BV53" s="1070"/>
      <c r="BW53" s="1070"/>
      <c r="BX53" s="1070">
        <v>59.5</v>
      </c>
      <c r="BY53" s="1070"/>
      <c r="BZ53" s="1070"/>
      <c r="CA53" s="1070"/>
      <c r="CB53" s="1070"/>
      <c r="CC53" s="1070"/>
      <c r="CD53" s="1070"/>
      <c r="CE53" s="1070"/>
      <c r="CF53" s="1070">
        <v>61.4</v>
      </c>
      <c r="CG53" s="1070"/>
      <c r="CH53" s="1070"/>
      <c r="CI53" s="1070"/>
      <c r="CJ53" s="1070"/>
      <c r="CK53" s="1070"/>
      <c r="CL53" s="1070"/>
      <c r="CM53" s="1070"/>
      <c r="CN53" s="1070">
        <v>63.3</v>
      </c>
      <c r="CO53" s="1070"/>
      <c r="CP53" s="1070"/>
      <c r="CQ53" s="1070"/>
      <c r="CR53" s="1070"/>
      <c r="CS53" s="1070"/>
      <c r="CT53" s="1070"/>
      <c r="CU53" s="1070"/>
      <c r="CV53" s="1070">
        <v>65.2</v>
      </c>
      <c r="CW53" s="1070"/>
      <c r="CX53" s="1070"/>
      <c r="CY53" s="1070"/>
      <c r="CZ53" s="1070"/>
      <c r="DA53" s="1070"/>
      <c r="DB53" s="1070"/>
      <c r="DC53" s="1070"/>
    </row>
    <row r="54" spans="1:109" ht="13.5">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70"/>
      <c r="BQ54" s="1070"/>
      <c r="BR54" s="1070"/>
      <c r="BS54" s="1070"/>
      <c r="BT54" s="1070"/>
      <c r="BU54" s="1070"/>
      <c r="BV54" s="1070"/>
      <c r="BW54" s="1070"/>
      <c r="BX54" s="1070"/>
      <c r="BY54" s="1070"/>
      <c r="BZ54" s="1070"/>
      <c r="CA54" s="1070"/>
      <c r="CB54" s="1070"/>
      <c r="CC54" s="1070"/>
      <c r="CD54" s="1070"/>
      <c r="CE54" s="1070"/>
      <c r="CF54" s="1070"/>
      <c r="CG54" s="1070"/>
      <c r="CH54" s="1070"/>
      <c r="CI54" s="1070"/>
      <c r="CJ54" s="1070"/>
      <c r="CK54" s="1070"/>
      <c r="CL54" s="1070"/>
      <c r="CM54" s="1070"/>
      <c r="CN54" s="1070"/>
      <c r="CO54" s="1070"/>
      <c r="CP54" s="1070"/>
      <c r="CQ54" s="1070"/>
      <c r="CR54" s="1070"/>
      <c r="CS54" s="1070"/>
      <c r="CT54" s="1070"/>
      <c r="CU54" s="1070"/>
      <c r="CV54" s="1070"/>
      <c r="CW54" s="1070"/>
      <c r="CX54" s="1070"/>
      <c r="CY54" s="1070"/>
      <c r="CZ54" s="1070"/>
      <c r="DA54" s="1070"/>
      <c r="DB54" s="1070"/>
      <c r="DC54" s="1070"/>
    </row>
    <row r="55" spans="1:109" ht="13.5">
      <c r="A55" s="1031"/>
      <c r="B55" s="728"/>
      <c r="G55" s="1041"/>
      <c r="H55" s="1041"/>
      <c r="I55" s="1041"/>
      <c r="J55" s="1041"/>
      <c r="K55" s="1050"/>
      <c r="L55" s="1050"/>
      <c r="M55" s="1050"/>
      <c r="N55" s="1050"/>
      <c r="AN55" s="1065" t="s">
        <v>524</v>
      </c>
      <c r="AO55" s="1065"/>
      <c r="AP55" s="1065"/>
      <c r="AQ55" s="1065"/>
      <c r="AR55" s="1065"/>
      <c r="AS55" s="1065"/>
      <c r="AT55" s="1065"/>
      <c r="AU55" s="1065"/>
      <c r="AV55" s="1065"/>
      <c r="AW55" s="1065"/>
      <c r="AX55" s="1065"/>
      <c r="AY55" s="1065"/>
      <c r="AZ55" s="1065"/>
      <c r="BA55" s="1065"/>
      <c r="BB55" s="1064" t="s">
        <v>219</v>
      </c>
      <c r="BC55" s="1064"/>
      <c r="BD55" s="1064"/>
      <c r="BE55" s="1064"/>
      <c r="BF55" s="1064"/>
      <c r="BG55" s="1064"/>
      <c r="BH55" s="1064"/>
      <c r="BI55" s="1064"/>
      <c r="BJ55" s="1064"/>
      <c r="BK55" s="1064"/>
      <c r="BL55" s="1064"/>
      <c r="BM55" s="1064"/>
      <c r="BN55" s="1064"/>
      <c r="BO55" s="1064"/>
      <c r="BP55" s="1070">
        <v>14.5</v>
      </c>
      <c r="BQ55" s="1070"/>
      <c r="BR55" s="1070"/>
      <c r="BS55" s="1070"/>
      <c r="BT55" s="1070"/>
      <c r="BU55" s="1070"/>
      <c r="BV55" s="1070"/>
      <c r="BW55" s="1070"/>
      <c r="BX55" s="1070">
        <v>25.4</v>
      </c>
      <c r="BY55" s="1070"/>
      <c r="BZ55" s="1070"/>
      <c r="CA55" s="1070"/>
      <c r="CB55" s="1070"/>
      <c r="CC55" s="1070"/>
      <c r="CD55" s="1070"/>
      <c r="CE55" s="1070"/>
      <c r="CF55" s="1070">
        <v>17.600000000000001</v>
      </c>
      <c r="CG55" s="1070"/>
      <c r="CH55" s="1070"/>
      <c r="CI55" s="1070"/>
      <c r="CJ55" s="1070"/>
      <c r="CK55" s="1070"/>
      <c r="CL55" s="1070"/>
      <c r="CM55" s="1070"/>
      <c r="CN55" s="1070">
        <v>17.2</v>
      </c>
      <c r="CO55" s="1070"/>
      <c r="CP55" s="1070"/>
      <c r="CQ55" s="1070"/>
      <c r="CR55" s="1070"/>
      <c r="CS55" s="1070"/>
      <c r="CT55" s="1070"/>
      <c r="CU55" s="1070"/>
      <c r="CV55" s="1070">
        <v>16.100000000000001</v>
      </c>
      <c r="CW55" s="1070"/>
      <c r="CX55" s="1070"/>
      <c r="CY55" s="1070"/>
      <c r="CZ55" s="1070"/>
      <c r="DA55" s="1070"/>
      <c r="DB55" s="1070"/>
      <c r="DC55" s="1070"/>
    </row>
    <row r="56" spans="1:109" ht="13.5">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70"/>
      <c r="BQ56" s="1070"/>
      <c r="BR56" s="1070"/>
      <c r="BS56" s="1070"/>
      <c r="BT56" s="1070"/>
      <c r="BU56" s="1070"/>
      <c r="BV56" s="1070"/>
      <c r="BW56" s="1070"/>
      <c r="BX56" s="1070"/>
      <c r="BY56" s="1070"/>
      <c r="BZ56" s="1070"/>
      <c r="CA56" s="1070"/>
      <c r="CB56" s="1070"/>
      <c r="CC56" s="1070"/>
      <c r="CD56" s="1070"/>
      <c r="CE56" s="1070"/>
      <c r="CF56" s="1070"/>
      <c r="CG56" s="1070"/>
      <c r="CH56" s="1070"/>
      <c r="CI56" s="1070"/>
      <c r="CJ56" s="1070"/>
      <c r="CK56" s="1070"/>
      <c r="CL56" s="1070"/>
      <c r="CM56" s="1070"/>
      <c r="CN56" s="1070"/>
      <c r="CO56" s="1070"/>
      <c r="CP56" s="1070"/>
      <c r="CQ56" s="1070"/>
      <c r="CR56" s="1070"/>
      <c r="CS56" s="1070"/>
      <c r="CT56" s="1070"/>
      <c r="CU56" s="1070"/>
      <c r="CV56" s="1070"/>
      <c r="CW56" s="1070"/>
      <c r="CX56" s="1070"/>
      <c r="CY56" s="1070"/>
      <c r="CZ56" s="1070"/>
      <c r="DA56" s="1070"/>
      <c r="DB56" s="1070"/>
      <c r="DC56" s="1070"/>
    </row>
    <row r="57" spans="1:109" s="1031" customFormat="1" ht="13.5">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556</v>
      </c>
      <c r="BC57" s="1064"/>
      <c r="BD57" s="1064"/>
      <c r="BE57" s="1064"/>
      <c r="BF57" s="1064"/>
      <c r="BG57" s="1064"/>
      <c r="BH57" s="1064"/>
      <c r="BI57" s="1064"/>
      <c r="BJ57" s="1064"/>
      <c r="BK57" s="1064"/>
      <c r="BL57" s="1064"/>
      <c r="BM57" s="1064"/>
      <c r="BN57" s="1064"/>
      <c r="BO57" s="1064"/>
      <c r="BP57" s="1070">
        <v>58.9</v>
      </c>
      <c r="BQ57" s="1070"/>
      <c r="BR57" s="1070"/>
      <c r="BS57" s="1070"/>
      <c r="BT57" s="1070"/>
      <c r="BU57" s="1070"/>
      <c r="BV57" s="1070"/>
      <c r="BW57" s="1070"/>
      <c r="BX57" s="1070">
        <v>63.2</v>
      </c>
      <c r="BY57" s="1070"/>
      <c r="BZ57" s="1070"/>
      <c r="CA57" s="1070"/>
      <c r="CB57" s="1070"/>
      <c r="CC57" s="1070"/>
      <c r="CD57" s="1070"/>
      <c r="CE57" s="1070"/>
      <c r="CF57" s="1070">
        <v>65.3</v>
      </c>
      <c r="CG57" s="1070"/>
      <c r="CH57" s="1070"/>
      <c r="CI57" s="1070"/>
      <c r="CJ57" s="1070"/>
      <c r="CK57" s="1070"/>
      <c r="CL57" s="1070"/>
      <c r="CM57" s="1070"/>
      <c r="CN57" s="1070">
        <v>66.900000000000006</v>
      </c>
      <c r="CO57" s="1070"/>
      <c r="CP57" s="1070"/>
      <c r="CQ57" s="1070"/>
      <c r="CR57" s="1070"/>
      <c r="CS57" s="1070"/>
      <c r="CT57" s="1070"/>
      <c r="CU57" s="1070"/>
      <c r="CV57" s="1070">
        <v>68.099999999999994</v>
      </c>
      <c r="CW57" s="1070"/>
      <c r="CX57" s="1070"/>
      <c r="CY57" s="1070"/>
      <c r="CZ57" s="1070"/>
      <c r="DA57" s="1070"/>
      <c r="DB57" s="1070"/>
      <c r="DC57" s="1070"/>
      <c r="DD57" s="1075"/>
      <c r="DE57" s="1037"/>
    </row>
    <row r="58" spans="1:109" s="1031" customFormat="1" ht="13.5">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70"/>
      <c r="BQ58" s="1070"/>
      <c r="BR58" s="1070"/>
      <c r="BS58" s="1070"/>
      <c r="BT58" s="1070"/>
      <c r="BU58" s="1070"/>
      <c r="BV58" s="1070"/>
      <c r="BW58" s="1070"/>
      <c r="BX58" s="1070"/>
      <c r="BY58" s="1070"/>
      <c r="BZ58" s="1070"/>
      <c r="CA58" s="1070"/>
      <c r="CB58" s="1070"/>
      <c r="CC58" s="1070"/>
      <c r="CD58" s="1070"/>
      <c r="CE58" s="1070"/>
      <c r="CF58" s="1070"/>
      <c r="CG58" s="1070"/>
      <c r="CH58" s="1070"/>
      <c r="CI58" s="1070"/>
      <c r="CJ58" s="1070"/>
      <c r="CK58" s="1070"/>
      <c r="CL58" s="1070"/>
      <c r="CM58" s="1070"/>
      <c r="CN58" s="1070"/>
      <c r="CO58" s="1070"/>
      <c r="CP58" s="1070"/>
      <c r="CQ58" s="1070"/>
      <c r="CR58" s="1070"/>
      <c r="CS58" s="1070"/>
      <c r="CT58" s="1070"/>
      <c r="CU58" s="1070"/>
      <c r="CV58" s="1070"/>
      <c r="CW58" s="1070"/>
      <c r="CX58" s="1070"/>
      <c r="CY58" s="1070"/>
      <c r="CZ58" s="1070"/>
      <c r="DA58" s="1070"/>
      <c r="DB58" s="1070"/>
      <c r="DC58" s="1070"/>
      <c r="DD58" s="1075"/>
      <c r="DE58" s="1037"/>
    </row>
    <row r="59" spans="1:109" s="1031" customFormat="1" ht="13.5">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5"/>
      <c r="DE59" s="1037"/>
    </row>
    <row r="60" spans="1:109" s="1031" customFormat="1" ht="13.5">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5"/>
      <c r="DE60" s="1037"/>
    </row>
    <row r="61" spans="1:109" s="1031" customFormat="1" ht="13.5">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6"/>
      <c r="DE61" s="1037"/>
    </row>
    <row r="62" spans="1:109" ht="13.5">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337</v>
      </c>
    </row>
    <row r="64" spans="1:109" ht="13.5">
      <c r="B64" s="728"/>
      <c r="G64" s="1040"/>
      <c r="I64" s="363"/>
      <c r="J64" s="363"/>
      <c r="K64" s="363"/>
      <c r="L64" s="363"/>
      <c r="M64" s="363"/>
      <c r="N64" s="1059"/>
      <c r="AM64" s="1040"/>
      <c r="AN64" s="1040" t="s">
        <v>555</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5">
      <c r="B65" s="728"/>
      <c r="AN65" s="1066" t="s">
        <v>558</v>
      </c>
      <c r="AO65" s="1067"/>
      <c r="AP65" s="1067"/>
      <c r="AQ65" s="1067"/>
      <c r="AR65" s="1067"/>
      <c r="AS65" s="1067"/>
      <c r="AT65" s="1067"/>
      <c r="AU65" s="1067"/>
      <c r="AV65" s="1067"/>
      <c r="AW65" s="1067"/>
      <c r="AX65" s="1067"/>
      <c r="AY65" s="1067"/>
      <c r="AZ65" s="1067"/>
      <c r="BA65" s="1067"/>
      <c r="BB65" s="1067"/>
      <c r="BC65" s="1067"/>
      <c r="BD65" s="1067"/>
      <c r="BE65" s="1067"/>
      <c r="BF65" s="1067"/>
      <c r="BG65" s="1067"/>
      <c r="BH65" s="1067"/>
      <c r="BI65" s="1067"/>
      <c r="BJ65" s="1067"/>
      <c r="BK65" s="1067"/>
      <c r="BL65" s="1067"/>
      <c r="BM65" s="1067"/>
      <c r="BN65" s="1067"/>
      <c r="BO65" s="1067"/>
      <c r="BP65" s="1067"/>
      <c r="BQ65" s="1067"/>
      <c r="BR65" s="1067"/>
      <c r="BS65" s="1067"/>
      <c r="BT65" s="1067"/>
      <c r="BU65" s="1067"/>
      <c r="BV65" s="1067"/>
      <c r="BW65" s="1067"/>
      <c r="BX65" s="1067"/>
      <c r="BY65" s="1067"/>
      <c r="BZ65" s="1067"/>
      <c r="CA65" s="1067"/>
      <c r="CB65" s="1067"/>
      <c r="CC65" s="1067"/>
      <c r="CD65" s="1067"/>
      <c r="CE65" s="1067"/>
      <c r="CF65" s="1067"/>
      <c r="CG65" s="1067"/>
      <c r="CH65" s="1067"/>
      <c r="CI65" s="1067"/>
      <c r="CJ65" s="1067"/>
      <c r="CK65" s="1067"/>
      <c r="CL65" s="1067"/>
      <c r="CM65" s="1067"/>
      <c r="CN65" s="1067"/>
      <c r="CO65" s="1067"/>
      <c r="CP65" s="1067"/>
      <c r="CQ65" s="1067"/>
      <c r="CR65" s="1067"/>
      <c r="CS65" s="1067"/>
      <c r="CT65" s="1067"/>
      <c r="CU65" s="1067"/>
      <c r="CV65" s="1067"/>
      <c r="CW65" s="1067"/>
      <c r="CX65" s="1067"/>
      <c r="CY65" s="1067"/>
      <c r="CZ65" s="1067"/>
      <c r="DA65" s="1067"/>
      <c r="DB65" s="1067"/>
      <c r="DC65" s="1071"/>
    </row>
    <row r="66" spans="2:107" ht="13.5">
      <c r="B66" s="728"/>
      <c r="AN66" s="1061"/>
      <c r="AO66" s="1068"/>
      <c r="AP66" s="1068"/>
      <c r="AQ66" s="1068"/>
      <c r="AR66" s="1068"/>
      <c r="AS66" s="1068"/>
      <c r="AT66" s="1068"/>
      <c r="AU66" s="1068"/>
      <c r="AV66" s="1068"/>
      <c r="AW66" s="1068"/>
      <c r="AX66" s="1068"/>
      <c r="AY66" s="1068"/>
      <c r="AZ66" s="1068"/>
      <c r="BA66" s="1068"/>
      <c r="BB66" s="1068"/>
      <c r="BC66" s="1068"/>
      <c r="BD66" s="1068"/>
      <c r="BE66" s="1068"/>
      <c r="BF66" s="1068"/>
      <c r="BG66" s="1068"/>
      <c r="BH66" s="1068"/>
      <c r="BI66" s="1068"/>
      <c r="BJ66" s="1068"/>
      <c r="BK66" s="1068"/>
      <c r="BL66" s="1068"/>
      <c r="BM66" s="1068"/>
      <c r="BN66" s="1068"/>
      <c r="BO66" s="1068"/>
      <c r="BP66" s="1068"/>
      <c r="BQ66" s="1068"/>
      <c r="BR66" s="1068"/>
      <c r="BS66" s="1068"/>
      <c r="BT66" s="1068"/>
      <c r="BU66" s="1068"/>
      <c r="BV66" s="1068"/>
      <c r="BW66" s="1068"/>
      <c r="BX66" s="1068"/>
      <c r="BY66" s="1068"/>
      <c r="BZ66" s="1068"/>
      <c r="CA66" s="1068"/>
      <c r="CB66" s="1068"/>
      <c r="CC66" s="1068"/>
      <c r="CD66" s="1068"/>
      <c r="CE66" s="1068"/>
      <c r="CF66" s="1068"/>
      <c r="CG66" s="1068"/>
      <c r="CH66" s="1068"/>
      <c r="CI66" s="1068"/>
      <c r="CJ66" s="1068"/>
      <c r="CK66" s="1068"/>
      <c r="CL66" s="1068"/>
      <c r="CM66" s="1068"/>
      <c r="CN66" s="1068"/>
      <c r="CO66" s="1068"/>
      <c r="CP66" s="1068"/>
      <c r="CQ66" s="1068"/>
      <c r="CR66" s="1068"/>
      <c r="CS66" s="1068"/>
      <c r="CT66" s="1068"/>
      <c r="CU66" s="1068"/>
      <c r="CV66" s="1068"/>
      <c r="CW66" s="1068"/>
      <c r="CX66" s="1068"/>
      <c r="CY66" s="1068"/>
      <c r="CZ66" s="1068"/>
      <c r="DA66" s="1068"/>
      <c r="DB66" s="1068"/>
      <c r="DC66" s="1072"/>
    </row>
    <row r="67" spans="2:107" ht="13.5">
      <c r="B67" s="728"/>
      <c r="AN67" s="1061"/>
      <c r="AO67" s="1068"/>
      <c r="AP67" s="1068"/>
      <c r="AQ67" s="1068"/>
      <c r="AR67" s="1068"/>
      <c r="AS67" s="1068"/>
      <c r="AT67" s="1068"/>
      <c r="AU67" s="1068"/>
      <c r="AV67" s="1068"/>
      <c r="AW67" s="1068"/>
      <c r="AX67" s="1068"/>
      <c r="AY67" s="1068"/>
      <c r="AZ67" s="1068"/>
      <c r="BA67" s="1068"/>
      <c r="BB67" s="1068"/>
      <c r="BC67" s="1068"/>
      <c r="BD67" s="1068"/>
      <c r="BE67" s="1068"/>
      <c r="BF67" s="1068"/>
      <c r="BG67" s="1068"/>
      <c r="BH67" s="1068"/>
      <c r="BI67" s="1068"/>
      <c r="BJ67" s="1068"/>
      <c r="BK67" s="1068"/>
      <c r="BL67" s="1068"/>
      <c r="BM67" s="1068"/>
      <c r="BN67" s="1068"/>
      <c r="BO67" s="1068"/>
      <c r="BP67" s="1068"/>
      <c r="BQ67" s="1068"/>
      <c r="BR67" s="1068"/>
      <c r="BS67" s="1068"/>
      <c r="BT67" s="1068"/>
      <c r="BU67" s="1068"/>
      <c r="BV67" s="1068"/>
      <c r="BW67" s="1068"/>
      <c r="BX67" s="1068"/>
      <c r="BY67" s="1068"/>
      <c r="BZ67" s="1068"/>
      <c r="CA67" s="1068"/>
      <c r="CB67" s="1068"/>
      <c r="CC67" s="1068"/>
      <c r="CD67" s="1068"/>
      <c r="CE67" s="1068"/>
      <c r="CF67" s="1068"/>
      <c r="CG67" s="1068"/>
      <c r="CH67" s="1068"/>
      <c r="CI67" s="1068"/>
      <c r="CJ67" s="1068"/>
      <c r="CK67" s="1068"/>
      <c r="CL67" s="1068"/>
      <c r="CM67" s="1068"/>
      <c r="CN67" s="1068"/>
      <c r="CO67" s="1068"/>
      <c r="CP67" s="1068"/>
      <c r="CQ67" s="1068"/>
      <c r="CR67" s="1068"/>
      <c r="CS67" s="1068"/>
      <c r="CT67" s="1068"/>
      <c r="CU67" s="1068"/>
      <c r="CV67" s="1068"/>
      <c r="CW67" s="1068"/>
      <c r="CX67" s="1068"/>
      <c r="CY67" s="1068"/>
      <c r="CZ67" s="1068"/>
      <c r="DA67" s="1068"/>
      <c r="DB67" s="1068"/>
      <c r="DC67" s="1072"/>
    </row>
    <row r="68" spans="2:107" ht="13.5">
      <c r="B68" s="728"/>
      <c r="AN68" s="1061"/>
      <c r="AO68" s="1068"/>
      <c r="AP68" s="1068"/>
      <c r="AQ68" s="1068"/>
      <c r="AR68" s="1068"/>
      <c r="AS68" s="1068"/>
      <c r="AT68" s="1068"/>
      <c r="AU68" s="1068"/>
      <c r="AV68" s="1068"/>
      <c r="AW68" s="1068"/>
      <c r="AX68" s="1068"/>
      <c r="AY68" s="1068"/>
      <c r="AZ68" s="1068"/>
      <c r="BA68" s="1068"/>
      <c r="BB68" s="1068"/>
      <c r="BC68" s="1068"/>
      <c r="BD68" s="1068"/>
      <c r="BE68" s="1068"/>
      <c r="BF68" s="1068"/>
      <c r="BG68" s="1068"/>
      <c r="BH68" s="1068"/>
      <c r="BI68" s="1068"/>
      <c r="BJ68" s="1068"/>
      <c r="BK68" s="1068"/>
      <c r="BL68" s="1068"/>
      <c r="BM68" s="1068"/>
      <c r="BN68" s="1068"/>
      <c r="BO68" s="1068"/>
      <c r="BP68" s="1068"/>
      <c r="BQ68" s="1068"/>
      <c r="BR68" s="1068"/>
      <c r="BS68" s="1068"/>
      <c r="BT68" s="1068"/>
      <c r="BU68" s="1068"/>
      <c r="BV68" s="1068"/>
      <c r="BW68" s="1068"/>
      <c r="BX68" s="1068"/>
      <c r="BY68" s="1068"/>
      <c r="BZ68" s="1068"/>
      <c r="CA68" s="1068"/>
      <c r="CB68" s="1068"/>
      <c r="CC68" s="1068"/>
      <c r="CD68" s="1068"/>
      <c r="CE68" s="1068"/>
      <c r="CF68" s="1068"/>
      <c r="CG68" s="1068"/>
      <c r="CH68" s="1068"/>
      <c r="CI68" s="1068"/>
      <c r="CJ68" s="1068"/>
      <c r="CK68" s="1068"/>
      <c r="CL68" s="1068"/>
      <c r="CM68" s="1068"/>
      <c r="CN68" s="1068"/>
      <c r="CO68" s="1068"/>
      <c r="CP68" s="1068"/>
      <c r="CQ68" s="1068"/>
      <c r="CR68" s="1068"/>
      <c r="CS68" s="1068"/>
      <c r="CT68" s="1068"/>
      <c r="CU68" s="1068"/>
      <c r="CV68" s="1068"/>
      <c r="CW68" s="1068"/>
      <c r="CX68" s="1068"/>
      <c r="CY68" s="1068"/>
      <c r="CZ68" s="1068"/>
      <c r="DA68" s="1068"/>
      <c r="DB68" s="1068"/>
      <c r="DC68" s="1072"/>
    </row>
    <row r="69" spans="2:107" ht="13.5">
      <c r="B69" s="728"/>
      <c r="AN69" s="1062"/>
      <c r="AO69" s="1069"/>
      <c r="AP69" s="1069"/>
      <c r="AQ69" s="1069"/>
      <c r="AR69" s="1069"/>
      <c r="AS69" s="1069"/>
      <c r="AT69" s="1069"/>
      <c r="AU69" s="1069"/>
      <c r="AV69" s="1069"/>
      <c r="AW69" s="1069"/>
      <c r="AX69" s="1069"/>
      <c r="AY69" s="1069"/>
      <c r="AZ69" s="1069"/>
      <c r="BA69" s="1069"/>
      <c r="BB69" s="1069"/>
      <c r="BC69" s="1069"/>
      <c r="BD69" s="1069"/>
      <c r="BE69" s="1069"/>
      <c r="BF69" s="1069"/>
      <c r="BG69" s="1069"/>
      <c r="BH69" s="1069"/>
      <c r="BI69" s="1069"/>
      <c r="BJ69" s="1069"/>
      <c r="BK69" s="1069"/>
      <c r="BL69" s="1069"/>
      <c r="BM69" s="1069"/>
      <c r="BN69" s="1069"/>
      <c r="BO69" s="1069"/>
      <c r="BP69" s="1069"/>
      <c r="BQ69" s="1069"/>
      <c r="BR69" s="1069"/>
      <c r="BS69" s="1069"/>
      <c r="BT69" s="1069"/>
      <c r="BU69" s="1069"/>
      <c r="BV69" s="1069"/>
      <c r="BW69" s="1069"/>
      <c r="BX69" s="1069"/>
      <c r="BY69" s="1069"/>
      <c r="BZ69" s="1069"/>
      <c r="CA69" s="1069"/>
      <c r="CB69" s="1069"/>
      <c r="CC69" s="1069"/>
      <c r="CD69" s="1069"/>
      <c r="CE69" s="1069"/>
      <c r="CF69" s="1069"/>
      <c r="CG69" s="1069"/>
      <c r="CH69" s="1069"/>
      <c r="CI69" s="1069"/>
      <c r="CJ69" s="1069"/>
      <c r="CK69" s="1069"/>
      <c r="CL69" s="1069"/>
      <c r="CM69" s="1069"/>
      <c r="CN69" s="1069"/>
      <c r="CO69" s="1069"/>
      <c r="CP69" s="1069"/>
      <c r="CQ69" s="1069"/>
      <c r="CR69" s="1069"/>
      <c r="CS69" s="1069"/>
      <c r="CT69" s="1069"/>
      <c r="CU69" s="1069"/>
      <c r="CV69" s="1069"/>
      <c r="CW69" s="1069"/>
      <c r="CX69" s="1069"/>
      <c r="CY69" s="1069"/>
      <c r="CZ69" s="1069"/>
      <c r="DA69" s="1069"/>
      <c r="DB69" s="1069"/>
      <c r="DC69" s="1073"/>
    </row>
    <row r="70" spans="2:107" ht="13.5">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ht="13.5">
      <c r="B71" s="728"/>
      <c r="G71" s="1043"/>
      <c r="I71" s="1047"/>
      <c r="J71" s="1048"/>
      <c r="K71" s="1048"/>
      <c r="L71" s="1055"/>
      <c r="M71" s="1048"/>
      <c r="N71" s="1055"/>
      <c r="AM71" s="1043"/>
      <c r="AN71" s="363" t="s">
        <v>165</v>
      </c>
    </row>
    <row r="72" spans="2:107" ht="13.5">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537</v>
      </c>
      <c r="BQ72" s="1065"/>
      <c r="BR72" s="1065"/>
      <c r="BS72" s="1065"/>
      <c r="BT72" s="1065"/>
      <c r="BU72" s="1065"/>
      <c r="BV72" s="1065"/>
      <c r="BW72" s="1065"/>
      <c r="BX72" s="1065" t="s">
        <v>538</v>
      </c>
      <c r="BY72" s="1065"/>
      <c r="BZ72" s="1065"/>
      <c r="CA72" s="1065"/>
      <c r="CB72" s="1065"/>
      <c r="CC72" s="1065"/>
      <c r="CD72" s="1065"/>
      <c r="CE72" s="1065"/>
      <c r="CF72" s="1065" t="s">
        <v>539</v>
      </c>
      <c r="CG72" s="1065"/>
      <c r="CH72" s="1065"/>
      <c r="CI72" s="1065"/>
      <c r="CJ72" s="1065"/>
      <c r="CK72" s="1065"/>
      <c r="CL72" s="1065"/>
      <c r="CM72" s="1065"/>
      <c r="CN72" s="1065" t="s">
        <v>232</v>
      </c>
      <c r="CO72" s="1065"/>
      <c r="CP72" s="1065"/>
      <c r="CQ72" s="1065"/>
      <c r="CR72" s="1065"/>
      <c r="CS72" s="1065"/>
      <c r="CT72" s="1065"/>
      <c r="CU72" s="1065"/>
      <c r="CV72" s="1065" t="s">
        <v>540</v>
      </c>
      <c r="CW72" s="1065"/>
      <c r="CX72" s="1065"/>
      <c r="CY72" s="1065"/>
      <c r="CZ72" s="1065"/>
      <c r="DA72" s="1065"/>
      <c r="DB72" s="1065"/>
      <c r="DC72" s="1065"/>
    </row>
    <row r="73" spans="2:107" ht="13.5">
      <c r="B73" s="728"/>
      <c r="G73" s="1042"/>
      <c r="H73" s="1042"/>
      <c r="I73" s="1042"/>
      <c r="J73" s="1042"/>
      <c r="K73" s="1052"/>
      <c r="L73" s="1052"/>
      <c r="M73" s="1052"/>
      <c r="N73" s="1052"/>
      <c r="AM73" s="1044"/>
      <c r="AN73" s="1064" t="s">
        <v>554</v>
      </c>
      <c r="AO73" s="1064"/>
      <c r="AP73" s="1064"/>
      <c r="AQ73" s="1064"/>
      <c r="AR73" s="1064"/>
      <c r="AS73" s="1064"/>
      <c r="AT73" s="1064"/>
      <c r="AU73" s="1064"/>
      <c r="AV73" s="1064"/>
      <c r="AW73" s="1064"/>
      <c r="AX73" s="1064"/>
      <c r="AY73" s="1064"/>
      <c r="AZ73" s="1064"/>
      <c r="BA73" s="1064"/>
      <c r="BB73" s="1064" t="s">
        <v>219</v>
      </c>
      <c r="BC73" s="1064"/>
      <c r="BD73" s="1064"/>
      <c r="BE73" s="1064"/>
      <c r="BF73" s="1064"/>
      <c r="BG73" s="1064"/>
      <c r="BH73" s="1064"/>
      <c r="BI73" s="1064"/>
      <c r="BJ73" s="1064"/>
      <c r="BK73" s="1064"/>
      <c r="BL73" s="1064"/>
      <c r="BM73" s="1064"/>
      <c r="BN73" s="1064"/>
      <c r="BO73" s="1064"/>
      <c r="BP73" s="1070"/>
      <c r="BQ73" s="1070"/>
      <c r="BR73" s="1070"/>
      <c r="BS73" s="1070"/>
      <c r="BT73" s="1070"/>
      <c r="BU73" s="1070"/>
      <c r="BV73" s="1070"/>
      <c r="BW73" s="1070"/>
      <c r="BX73" s="1070"/>
      <c r="BY73" s="1070"/>
      <c r="BZ73" s="1070"/>
      <c r="CA73" s="1070"/>
      <c r="CB73" s="1070"/>
      <c r="CC73" s="1070"/>
      <c r="CD73" s="1070"/>
      <c r="CE73" s="1070"/>
      <c r="CF73" s="1070"/>
      <c r="CG73" s="1070"/>
      <c r="CH73" s="1070"/>
      <c r="CI73" s="1070"/>
      <c r="CJ73" s="1070"/>
      <c r="CK73" s="1070"/>
      <c r="CL73" s="1070"/>
      <c r="CM73" s="1070"/>
      <c r="CN73" s="1070"/>
      <c r="CO73" s="1070"/>
      <c r="CP73" s="1070"/>
      <c r="CQ73" s="1070"/>
      <c r="CR73" s="1070"/>
      <c r="CS73" s="1070"/>
      <c r="CT73" s="1070"/>
      <c r="CU73" s="1070"/>
      <c r="CV73" s="1070"/>
      <c r="CW73" s="1070"/>
      <c r="CX73" s="1070"/>
      <c r="CY73" s="1070"/>
      <c r="CZ73" s="1070"/>
      <c r="DA73" s="1070"/>
      <c r="DB73" s="1070"/>
      <c r="DC73" s="1070"/>
    </row>
    <row r="74" spans="2:107" ht="13.5">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70"/>
      <c r="BQ74" s="1070"/>
      <c r="BR74" s="1070"/>
      <c r="BS74" s="1070"/>
      <c r="BT74" s="1070"/>
      <c r="BU74" s="1070"/>
      <c r="BV74" s="1070"/>
      <c r="BW74" s="1070"/>
      <c r="BX74" s="1070"/>
      <c r="BY74" s="1070"/>
      <c r="BZ74" s="1070"/>
      <c r="CA74" s="1070"/>
      <c r="CB74" s="1070"/>
      <c r="CC74" s="1070"/>
      <c r="CD74" s="1070"/>
      <c r="CE74" s="1070"/>
      <c r="CF74" s="1070"/>
      <c r="CG74" s="1070"/>
      <c r="CH74" s="1070"/>
      <c r="CI74" s="1070"/>
      <c r="CJ74" s="1070"/>
      <c r="CK74" s="1070"/>
      <c r="CL74" s="1070"/>
      <c r="CM74" s="1070"/>
      <c r="CN74" s="1070"/>
      <c r="CO74" s="1070"/>
      <c r="CP74" s="1070"/>
      <c r="CQ74" s="1070"/>
      <c r="CR74" s="1070"/>
      <c r="CS74" s="1070"/>
      <c r="CT74" s="1070"/>
      <c r="CU74" s="1070"/>
      <c r="CV74" s="1070"/>
      <c r="CW74" s="1070"/>
      <c r="CX74" s="1070"/>
      <c r="CY74" s="1070"/>
      <c r="CZ74" s="1070"/>
      <c r="DA74" s="1070"/>
      <c r="DB74" s="1070"/>
      <c r="DC74" s="1070"/>
    </row>
    <row r="75" spans="2:107" ht="13.5">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421</v>
      </c>
      <c r="BC75" s="1064"/>
      <c r="BD75" s="1064"/>
      <c r="BE75" s="1064"/>
      <c r="BF75" s="1064"/>
      <c r="BG75" s="1064"/>
      <c r="BH75" s="1064"/>
      <c r="BI75" s="1064"/>
      <c r="BJ75" s="1064"/>
      <c r="BK75" s="1064"/>
      <c r="BL75" s="1064"/>
      <c r="BM75" s="1064"/>
      <c r="BN75" s="1064"/>
      <c r="BO75" s="1064"/>
      <c r="BP75" s="1070">
        <v>0</v>
      </c>
      <c r="BQ75" s="1070"/>
      <c r="BR75" s="1070"/>
      <c r="BS75" s="1070"/>
      <c r="BT75" s="1070"/>
      <c r="BU75" s="1070"/>
      <c r="BV75" s="1070"/>
      <c r="BW75" s="1070"/>
      <c r="BX75" s="1070">
        <v>0</v>
      </c>
      <c r="BY75" s="1070"/>
      <c r="BZ75" s="1070"/>
      <c r="CA75" s="1070"/>
      <c r="CB75" s="1070"/>
      <c r="CC75" s="1070"/>
      <c r="CD75" s="1070"/>
      <c r="CE75" s="1070"/>
      <c r="CF75" s="1070">
        <v>0.1</v>
      </c>
      <c r="CG75" s="1070"/>
      <c r="CH75" s="1070"/>
      <c r="CI75" s="1070"/>
      <c r="CJ75" s="1070"/>
      <c r="CK75" s="1070"/>
      <c r="CL75" s="1070"/>
      <c r="CM75" s="1070"/>
      <c r="CN75" s="1070">
        <v>1</v>
      </c>
      <c r="CO75" s="1070"/>
      <c r="CP75" s="1070"/>
      <c r="CQ75" s="1070"/>
      <c r="CR75" s="1070"/>
      <c r="CS75" s="1070"/>
      <c r="CT75" s="1070"/>
      <c r="CU75" s="1070"/>
      <c r="CV75" s="1070">
        <v>2.2000000000000002</v>
      </c>
      <c r="CW75" s="1070"/>
      <c r="CX75" s="1070"/>
      <c r="CY75" s="1070"/>
      <c r="CZ75" s="1070"/>
      <c r="DA75" s="1070"/>
      <c r="DB75" s="1070"/>
      <c r="DC75" s="1070"/>
    </row>
    <row r="76" spans="2:107" ht="13.5">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70"/>
      <c r="BQ76" s="1070"/>
      <c r="BR76" s="1070"/>
      <c r="BS76" s="1070"/>
      <c r="BT76" s="1070"/>
      <c r="BU76" s="1070"/>
      <c r="BV76" s="1070"/>
      <c r="BW76" s="1070"/>
      <c r="BX76" s="1070"/>
      <c r="BY76" s="1070"/>
      <c r="BZ76" s="1070"/>
      <c r="CA76" s="1070"/>
      <c r="CB76" s="1070"/>
      <c r="CC76" s="1070"/>
      <c r="CD76" s="1070"/>
      <c r="CE76" s="1070"/>
      <c r="CF76" s="1070"/>
      <c r="CG76" s="1070"/>
      <c r="CH76" s="1070"/>
      <c r="CI76" s="1070"/>
      <c r="CJ76" s="1070"/>
      <c r="CK76" s="1070"/>
      <c r="CL76" s="1070"/>
      <c r="CM76" s="1070"/>
      <c r="CN76" s="1070"/>
      <c r="CO76" s="1070"/>
      <c r="CP76" s="1070"/>
      <c r="CQ76" s="1070"/>
      <c r="CR76" s="1070"/>
      <c r="CS76" s="1070"/>
      <c r="CT76" s="1070"/>
      <c r="CU76" s="1070"/>
      <c r="CV76" s="1070"/>
      <c r="CW76" s="1070"/>
      <c r="CX76" s="1070"/>
      <c r="CY76" s="1070"/>
      <c r="CZ76" s="1070"/>
      <c r="DA76" s="1070"/>
      <c r="DB76" s="1070"/>
      <c r="DC76" s="1070"/>
    </row>
    <row r="77" spans="2:107" ht="13.5">
      <c r="B77" s="728"/>
      <c r="G77" s="1041"/>
      <c r="H77" s="1041"/>
      <c r="I77" s="1041"/>
      <c r="J77" s="1041"/>
      <c r="K77" s="1052"/>
      <c r="L77" s="1052"/>
      <c r="M77" s="1052"/>
      <c r="N77" s="1052"/>
      <c r="AN77" s="1065" t="s">
        <v>524</v>
      </c>
      <c r="AO77" s="1065"/>
      <c r="AP77" s="1065"/>
      <c r="AQ77" s="1065"/>
      <c r="AR77" s="1065"/>
      <c r="AS77" s="1065"/>
      <c r="AT77" s="1065"/>
      <c r="AU77" s="1065"/>
      <c r="AV77" s="1065"/>
      <c r="AW77" s="1065"/>
      <c r="AX77" s="1065"/>
      <c r="AY77" s="1065"/>
      <c r="AZ77" s="1065"/>
      <c r="BA77" s="1065"/>
      <c r="BB77" s="1064" t="s">
        <v>219</v>
      </c>
      <c r="BC77" s="1064"/>
      <c r="BD77" s="1064"/>
      <c r="BE77" s="1064"/>
      <c r="BF77" s="1064"/>
      <c r="BG77" s="1064"/>
      <c r="BH77" s="1064"/>
      <c r="BI77" s="1064"/>
      <c r="BJ77" s="1064"/>
      <c r="BK77" s="1064"/>
      <c r="BL77" s="1064"/>
      <c r="BM77" s="1064"/>
      <c r="BN77" s="1064"/>
      <c r="BO77" s="1064"/>
      <c r="BP77" s="1070">
        <v>14.5</v>
      </c>
      <c r="BQ77" s="1070"/>
      <c r="BR77" s="1070"/>
      <c r="BS77" s="1070"/>
      <c r="BT77" s="1070"/>
      <c r="BU77" s="1070"/>
      <c r="BV77" s="1070"/>
      <c r="BW77" s="1070"/>
      <c r="BX77" s="1070">
        <v>25.4</v>
      </c>
      <c r="BY77" s="1070"/>
      <c r="BZ77" s="1070"/>
      <c r="CA77" s="1070"/>
      <c r="CB77" s="1070"/>
      <c r="CC77" s="1070"/>
      <c r="CD77" s="1070"/>
      <c r="CE77" s="1070"/>
      <c r="CF77" s="1070">
        <v>17.600000000000001</v>
      </c>
      <c r="CG77" s="1070"/>
      <c r="CH77" s="1070"/>
      <c r="CI77" s="1070"/>
      <c r="CJ77" s="1070"/>
      <c r="CK77" s="1070"/>
      <c r="CL77" s="1070"/>
      <c r="CM77" s="1070"/>
      <c r="CN77" s="1070">
        <v>17.2</v>
      </c>
      <c r="CO77" s="1070"/>
      <c r="CP77" s="1070"/>
      <c r="CQ77" s="1070"/>
      <c r="CR77" s="1070"/>
      <c r="CS77" s="1070"/>
      <c r="CT77" s="1070"/>
      <c r="CU77" s="1070"/>
      <c r="CV77" s="1070">
        <v>16.100000000000001</v>
      </c>
      <c r="CW77" s="1070"/>
      <c r="CX77" s="1070"/>
      <c r="CY77" s="1070"/>
      <c r="CZ77" s="1070"/>
      <c r="DA77" s="1070"/>
      <c r="DB77" s="1070"/>
      <c r="DC77" s="1070"/>
    </row>
    <row r="78" spans="2:107" ht="13.5">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70"/>
      <c r="BQ78" s="1070"/>
      <c r="BR78" s="1070"/>
      <c r="BS78" s="1070"/>
      <c r="BT78" s="1070"/>
      <c r="BU78" s="1070"/>
      <c r="BV78" s="1070"/>
      <c r="BW78" s="1070"/>
      <c r="BX78" s="1070"/>
      <c r="BY78" s="1070"/>
      <c r="BZ78" s="1070"/>
      <c r="CA78" s="1070"/>
      <c r="CB78" s="1070"/>
      <c r="CC78" s="1070"/>
      <c r="CD78" s="1070"/>
      <c r="CE78" s="1070"/>
      <c r="CF78" s="1070"/>
      <c r="CG78" s="1070"/>
      <c r="CH78" s="1070"/>
      <c r="CI78" s="1070"/>
      <c r="CJ78" s="1070"/>
      <c r="CK78" s="1070"/>
      <c r="CL78" s="1070"/>
      <c r="CM78" s="1070"/>
      <c r="CN78" s="1070"/>
      <c r="CO78" s="1070"/>
      <c r="CP78" s="1070"/>
      <c r="CQ78" s="1070"/>
      <c r="CR78" s="1070"/>
      <c r="CS78" s="1070"/>
      <c r="CT78" s="1070"/>
      <c r="CU78" s="1070"/>
      <c r="CV78" s="1070"/>
      <c r="CW78" s="1070"/>
      <c r="CX78" s="1070"/>
      <c r="CY78" s="1070"/>
      <c r="CZ78" s="1070"/>
      <c r="DA78" s="1070"/>
      <c r="DB78" s="1070"/>
      <c r="DC78" s="1070"/>
    </row>
    <row r="79" spans="2:107" ht="13.5">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421</v>
      </c>
      <c r="BC79" s="1064"/>
      <c r="BD79" s="1064"/>
      <c r="BE79" s="1064"/>
      <c r="BF79" s="1064"/>
      <c r="BG79" s="1064"/>
      <c r="BH79" s="1064"/>
      <c r="BI79" s="1064"/>
      <c r="BJ79" s="1064"/>
      <c r="BK79" s="1064"/>
      <c r="BL79" s="1064"/>
      <c r="BM79" s="1064"/>
      <c r="BN79" s="1064"/>
      <c r="BO79" s="1064"/>
      <c r="BP79" s="1070">
        <v>8.4</v>
      </c>
      <c r="BQ79" s="1070"/>
      <c r="BR79" s="1070"/>
      <c r="BS79" s="1070"/>
      <c r="BT79" s="1070"/>
      <c r="BU79" s="1070"/>
      <c r="BV79" s="1070"/>
      <c r="BW79" s="1070"/>
      <c r="BX79" s="1070">
        <v>8.3000000000000007</v>
      </c>
      <c r="BY79" s="1070"/>
      <c r="BZ79" s="1070"/>
      <c r="CA79" s="1070"/>
      <c r="CB79" s="1070"/>
      <c r="CC79" s="1070"/>
      <c r="CD79" s="1070"/>
      <c r="CE79" s="1070"/>
      <c r="CF79" s="1070">
        <v>8.4</v>
      </c>
      <c r="CG79" s="1070"/>
      <c r="CH79" s="1070"/>
      <c r="CI79" s="1070"/>
      <c r="CJ79" s="1070"/>
      <c r="CK79" s="1070"/>
      <c r="CL79" s="1070"/>
      <c r="CM79" s="1070"/>
      <c r="CN79" s="1070">
        <v>8.6</v>
      </c>
      <c r="CO79" s="1070"/>
      <c r="CP79" s="1070"/>
      <c r="CQ79" s="1070"/>
      <c r="CR79" s="1070"/>
      <c r="CS79" s="1070"/>
      <c r="CT79" s="1070"/>
      <c r="CU79" s="1070"/>
      <c r="CV79" s="1070">
        <v>8.6999999999999993</v>
      </c>
      <c r="CW79" s="1070"/>
      <c r="CX79" s="1070"/>
      <c r="CY79" s="1070"/>
      <c r="CZ79" s="1070"/>
      <c r="DA79" s="1070"/>
      <c r="DB79" s="1070"/>
      <c r="DC79" s="1070"/>
    </row>
    <row r="80" spans="2:107" ht="13.5">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70"/>
      <c r="BQ80" s="1070"/>
      <c r="BR80" s="1070"/>
      <c r="BS80" s="1070"/>
      <c r="BT80" s="1070"/>
      <c r="BU80" s="1070"/>
      <c r="BV80" s="1070"/>
      <c r="BW80" s="1070"/>
      <c r="BX80" s="1070"/>
      <c r="BY80" s="1070"/>
      <c r="BZ80" s="1070"/>
      <c r="CA80" s="1070"/>
      <c r="CB80" s="1070"/>
      <c r="CC80" s="1070"/>
      <c r="CD80" s="1070"/>
      <c r="CE80" s="1070"/>
      <c r="CF80" s="1070"/>
      <c r="CG80" s="1070"/>
      <c r="CH80" s="1070"/>
      <c r="CI80" s="1070"/>
      <c r="CJ80" s="1070"/>
      <c r="CK80" s="1070"/>
      <c r="CL80" s="1070"/>
      <c r="CM80" s="1070"/>
      <c r="CN80" s="1070"/>
      <c r="CO80" s="1070"/>
      <c r="CP80" s="1070"/>
      <c r="CQ80" s="1070"/>
      <c r="CR80" s="1070"/>
      <c r="CS80" s="1070"/>
      <c r="CT80" s="1070"/>
      <c r="CU80" s="1070"/>
      <c r="CV80" s="1070"/>
      <c r="CW80" s="1070"/>
      <c r="CX80" s="1070"/>
      <c r="CY80" s="1070"/>
      <c r="CZ80" s="1070"/>
      <c r="DA80" s="1070"/>
      <c r="DB80" s="1070"/>
      <c r="DC80" s="1070"/>
    </row>
    <row r="81" spans="2:109" ht="13.5">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ht="13.5">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5">
      <c r="DD84" s="739"/>
      <c r="DE84" s="739"/>
    </row>
    <row r="85" spans="2:109" ht="13.5">
      <c r="DD85" s="739"/>
      <c r="DE85" s="739"/>
    </row>
  </sheetData>
  <sheetProtection algorithmName="SHA-512" hashValue="63kwjr5ESRRX+N3EfI4/eG73/jmvYwMDYf5GTCinxVxqwreMD95CfpR/8wXxnzL3m/WbNdmxD7WNMPyd48Lv9g==" saltValue="Eo6EKVYjrQyfl2xkEO4Ee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V0Nwhtsk5s8Wl0MgPlqeVLZC+EUZVXxpHonBUvmmK2lBMJ4Gs+Ylz797zz85yXs8tVqQf1VAjauCvVNXQrmeBA==" saltValue="KkCEprHNpw8XhBWS+4WQr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55" zoomScaleNormal="55"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lXlLCd2xlweR7os0+n6HAuEp3kOVtWoro0tbWmn85A4p/bJkiRmT+sgfDN5wOWwZNIIDOC8uYFt8ww28H/f8Mw==" saltValue="7TF/9y3vMl0jfNiwnOp8p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7" customWidth="1"/>
    <col min="2" max="8" width="13.375" style="1077" customWidth="1"/>
    <col min="9" max="16384" width="11.125" style="1077"/>
  </cols>
  <sheetData>
    <row r="1" spans="1:8">
      <c r="A1" s="752"/>
      <c r="B1" s="764"/>
      <c r="C1" s="768"/>
      <c r="D1" s="781"/>
      <c r="E1" s="793"/>
      <c r="F1" s="793"/>
      <c r="G1" s="793"/>
      <c r="H1" s="827"/>
    </row>
    <row r="2" spans="1:8">
      <c r="A2" s="753"/>
      <c r="B2" s="765"/>
      <c r="C2" s="1084"/>
      <c r="D2" s="782" t="s">
        <v>83</v>
      </c>
      <c r="E2" s="794"/>
      <c r="F2" s="1092" t="s">
        <v>536</v>
      </c>
      <c r="G2" s="818"/>
      <c r="H2" s="828"/>
    </row>
    <row r="3" spans="1:8">
      <c r="A3" s="782" t="s">
        <v>491</v>
      </c>
      <c r="B3" s="767"/>
      <c r="C3" s="1085"/>
      <c r="D3" s="1088">
        <v>163500</v>
      </c>
      <c r="E3" s="1090"/>
      <c r="F3" s="1093">
        <v>128523</v>
      </c>
      <c r="G3" s="1095"/>
      <c r="H3" s="1098"/>
    </row>
    <row r="4" spans="1:8">
      <c r="A4" s="754"/>
      <c r="B4" s="766"/>
      <c r="C4" s="1086"/>
      <c r="D4" s="1089">
        <v>112882</v>
      </c>
      <c r="E4" s="1091"/>
      <c r="F4" s="1094">
        <v>56792</v>
      </c>
      <c r="G4" s="1096"/>
      <c r="H4" s="1099"/>
    </row>
    <row r="5" spans="1:8">
      <c r="A5" s="782" t="s">
        <v>324</v>
      </c>
      <c r="B5" s="767"/>
      <c r="C5" s="1085"/>
      <c r="D5" s="1088">
        <v>94781</v>
      </c>
      <c r="E5" s="1090"/>
      <c r="F5" s="1093">
        <v>69604</v>
      </c>
      <c r="G5" s="1095"/>
      <c r="H5" s="1098"/>
    </row>
    <row r="6" spans="1:8">
      <c r="A6" s="754"/>
      <c r="B6" s="766"/>
      <c r="C6" s="1086"/>
      <c r="D6" s="1089">
        <v>65245</v>
      </c>
      <c r="E6" s="1091"/>
      <c r="F6" s="1094">
        <v>36247</v>
      </c>
      <c r="G6" s="1096"/>
      <c r="H6" s="1099"/>
    </row>
    <row r="7" spans="1:8">
      <c r="A7" s="782" t="s">
        <v>136</v>
      </c>
      <c r="B7" s="767"/>
      <c r="C7" s="1085"/>
      <c r="D7" s="1088">
        <v>67072</v>
      </c>
      <c r="E7" s="1090"/>
      <c r="F7" s="1093">
        <v>68410</v>
      </c>
      <c r="G7" s="1095"/>
      <c r="H7" s="1098"/>
    </row>
    <row r="8" spans="1:8">
      <c r="A8" s="754"/>
      <c r="B8" s="766"/>
      <c r="C8" s="1086"/>
      <c r="D8" s="1089">
        <v>39930</v>
      </c>
      <c r="E8" s="1091"/>
      <c r="F8" s="1094">
        <v>35086</v>
      </c>
      <c r="G8" s="1096"/>
      <c r="H8" s="1099"/>
    </row>
    <row r="9" spans="1:8">
      <c r="A9" s="782" t="s">
        <v>533</v>
      </c>
      <c r="B9" s="767"/>
      <c r="C9" s="1085"/>
      <c r="D9" s="1088">
        <v>51284</v>
      </c>
      <c r="E9" s="1090"/>
      <c r="F9" s="1093">
        <v>73019</v>
      </c>
      <c r="G9" s="1095"/>
      <c r="H9" s="1098"/>
    </row>
    <row r="10" spans="1:8">
      <c r="A10" s="754"/>
      <c r="B10" s="766"/>
      <c r="C10" s="1086"/>
      <c r="D10" s="1089">
        <v>35782</v>
      </c>
      <c r="E10" s="1091"/>
      <c r="F10" s="1094">
        <v>39427</v>
      </c>
      <c r="G10" s="1096"/>
      <c r="H10" s="1099"/>
    </row>
    <row r="11" spans="1:8">
      <c r="A11" s="782" t="s">
        <v>534</v>
      </c>
      <c r="B11" s="767"/>
      <c r="C11" s="1085"/>
      <c r="D11" s="1088">
        <v>61467</v>
      </c>
      <c r="E11" s="1090"/>
      <c r="F11" s="1093">
        <v>76590</v>
      </c>
      <c r="G11" s="1095"/>
      <c r="H11" s="1098"/>
    </row>
    <row r="12" spans="1:8">
      <c r="A12" s="754"/>
      <c r="B12" s="766"/>
      <c r="C12" s="1087"/>
      <c r="D12" s="1089">
        <v>26232</v>
      </c>
      <c r="E12" s="1091"/>
      <c r="F12" s="1094">
        <v>42387</v>
      </c>
      <c r="G12" s="1096"/>
      <c r="H12" s="1099"/>
    </row>
    <row r="13" spans="1:8">
      <c r="A13" s="782"/>
      <c r="B13" s="767"/>
      <c r="C13" s="1085"/>
      <c r="D13" s="1088">
        <v>87621</v>
      </c>
      <c r="E13" s="1090"/>
      <c r="F13" s="1093">
        <v>83229</v>
      </c>
      <c r="G13" s="1097"/>
      <c r="H13" s="1098"/>
    </row>
    <row r="14" spans="1:8">
      <c r="A14" s="754"/>
      <c r="B14" s="766"/>
      <c r="C14" s="1086"/>
      <c r="D14" s="1089">
        <v>56014</v>
      </c>
      <c r="E14" s="1091"/>
      <c r="F14" s="1094">
        <v>41988</v>
      </c>
      <c r="G14" s="1096"/>
      <c r="H14" s="1099"/>
    </row>
    <row r="17" spans="1:11">
      <c r="A17" s="1077" t="s">
        <v>21</v>
      </c>
    </row>
    <row r="18" spans="1:11">
      <c r="A18" s="1078"/>
      <c r="B18" s="1078" t="str">
        <f>実質収支比率等に係る経年分析!F$46</f>
        <v>R02</v>
      </c>
      <c r="C18" s="1078" t="str">
        <f>実質収支比率等に係る経年分析!G$46</f>
        <v>R03</v>
      </c>
      <c r="D18" s="1078" t="str">
        <f>実質収支比率等に係る経年分析!H$46</f>
        <v>R04</v>
      </c>
      <c r="E18" s="1078" t="str">
        <f>実質収支比率等に係る経年分析!I$46</f>
        <v>R05</v>
      </c>
      <c r="F18" s="1078" t="str">
        <f>実質収支比率等に係る経年分析!J$46</f>
        <v>R06</v>
      </c>
    </row>
    <row r="19" spans="1:11">
      <c r="A19" s="1078" t="s">
        <v>91</v>
      </c>
      <c r="B19" s="1078">
        <f>ROUND(VALUE(SUBSTITUTE(実質収支比率等に係る経年分析!F$48,"▲","-")),2)</f>
        <v>2.78</v>
      </c>
      <c r="C19" s="1078">
        <f>ROUND(VALUE(SUBSTITUTE(実質収支比率等に係る経年分析!G$48,"▲","-")),2)</f>
        <v>5.22</v>
      </c>
      <c r="D19" s="1078">
        <f>ROUND(VALUE(SUBSTITUTE(実質収支比率等に係る経年分析!H$48,"▲","-")),2)</f>
        <v>6.6</v>
      </c>
      <c r="E19" s="1078">
        <f>ROUND(VALUE(SUBSTITUTE(実質収支比率等に係る経年分析!I$48,"▲","-")),2)</f>
        <v>7.95</v>
      </c>
      <c r="F19" s="1078">
        <f>ROUND(VALUE(SUBSTITUTE(実質収支比率等に係る経年分析!J$48,"▲","-")),2)</f>
        <v>5.75</v>
      </c>
    </row>
    <row r="20" spans="1:11">
      <c r="A20" s="1078" t="s">
        <v>34</v>
      </c>
      <c r="B20" s="1078">
        <f>ROUND(VALUE(SUBSTITUTE(実質収支比率等に係る経年分析!F$47,"▲","-")),2)</f>
        <v>43.32</v>
      </c>
      <c r="C20" s="1078">
        <f>ROUND(VALUE(SUBSTITUTE(実質収支比率等に係る経年分析!G$47,"▲","-")),2)</f>
        <v>44.09</v>
      </c>
      <c r="D20" s="1078">
        <f>ROUND(VALUE(SUBSTITUTE(実質収支比率等に係る経年分析!H$47,"▲","-")),2)</f>
        <v>40.450000000000003</v>
      </c>
      <c r="E20" s="1078">
        <f>ROUND(VALUE(SUBSTITUTE(実質収支比率等に係る経年分析!I$47,"▲","-")),2)</f>
        <v>38.299999999999997</v>
      </c>
      <c r="F20" s="1078">
        <f>ROUND(VALUE(SUBSTITUTE(実質収支比率等に係る経年分析!J$47,"▲","-")),2)</f>
        <v>37.409999999999997</v>
      </c>
    </row>
    <row r="21" spans="1:11">
      <c r="A21" s="1078" t="s">
        <v>118</v>
      </c>
      <c r="B21" s="1078">
        <f>IF(ISNUMBER(VALUE(SUBSTITUTE(実質収支比率等に係る経年分析!F$49,"▲","-"))),ROUND(VALUE(SUBSTITUTE(実質収支比率等に係る経年分析!F$49,"▲","-")),2),NA())</f>
        <v>-5.9</v>
      </c>
      <c r="C21" s="1078">
        <f>IF(ISNUMBER(VALUE(SUBSTITUTE(実質収支比率等に係る経年分析!G$49,"▲","-"))),ROUND(VALUE(SUBSTITUTE(実質収支比率等に係る経年分析!G$49,"▲","-")),2),NA())</f>
        <v>4.6500000000000004</v>
      </c>
      <c r="D21" s="1078">
        <f>IF(ISNUMBER(VALUE(SUBSTITUTE(実質収支比率等に係る経年分析!H$49,"▲","-"))),ROUND(VALUE(SUBSTITUTE(実質収支比率等に係る経年分析!H$49,"▲","-")),2),NA())</f>
        <v>-4.3099999999999996</v>
      </c>
      <c r="E21" s="1078">
        <f>IF(ISNUMBER(VALUE(SUBSTITUTE(実質収支比率等に係る経年分析!I$49,"▲","-"))),ROUND(VALUE(SUBSTITUTE(実質収支比率等に係る経年分析!I$49,"▲","-")),2),NA())</f>
        <v>-0.77</v>
      </c>
      <c r="F21" s="1078">
        <f>IF(ISNUMBER(VALUE(SUBSTITUTE(実質収支比率等に係る経年分析!J$49,"▲","-"))),ROUND(VALUE(SUBSTITUTE(実質収支比率等に係る経年分析!J$49,"▲","-")),2),NA())</f>
        <v>-2.1800000000000002</v>
      </c>
    </row>
    <row r="24" spans="1:11">
      <c r="A24" s="1077" t="s">
        <v>104</v>
      </c>
    </row>
    <row r="25" spans="1:11">
      <c r="A25" s="1079"/>
      <c r="B25" s="1079" t="str">
        <f>'連結実質赤字比率に係る赤字・黒字の構成分析'!F$33</f>
        <v>R02</v>
      </c>
      <c r="C25" s="1079"/>
      <c r="D25" s="1079" t="str">
        <f>'連結実質赤字比率に係る赤字・黒字の構成分析'!G$33</f>
        <v>R03</v>
      </c>
      <c r="E25" s="1079"/>
      <c r="F25" s="1079" t="str">
        <f>'連結実質赤字比率に係る赤字・黒字の構成分析'!H$33</f>
        <v>R04</v>
      </c>
      <c r="G25" s="1079"/>
      <c r="H25" s="1079" t="str">
        <f>'連結実質赤字比率に係る赤字・黒字の構成分析'!I$33</f>
        <v>R05</v>
      </c>
      <c r="I25" s="1079"/>
      <c r="J25" s="1079" t="str">
        <f>'連結実質赤字比率に係る赤字・黒字の構成分析'!J$33</f>
        <v>R06</v>
      </c>
      <c r="K25" s="1079"/>
    </row>
    <row r="26" spans="1:11">
      <c r="A26" s="1079"/>
      <c r="B26" s="1079" t="s">
        <v>119</v>
      </c>
      <c r="C26" s="1079" t="s">
        <v>69</v>
      </c>
      <c r="D26" s="1079" t="s">
        <v>119</v>
      </c>
      <c r="E26" s="1079" t="s">
        <v>69</v>
      </c>
      <c r="F26" s="1079" t="s">
        <v>119</v>
      </c>
      <c r="G26" s="1079" t="s">
        <v>69</v>
      </c>
      <c r="H26" s="1079" t="s">
        <v>119</v>
      </c>
      <c r="I26" s="1079" t="s">
        <v>69</v>
      </c>
      <c r="J26" s="1079" t="s">
        <v>119</v>
      </c>
      <c r="K26" s="1079" t="s">
        <v>69</v>
      </c>
    </row>
    <row r="27" spans="1:11">
      <c r="A27" s="1079" t="str">
        <f>IF('連結実質赤字比率に係る赤字・黒字の構成分析'!C$43="",NA(),'連結実質赤字比率に係る赤字・黒字の構成分析'!C$43)</f>
        <v>その他会計（黒字）</v>
      </c>
      <c r="B27" s="1079" t="e">
        <f>IF(ROUND(VALUE(SUBSTITUTE('連結実質赤字比率に係る赤字・黒字の構成分析'!F$43,"▲","-")),2)&lt;0,ABS(ROUND(VALUE(SUBSTITUTE('連結実質赤字比率に係る赤字・黒字の構成分析'!F$43,"▲","-")),2)),NA())</f>
        <v>#VALUE!</v>
      </c>
      <c r="C27" s="1079" t="e">
        <f>IF(ROUND(VALUE(SUBSTITUTE('連結実質赤字比率に係る赤字・黒字の構成分析'!F$43,"▲","-")),2)&gt;=0,ABS(ROUND(VALUE(SUBSTITUTE('連結実質赤字比率に係る赤字・黒字の構成分析'!F$43,"▲","-")),2)),NA())</f>
        <v>#VALUE!</v>
      </c>
      <c r="D27" s="1079" t="e">
        <f>IF(ROUND(VALUE(SUBSTITUTE('連結実質赤字比率に係る赤字・黒字の構成分析'!G$43,"▲","-")),2)&lt;0,ABS(ROUND(VALUE(SUBSTITUTE('連結実質赤字比率に係る赤字・黒字の構成分析'!G$43,"▲","-")),2)),NA())</f>
        <v>#VALUE!</v>
      </c>
      <c r="E27" s="1079" t="e">
        <f>IF(ROUND(VALUE(SUBSTITUTE('連結実質赤字比率に係る赤字・黒字の構成分析'!G$43,"▲","-")),2)&gt;=0,ABS(ROUND(VALUE(SUBSTITUTE('連結実質赤字比率に係る赤字・黒字の構成分析'!G$43,"▲","-")),2)),NA())</f>
        <v>#VALUE!</v>
      </c>
      <c r="F27" s="1079" t="e">
        <f>IF(ROUND(VALUE(SUBSTITUTE('連結実質赤字比率に係る赤字・黒字の構成分析'!H$43,"▲","-")),2)&lt;0,ABS(ROUND(VALUE(SUBSTITUTE('連結実質赤字比率に係る赤字・黒字の構成分析'!H$43,"▲","-")),2)),NA())</f>
        <v>#VALUE!</v>
      </c>
      <c r="G27" s="1079" t="e">
        <f>IF(ROUND(VALUE(SUBSTITUTE('連結実質赤字比率に係る赤字・黒字の構成分析'!H$43,"▲","-")),2)&gt;=0,ABS(ROUND(VALUE(SUBSTITUTE('連結実質赤字比率に係る赤字・黒字の構成分析'!H$43,"▲","-")),2)),NA())</f>
        <v>#VALUE!</v>
      </c>
      <c r="H27" s="1079" t="e">
        <f>IF(ROUND(VALUE(SUBSTITUTE('連結実質赤字比率に係る赤字・黒字の構成分析'!I$43,"▲","-")),2)&lt;0,ABS(ROUND(VALUE(SUBSTITUTE('連結実質赤字比率に係る赤字・黒字の構成分析'!I$43,"▲","-")),2)),NA())</f>
        <v>#VALUE!</v>
      </c>
      <c r="I27" s="1079" t="e">
        <f>IF(ROUND(VALUE(SUBSTITUTE('連結実質赤字比率に係る赤字・黒字の構成分析'!I$43,"▲","-")),2)&gt;=0,ABS(ROUND(VALUE(SUBSTITUTE('連結実質赤字比率に係る赤字・黒字の構成分析'!I$43,"▲","-")),2)),NA())</f>
        <v>#VALUE!</v>
      </c>
      <c r="J27" s="1079" t="e">
        <f>IF(ROUND(VALUE(SUBSTITUTE('連結実質赤字比率に係る赤字・黒字の構成分析'!J$43,"▲","-")),2)&lt;0,ABS(ROUND(VALUE(SUBSTITUTE('連結実質赤字比率に係る赤字・黒字の構成分析'!J$43,"▲","-")),2)),NA())</f>
        <v>#VALUE!</v>
      </c>
      <c r="K27" s="1079" t="e">
        <f>IF(ROUND(VALUE(SUBSTITUTE('連結実質赤字比率に係る赤字・黒字の構成分析'!J$43,"▲","-")),2)&gt;=0,ABS(ROUND(VALUE(SUBSTITUTE('連結実質赤字比率に係る赤字・黒字の構成分析'!J$43,"▲","-")),2)),NA())</f>
        <v>#VALUE!</v>
      </c>
    </row>
    <row r="28" spans="1:11">
      <c r="A28" s="1079" t="str">
        <f>IF('連結実質赤字比率に係る赤字・黒字の構成分析'!C$42="",NA(),'連結実質赤字比率に係る赤字・黒字の構成分析'!C$42)</f>
        <v>その他会計（赤字）</v>
      </c>
      <c r="B28" s="1079" t="e">
        <f>IF(ROUND(VALUE(SUBSTITUTE('連結実質赤字比率に係る赤字・黒字の構成分析'!F$42,"▲","-")),2)&lt;0,ABS(ROUND(VALUE(SUBSTITUTE('連結実質赤字比率に係る赤字・黒字の構成分析'!F$42,"▲","-")),2)),NA())</f>
        <v>#VALUE!</v>
      </c>
      <c r="C28" s="1079" t="e">
        <f>IF(ROUND(VALUE(SUBSTITUTE('連結実質赤字比率に係る赤字・黒字の構成分析'!F$42,"▲","-")),2)&gt;=0,ABS(ROUND(VALUE(SUBSTITUTE('連結実質赤字比率に係る赤字・黒字の構成分析'!F$42,"▲","-")),2)),NA())</f>
        <v>#VALUE!</v>
      </c>
      <c r="D28" s="1079" t="e">
        <f>IF(ROUND(VALUE(SUBSTITUTE('連結実質赤字比率に係る赤字・黒字の構成分析'!G$42,"▲","-")),2)&lt;0,ABS(ROUND(VALUE(SUBSTITUTE('連結実質赤字比率に係る赤字・黒字の構成分析'!G$42,"▲","-")),2)),NA())</f>
        <v>#VALUE!</v>
      </c>
      <c r="E28" s="1079" t="e">
        <f>IF(ROUND(VALUE(SUBSTITUTE('連結実質赤字比率に係る赤字・黒字の構成分析'!G$42,"▲","-")),2)&gt;=0,ABS(ROUND(VALUE(SUBSTITUTE('連結実質赤字比率に係る赤字・黒字の構成分析'!G$42,"▲","-")),2)),NA())</f>
        <v>#VALUE!</v>
      </c>
      <c r="F28" s="1079" t="e">
        <f>IF(ROUND(VALUE(SUBSTITUTE('連結実質赤字比率に係る赤字・黒字の構成分析'!H$42,"▲","-")),2)&lt;0,ABS(ROUND(VALUE(SUBSTITUTE('連結実質赤字比率に係る赤字・黒字の構成分析'!H$42,"▲","-")),2)),NA())</f>
        <v>#VALUE!</v>
      </c>
      <c r="G28" s="1079" t="e">
        <f>IF(ROUND(VALUE(SUBSTITUTE('連結実質赤字比率に係る赤字・黒字の構成分析'!H$42,"▲","-")),2)&gt;=0,ABS(ROUND(VALUE(SUBSTITUTE('連結実質赤字比率に係る赤字・黒字の構成分析'!H$42,"▲","-")),2)),NA())</f>
        <v>#VALUE!</v>
      </c>
      <c r="H28" s="1079" t="e">
        <f>IF(ROUND(VALUE(SUBSTITUTE('連結実質赤字比率に係る赤字・黒字の構成分析'!I$42,"▲","-")),2)&lt;0,ABS(ROUND(VALUE(SUBSTITUTE('連結実質赤字比率に係る赤字・黒字の構成分析'!I$42,"▲","-")),2)),NA())</f>
        <v>#VALUE!</v>
      </c>
      <c r="I28" s="1079" t="e">
        <f>IF(ROUND(VALUE(SUBSTITUTE('連結実質赤字比率に係る赤字・黒字の構成分析'!I$42,"▲","-")),2)&gt;=0,ABS(ROUND(VALUE(SUBSTITUTE('連結実質赤字比率に係る赤字・黒字の構成分析'!I$42,"▲","-")),2)),NA())</f>
        <v>#VALUE!</v>
      </c>
      <c r="J28" s="1079" t="e">
        <f>IF(ROUND(VALUE(SUBSTITUTE('連結実質赤字比率に係る赤字・黒字の構成分析'!J$42,"▲","-")),2)&lt;0,ABS(ROUND(VALUE(SUBSTITUTE('連結実質赤字比率に係る赤字・黒字の構成分析'!J$42,"▲","-")),2)),NA())</f>
        <v>#VALUE!</v>
      </c>
      <c r="K28" s="1079" t="e">
        <f>IF(ROUND(VALUE(SUBSTITUTE('連結実質赤字比率に係る赤字・黒字の構成分析'!J$42,"▲","-")),2)&gt;=0,ABS(ROUND(VALUE(SUBSTITUTE('連結実質赤字比率に係る赤字・黒字の構成分析'!J$42,"▲","-")),2)),NA())</f>
        <v>#VALUE!</v>
      </c>
    </row>
    <row r="29" spans="1:11">
      <c r="A29" s="1079" t="str">
        <f>IF('連結実質赤字比率に係る赤字・黒字の構成分析'!C$41="",NA(),'連結実質赤字比率に係る赤字・黒字の構成分析'!C$41)</f>
        <v>工業団地建設事業特別会計</v>
      </c>
      <c r="B29" s="1079" t="e">
        <f>IF(ROUND(VALUE(SUBSTITUTE('連結実質赤字比率に係る赤字・黒字の構成分析'!F$41,"▲","-")),2)&lt;0,ABS(ROUND(VALUE(SUBSTITUTE('連結実質赤字比率に係る赤字・黒字の構成分析'!F$41,"▲","-")),2)),NA())</f>
        <v>#N/A</v>
      </c>
      <c r="C29" s="1079">
        <f>IF(ROUND(VALUE(SUBSTITUTE('連結実質赤字比率に係る赤字・黒字の構成分析'!F$41,"▲","-")),2)&gt;=0,ABS(ROUND(VALUE(SUBSTITUTE('連結実質赤字比率に係る赤字・黒字の構成分析'!F$41,"▲","-")),2)),NA())</f>
        <v>0</v>
      </c>
      <c r="D29" s="1079" t="e">
        <f>IF(ROUND(VALUE(SUBSTITUTE('連結実質赤字比率に係る赤字・黒字の構成分析'!G$41,"▲","-")),2)&lt;0,ABS(ROUND(VALUE(SUBSTITUTE('連結実質赤字比率に係る赤字・黒字の構成分析'!G$41,"▲","-")),2)),NA())</f>
        <v>#N/A</v>
      </c>
      <c r="E29" s="1079">
        <f>IF(ROUND(VALUE(SUBSTITUTE('連結実質赤字比率に係る赤字・黒字の構成分析'!G$41,"▲","-")),2)&gt;=0,ABS(ROUND(VALUE(SUBSTITUTE('連結実質赤字比率に係る赤字・黒字の構成分析'!G$41,"▲","-")),2)),NA())</f>
        <v>0</v>
      </c>
      <c r="F29" s="1079" t="e">
        <f>IF(ROUND(VALUE(SUBSTITUTE('連結実質赤字比率に係る赤字・黒字の構成分析'!H$41,"▲","-")),2)&lt;0,ABS(ROUND(VALUE(SUBSTITUTE('連結実質赤字比率に係る赤字・黒字の構成分析'!H$41,"▲","-")),2)),NA())</f>
        <v>#N/A</v>
      </c>
      <c r="G29" s="1079">
        <f>IF(ROUND(VALUE(SUBSTITUTE('連結実質赤字比率に係る赤字・黒字の構成分析'!H$41,"▲","-")),2)&gt;=0,ABS(ROUND(VALUE(SUBSTITUTE('連結実質赤字比率に係る赤字・黒字の構成分析'!H$41,"▲","-")),2)),NA())</f>
        <v>0</v>
      </c>
      <c r="H29" s="1079" t="e">
        <f>IF(ROUND(VALUE(SUBSTITUTE('連結実質赤字比率に係る赤字・黒字の構成分析'!I$41,"▲","-")),2)&lt;0,ABS(ROUND(VALUE(SUBSTITUTE('連結実質赤字比率に係る赤字・黒字の構成分析'!I$41,"▲","-")),2)),NA())</f>
        <v>#N/A</v>
      </c>
      <c r="I29" s="1079">
        <f>IF(ROUND(VALUE(SUBSTITUTE('連結実質赤字比率に係る赤字・黒字の構成分析'!I$41,"▲","-")),2)&gt;=0,ABS(ROUND(VALUE(SUBSTITUTE('連結実質赤字比率に係る赤字・黒字の構成分析'!I$41,"▲","-")),2)),NA())</f>
        <v>0</v>
      </c>
      <c r="J29" s="1079" t="e">
        <f>IF(ROUND(VALUE(SUBSTITUTE('連結実質赤字比率に係る赤字・黒字の構成分析'!J$41,"▲","-")),2)&lt;0,ABS(ROUND(VALUE(SUBSTITUTE('連結実質赤字比率に係る赤字・黒字の構成分析'!J$41,"▲","-")),2)),NA())</f>
        <v>#N/A</v>
      </c>
      <c r="K29" s="1079">
        <f>IF(ROUND(VALUE(SUBSTITUTE('連結実質赤字比率に係る赤字・黒字の構成分析'!J$41,"▲","-")),2)&gt;=0,ABS(ROUND(VALUE(SUBSTITUTE('連結実質赤字比率に係る赤字・黒字の構成分析'!J$41,"▲","-")),2)),NA())</f>
        <v>0</v>
      </c>
    </row>
    <row r="30" spans="1:11">
      <c r="A30" s="1079" t="str">
        <f>IF('連結実質赤字比率に係る赤字・黒字の構成分析'!C$40="",NA(),'連結実質赤字比率に係る赤字・黒字の構成分析'!C$40)</f>
        <v>国民健康保険特別会計</v>
      </c>
      <c r="B30" s="1079" t="e">
        <f>IF(ROUND(VALUE(SUBSTITUTE('連結実質赤字比率に係る赤字・黒字の構成分析'!F$40,"▲","-")),2)&lt;0,ABS(ROUND(VALUE(SUBSTITUTE('連結実質赤字比率に係る赤字・黒字の構成分析'!F$40,"▲","-")),2)),NA())</f>
        <v>#N/A</v>
      </c>
      <c r="C30" s="1079">
        <f>IF(ROUND(VALUE(SUBSTITUTE('連結実質赤字比率に係る赤字・黒字の構成分析'!F$40,"▲","-")),2)&gt;=0,ABS(ROUND(VALUE(SUBSTITUTE('連結実質赤字比率に係る赤字・黒字の構成分析'!F$40,"▲","-")),2)),NA())</f>
        <v>0.52</v>
      </c>
      <c r="D30" s="1079" t="e">
        <f>IF(ROUND(VALUE(SUBSTITUTE('連結実質赤字比率に係る赤字・黒字の構成分析'!G$40,"▲","-")),2)&lt;0,ABS(ROUND(VALUE(SUBSTITUTE('連結実質赤字比率に係る赤字・黒字の構成分析'!G$40,"▲","-")),2)),NA())</f>
        <v>#N/A</v>
      </c>
      <c r="E30" s="1079">
        <f>IF(ROUND(VALUE(SUBSTITUTE('連結実質赤字比率に係る赤字・黒字の構成分析'!G$40,"▲","-")),2)&gt;=0,ABS(ROUND(VALUE(SUBSTITUTE('連結実質赤字比率に係る赤字・黒字の構成分析'!G$40,"▲","-")),2)),NA())</f>
        <v>0.42</v>
      </c>
      <c r="F30" s="1079" t="e">
        <f>IF(ROUND(VALUE(SUBSTITUTE('連結実質赤字比率に係る赤字・黒字の構成分析'!H$40,"▲","-")),2)&lt;0,ABS(ROUND(VALUE(SUBSTITUTE('連結実質赤字比率に係る赤字・黒字の構成分析'!H$40,"▲","-")),2)),NA())</f>
        <v>#N/A</v>
      </c>
      <c r="G30" s="1079">
        <f>IF(ROUND(VALUE(SUBSTITUTE('連結実質赤字比率に係る赤字・黒字の構成分析'!H$40,"▲","-")),2)&gt;=0,ABS(ROUND(VALUE(SUBSTITUTE('連結実質赤字比率に係る赤字・黒字の構成分析'!H$40,"▲","-")),2)),NA())</f>
        <v>0.15</v>
      </c>
      <c r="H30" s="1079" t="e">
        <f>IF(ROUND(VALUE(SUBSTITUTE('連結実質赤字比率に係る赤字・黒字の構成分析'!I$40,"▲","-")),2)&lt;0,ABS(ROUND(VALUE(SUBSTITUTE('連結実質赤字比率に係る赤字・黒字の構成分析'!I$40,"▲","-")),2)),NA())</f>
        <v>#N/A</v>
      </c>
      <c r="I30" s="1079">
        <f>IF(ROUND(VALUE(SUBSTITUTE('連結実質赤字比率に係る赤字・黒字の構成分析'!I$40,"▲","-")),2)&gt;=0,ABS(ROUND(VALUE(SUBSTITUTE('連結実質赤字比率に係る赤字・黒字の構成分析'!I$40,"▲","-")),2)),NA())</f>
        <v>7.0000000000000007e-002</v>
      </c>
      <c r="J30" s="1079" t="e">
        <f>IF(ROUND(VALUE(SUBSTITUTE('連結実質赤字比率に係る赤字・黒字の構成分析'!J$40,"▲","-")),2)&lt;0,ABS(ROUND(VALUE(SUBSTITUTE('連結実質赤字比率に係る赤字・黒字の構成分析'!J$40,"▲","-")),2)),NA())</f>
        <v>#N/A</v>
      </c>
      <c r="K30" s="1079">
        <f>IF(ROUND(VALUE(SUBSTITUTE('連結実質赤字比率に係る赤字・黒字の構成分析'!J$40,"▲","-")),2)&gt;=0,ABS(ROUND(VALUE(SUBSTITUTE('連結実質赤字比率に係る赤字・黒字の構成分析'!J$40,"▲","-")),2)),NA())</f>
        <v>0.2</v>
      </c>
    </row>
    <row r="31" spans="1:11">
      <c r="A31" s="1079" t="str">
        <f>IF('連結実質赤字比率に係る赤字・黒字の構成分析'!C$39="",NA(),'連結実質赤字比率に係る赤字・黒字の構成分析'!C$39)</f>
        <v>後期高齢者医療保険特別会計</v>
      </c>
      <c r="B31" s="1079" t="e">
        <f>IF(ROUND(VALUE(SUBSTITUTE('連結実質赤字比率に係る赤字・黒字の構成分析'!F$39,"▲","-")),2)&lt;0,ABS(ROUND(VALUE(SUBSTITUTE('連結実質赤字比率に係る赤字・黒字の構成分析'!F$39,"▲","-")),2)),NA())</f>
        <v>#N/A</v>
      </c>
      <c r="C31" s="1079">
        <f>IF(ROUND(VALUE(SUBSTITUTE('連結実質赤字比率に係る赤字・黒字の構成分析'!F$39,"▲","-")),2)&gt;=0,ABS(ROUND(VALUE(SUBSTITUTE('連結実質赤字比率に係る赤字・黒字の構成分析'!F$39,"▲","-")),2)),NA())</f>
        <v>0.11</v>
      </c>
      <c r="D31" s="1079" t="e">
        <f>IF(ROUND(VALUE(SUBSTITUTE('連結実質赤字比率に係る赤字・黒字の構成分析'!G$39,"▲","-")),2)&lt;0,ABS(ROUND(VALUE(SUBSTITUTE('連結実質赤字比率に係る赤字・黒字の構成分析'!G$39,"▲","-")),2)),NA())</f>
        <v>#N/A</v>
      </c>
      <c r="E31" s="1079">
        <f>IF(ROUND(VALUE(SUBSTITUTE('連結実質赤字比率に係る赤字・黒字の構成分析'!G$39,"▲","-")),2)&gt;=0,ABS(ROUND(VALUE(SUBSTITUTE('連結実質赤字比率に係る赤字・黒字の構成分析'!G$39,"▲","-")),2)),NA())</f>
        <v>0.11</v>
      </c>
      <c r="F31" s="1079" t="e">
        <f>IF(ROUND(VALUE(SUBSTITUTE('連結実質赤字比率に係る赤字・黒字の構成分析'!H$39,"▲","-")),2)&lt;0,ABS(ROUND(VALUE(SUBSTITUTE('連結実質赤字比率に係る赤字・黒字の構成分析'!H$39,"▲","-")),2)),NA())</f>
        <v>#N/A</v>
      </c>
      <c r="G31" s="1079">
        <f>IF(ROUND(VALUE(SUBSTITUTE('連結実質赤字比率に係る赤字・黒字の構成分析'!H$39,"▲","-")),2)&gt;=0,ABS(ROUND(VALUE(SUBSTITUTE('連結実質赤字比率に係る赤字・黒字の構成分析'!H$39,"▲","-")),2)),NA())</f>
        <v>0.14000000000000001</v>
      </c>
      <c r="H31" s="1079" t="e">
        <f>IF(ROUND(VALUE(SUBSTITUTE('連結実質赤字比率に係る赤字・黒字の構成分析'!I$39,"▲","-")),2)&lt;0,ABS(ROUND(VALUE(SUBSTITUTE('連結実質赤字比率に係る赤字・黒字の構成分析'!I$39,"▲","-")),2)),NA())</f>
        <v>#N/A</v>
      </c>
      <c r="I31" s="1079">
        <f>IF(ROUND(VALUE(SUBSTITUTE('連結実質赤字比率に係る赤字・黒字の構成分析'!I$39,"▲","-")),2)&gt;=0,ABS(ROUND(VALUE(SUBSTITUTE('連結実質赤字比率に係る赤字・黒字の構成分析'!I$39,"▲","-")),2)),NA())</f>
        <v>0.15</v>
      </c>
      <c r="J31" s="1079" t="e">
        <f>IF(ROUND(VALUE(SUBSTITUTE('連結実質赤字比率に係る赤字・黒字の構成分析'!J$39,"▲","-")),2)&lt;0,ABS(ROUND(VALUE(SUBSTITUTE('連結実質赤字比率に係る赤字・黒字の構成分析'!J$39,"▲","-")),2)),NA())</f>
        <v>#N/A</v>
      </c>
      <c r="K31" s="1079">
        <f>IF(ROUND(VALUE(SUBSTITUTE('連結実質赤字比率に係る赤字・黒字の構成分析'!J$39,"▲","-")),2)&gt;=0,ABS(ROUND(VALUE(SUBSTITUTE('連結実質赤字比率に係る赤字・黒字の構成分析'!J$39,"▲","-")),2)),NA())</f>
        <v>0.21</v>
      </c>
    </row>
    <row r="32" spans="1:11">
      <c r="A32" s="1079" t="str">
        <f>IF('連結実質赤字比率に係る赤字・黒字の構成分析'!C$38="",NA(),'連結実質赤字比率に係る赤字・黒字の構成分析'!C$38)</f>
        <v>介護保険特別会計</v>
      </c>
      <c r="B32" s="1079" t="e">
        <f>IF(ROUND(VALUE(SUBSTITUTE('連結実質赤字比率に係る赤字・黒字の構成分析'!F$38,"▲","-")),2)&lt;0,ABS(ROUND(VALUE(SUBSTITUTE('連結実質赤字比率に係る赤字・黒字の構成分析'!F$38,"▲","-")),2)),NA())</f>
        <v>#N/A</v>
      </c>
      <c r="C32" s="1079">
        <f>IF(ROUND(VALUE(SUBSTITUTE('連結実質赤字比率に係る赤字・黒字の構成分析'!F$38,"▲","-")),2)&gt;=0,ABS(ROUND(VALUE(SUBSTITUTE('連結実質赤字比率に係る赤字・黒字の構成分析'!F$38,"▲","-")),2)),NA())</f>
        <v>0.86</v>
      </c>
      <c r="D32" s="1079" t="e">
        <f>IF(ROUND(VALUE(SUBSTITUTE('連結実質赤字比率に係る赤字・黒字の構成分析'!G$38,"▲","-")),2)&lt;0,ABS(ROUND(VALUE(SUBSTITUTE('連結実質赤字比率に係る赤字・黒字の構成分析'!G$38,"▲","-")),2)),NA())</f>
        <v>#N/A</v>
      </c>
      <c r="E32" s="1079">
        <f>IF(ROUND(VALUE(SUBSTITUTE('連結実質赤字比率に係る赤字・黒字の構成分析'!G$38,"▲","-")),2)&gt;=0,ABS(ROUND(VALUE(SUBSTITUTE('連結実質赤字比率に係る赤字・黒字の構成分析'!G$38,"▲","-")),2)),NA())</f>
        <v>1.01</v>
      </c>
      <c r="F32" s="1079" t="e">
        <f>IF(ROUND(VALUE(SUBSTITUTE('連結実質赤字比率に係る赤字・黒字の構成分析'!H$38,"▲","-")),2)&lt;0,ABS(ROUND(VALUE(SUBSTITUTE('連結実質赤字比率に係る赤字・黒字の構成分析'!H$38,"▲","-")),2)),NA())</f>
        <v>#N/A</v>
      </c>
      <c r="G32" s="1079">
        <f>IF(ROUND(VALUE(SUBSTITUTE('連結実質赤字比率に係る赤字・黒字の構成分析'!H$38,"▲","-")),2)&gt;=0,ABS(ROUND(VALUE(SUBSTITUTE('連結実質赤字比率に係る赤字・黒字の構成分析'!H$38,"▲","-")),2)),NA())</f>
        <v>1.99</v>
      </c>
      <c r="H32" s="1079" t="e">
        <f>IF(ROUND(VALUE(SUBSTITUTE('連結実質赤字比率に係る赤字・黒字の構成分析'!I$38,"▲","-")),2)&lt;0,ABS(ROUND(VALUE(SUBSTITUTE('連結実質赤字比率に係る赤字・黒字の構成分析'!I$38,"▲","-")),2)),NA())</f>
        <v>#N/A</v>
      </c>
      <c r="I32" s="1079">
        <f>IF(ROUND(VALUE(SUBSTITUTE('連結実質赤字比率に係る赤字・黒字の構成分析'!I$38,"▲","-")),2)&gt;=0,ABS(ROUND(VALUE(SUBSTITUTE('連結実質赤字比率に係る赤字・黒字の構成分析'!I$38,"▲","-")),2)),NA())</f>
        <v>1.66</v>
      </c>
      <c r="J32" s="1079" t="e">
        <f>IF(ROUND(VALUE(SUBSTITUTE('連結実質赤字比率に係る赤字・黒字の構成分析'!J$38,"▲","-")),2)&lt;0,ABS(ROUND(VALUE(SUBSTITUTE('連結実質赤字比率に係る赤字・黒字の構成分析'!J$38,"▲","-")),2)),NA())</f>
        <v>#N/A</v>
      </c>
      <c r="K32" s="1079">
        <f>IF(ROUND(VALUE(SUBSTITUTE('連結実質赤字比率に係る赤字・黒字の構成分析'!J$38,"▲","-")),2)&gt;=0,ABS(ROUND(VALUE(SUBSTITUTE('連結実質赤字比率に係る赤字・黒字の構成分析'!J$38,"▲","-")),2)),NA())</f>
        <v>0.74</v>
      </c>
    </row>
    <row r="33" spans="1:16">
      <c r="A33" s="1079" t="str">
        <f>IF('連結実質赤字比率に係る赤字・黒字の構成分析'!C$37="",NA(),'連結実質赤字比率に係る赤字・黒字の構成分析'!C$37)</f>
        <v>下水道事業会計</v>
      </c>
      <c r="B33" s="1079" t="e">
        <f>IF(ROUND(VALUE(SUBSTITUTE('連結実質赤字比率に係る赤字・黒字の構成分析'!F$37,"▲","-")),2)&lt;0,ABS(ROUND(VALUE(SUBSTITUTE('連結実質赤字比率に係る赤字・黒字の構成分析'!F$37,"▲","-")),2)),NA())</f>
        <v>#N/A</v>
      </c>
      <c r="C33" s="1079">
        <f>IF(ROUND(VALUE(SUBSTITUTE('連結実質赤字比率に係る赤字・黒字の構成分析'!F$37,"▲","-")),2)&gt;=0,ABS(ROUND(VALUE(SUBSTITUTE('連結実質赤字比率に係る赤字・黒字の構成分析'!F$37,"▲","-")),2)),NA())</f>
        <v>4.01</v>
      </c>
      <c r="D33" s="1079" t="e">
        <f>IF(ROUND(VALUE(SUBSTITUTE('連結実質赤字比率に係る赤字・黒字の構成分析'!G$37,"▲","-")),2)&lt;0,ABS(ROUND(VALUE(SUBSTITUTE('連結実質赤字比率に係る赤字・黒字の構成分析'!G$37,"▲","-")),2)),NA())</f>
        <v>#N/A</v>
      </c>
      <c r="E33" s="1079">
        <f>IF(ROUND(VALUE(SUBSTITUTE('連結実質赤字比率に係る赤字・黒字の構成分析'!G$37,"▲","-")),2)&gt;=0,ABS(ROUND(VALUE(SUBSTITUTE('連結実質赤字比率に係る赤字・黒字の構成分析'!G$37,"▲","-")),2)),NA())</f>
        <v>4.24</v>
      </c>
      <c r="F33" s="1079" t="e">
        <f>IF(ROUND(VALUE(SUBSTITUTE('連結実質赤字比率に係る赤字・黒字の構成分析'!H$37,"▲","-")),2)&lt;0,ABS(ROUND(VALUE(SUBSTITUTE('連結実質赤字比率に係る赤字・黒字の構成分析'!H$37,"▲","-")),2)),NA())</f>
        <v>#N/A</v>
      </c>
      <c r="G33" s="1079">
        <f>IF(ROUND(VALUE(SUBSTITUTE('連結実質赤字比率に係る赤字・黒字の構成分析'!H$37,"▲","-")),2)&gt;=0,ABS(ROUND(VALUE(SUBSTITUTE('連結実質赤字比率に係る赤字・黒字の構成分析'!H$37,"▲","-")),2)),NA())</f>
        <v>3.04</v>
      </c>
      <c r="H33" s="1079" t="e">
        <f>IF(ROUND(VALUE(SUBSTITUTE('連結実質赤字比率に係る赤字・黒字の構成分析'!I$37,"▲","-")),2)&lt;0,ABS(ROUND(VALUE(SUBSTITUTE('連結実質赤字比率に係る赤字・黒字の構成分析'!I$37,"▲","-")),2)),NA())</f>
        <v>#N/A</v>
      </c>
      <c r="I33" s="1079">
        <f>IF(ROUND(VALUE(SUBSTITUTE('連結実質赤字比率に係る赤字・黒字の構成分析'!I$37,"▲","-")),2)&gt;=0,ABS(ROUND(VALUE(SUBSTITUTE('連結実質赤字比率に係る赤字・黒字の構成分析'!I$37,"▲","-")),2)),NA())</f>
        <v>2.29</v>
      </c>
      <c r="J33" s="1079" t="e">
        <f>IF(ROUND(VALUE(SUBSTITUTE('連結実質赤字比率に係る赤字・黒字の構成分析'!J$37,"▲","-")),2)&lt;0,ABS(ROUND(VALUE(SUBSTITUTE('連結実質赤字比率に係る赤字・黒字の構成分析'!J$37,"▲","-")),2)),NA())</f>
        <v>#N/A</v>
      </c>
      <c r="K33" s="1079">
        <f>IF(ROUND(VALUE(SUBSTITUTE('連結実質赤字比率に係る赤字・黒字の構成分析'!J$37,"▲","-")),2)&gt;=0,ABS(ROUND(VALUE(SUBSTITUTE('連結実質赤字比率に係る赤字・黒字の構成分析'!J$37,"▲","-")),2)),NA())</f>
        <v>1.66</v>
      </c>
    </row>
    <row r="34" spans="1:16">
      <c r="A34" s="1079" t="str">
        <f>IF('連結実質赤字比率に係る赤字・黒字の構成分析'!C$36="",NA(),'連結実質赤字比率に係る赤字・黒字の構成分析'!C$36)</f>
        <v>一般会計</v>
      </c>
      <c r="B34" s="1079" t="e">
        <f>IF(ROUND(VALUE(SUBSTITUTE('連結実質赤字比率に係る赤字・黒字の構成分析'!F$36,"▲","-")),2)&lt;0,ABS(ROUND(VALUE(SUBSTITUTE('連結実質赤字比率に係る赤字・黒字の構成分析'!F$36,"▲","-")),2)),NA())</f>
        <v>#N/A</v>
      </c>
      <c r="C34" s="1079">
        <f>IF(ROUND(VALUE(SUBSTITUTE('連結実質赤字比率に係る赤字・黒字の構成分析'!F$36,"▲","-")),2)&gt;=0,ABS(ROUND(VALUE(SUBSTITUTE('連結実質赤字比率に係る赤字・黒字の構成分析'!F$36,"▲","-")),2)),NA())</f>
        <v>2.77</v>
      </c>
      <c r="D34" s="1079" t="e">
        <f>IF(ROUND(VALUE(SUBSTITUTE('連結実質赤字比率に係る赤字・黒字の構成分析'!G$36,"▲","-")),2)&lt;0,ABS(ROUND(VALUE(SUBSTITUTE('連結実質赤字比率に係る赤字・黒字の構成分析'!G$36,"▲","-")),2)),NA())</f>
        <v>#N/A</v>
      </c>
      <c r="E34" s="1079">
        <f>IF(ROUND(VALUE(SUBSTITUTE('連結実質赤字比率に係る赤字・黒字の構成分析'!G$36,"▲","-")),2)&gt;=0,ABS(ROUND(VALUE(SUBSTITUTE('連結実質赤字比率に係る赤字・黒字の構成分析'!G$36,"▲","-")),2)),NA())</f>
        <v>5.22</v>
      </c>
      <c r="F34" s="1079" t="e">
        <f>IF(ROUND(VALUE(SUBSTITUTE('連結実質赤字比率に係る赤字・黒字の構成分析'!H$36,"▲","-")),2)&lt;0,ABS(ROUND(VALUE(SUBSTITUTE('連結実質赤字比率に係る赤字・黒字の構成分析'!H$36,"▲","-")),2)),NA())</f>
        <v>#N/A</v>
      </c>
      <c r="G34" s="1079">
        <f>IF(ROUND(VALUE(SUBSTITUTE('連結実質赤字比率に係る赤字・黒字の構成分析'!H$36,"▲","-")),2)&gt;=0,ABS(ROUND(VALUE(SUBSTITUTE('連結実質赤字比率に係る赤字・黒字の構成分析'!H$36,"▲","-")),2)),NA())</f>
        <v>6.59</v>
      </c>
      <c r="H34" s="1079" t="e">
        <f>IF(ROUND(VALUE(SUBSTITUTE('連結実質赤字比率に係る赤字・黒字の構成分析'!I$36,"▲","-")),2)&lt;0,ABS(ROUND(VALUE(SUBSTITUTE('連結実質赤字比率に係る赤字・黒字の構成分析'!I$36,"▲","-")),2)),NA())</f>
        <v>#N/A</v>
      </c>
      <c r="I34" s="1079">
        <f>IF(ROUND(VALUE(SUBSTITUTE('連結実質赤字比率に係る赤字・黒字の構成分析'!I$36,"▲","-")),2)&gt;=0,ABS(ROUND(VALUE(SUBSTITUTE('連結実質赤字比率に係る赤字・黒字の構成分析'!I$36,"▲","-")),2)),NA())</f>
        <v>7.95</v>
      </c>
      <c r="J34" s="1079" t="e">
        <f>IF(ROUND(VALUE(SUBSTITUTE('連結実質赤字比率に係る赤字・黒字の構成分析'!J$36,"▲","-")),2)&lt;0,ABS(ROUND(VALUE(SUBSTITUTE('連結実質赤字比率に係る赤字・黒字の構成分析'!J$36,"▲","-")),2)),NA())</f>
        <v>#N/A</v>
      </c>
      <c r="K34" s="1079">
        <f>IF(ROUND(VALUE(SUBSTITUTE('連結実質赤字比率に係る赤字・黒字の構成分析'!J$36,"▲","-")),2)&gt;=0,ABS(ROUND(VALUE(SUBSTITUTE('連結実質赤字比率に係る赤字・黒字の構成分析'!J$36,"▲","-")),2)),NA())</f>
        <v>5.74</v>
      </c>
    </row>
    <row r="35" spans="1:16">
      <c r="A35" s="1079" t="str">
        <f>IF('連結実質赤字比率に係る赤字・黒字の構成分析'!C$35="",NA(),'連結実質赤字比率に係る赤字・黒字の構成分析'!C$35)</f>
        <v>水道事業会計</v>
      </c>
      <c r="B35" s="1079" t="e">
        <f>IF(ROUND(VALUE(SUBSTITUTE('連結実質赤字比率に係る赤字・黒字の構成分析'!F$35,"▲","-")),2)&lt;0,ABS(ROUND(VALUE(SUBSTITUTE('連結実質赤字比率に係る赤字・黒字の構成分析'!F$35,"▲","-")),2)),NA())</f>
        <v>#N/A</v>
      </c>
      <c r="C35" s="1079">
        <f>IF(ROUND(VALUE(SUBSTITUTE('連結実質赤字比率に係る赤字・黒字の構成分析'!F$35,"▲","-")),2)&gt;=0,ABS(ROUND(VALUE(SUBSTITUTE('連結実質赤字比率に係る赤字・黒字の構成分析'!F$35,"▲","-")),2)),NA())</f>
        <v>9.85</v>
      </c>
      <c r="D35" s="1079" t="e">
        <f>IF(ROUND(VALUE(SUBSTITUTE('連結実質赤字比率に係る赤字・黒字の構成分析'!G$35,"▲","-")),2)&lt;0,ABS(ROUND(VALUE(SUBSTITUTE('連結実質赤字比率に係る赤字・黒字の構成分析'!G$35,"▲","-")),2)),NA())</f>
        <v>#N/A</v>
      </c>
      <c r="E35" s="1079">
        <f>IF(ROUND(VALUE(SUBSTITUTE('連結実質赤字比率に係る赤字・黒字の構成分析'!G$35,"▲","-")),2)&gt;=0,ABS(ROUND(VALUE(SUBSTITUTE('連結実質赤字比率に係る赤字・黒字の構成分析'!G$35,"▲","-")),2)),NA())</f>
        <v>8.89</v>
      </c>
      <c r="F35" s="1079" t="e">
        <f>IF(ROUND(VALUE(SUBSTITUTE('連結実質赤字比率に係る赤字・黒字の構成分析'!H$35,"▲","-")),2)&lt;0,ABS(ROUND(VALUE(SUBSTITUTE('連結実質赤字比率に係る赤字・黒字の構成分析'!H$35,"▲","-")),2)),NA())</f>
        <v>#N/A</v>
      </c>
      <c r="G35" s="1079">
        <f>IF(ROUND(VALUE(SUBSTITUTE('連結実質赤字比率に係る赤字・黒字の構成分析'!H$35,"▲","-")),2)&gt;=0,ABS(ROUND(VALUE(SUBSTITUTE('連結実質赤字比率に係る赤字・黒字の構成分析'!H$35,"▲","-")),2)),NA())</f>
        <v>8.57</v>
      </c>
      <c r="H35" s="1079" t="e">
        <f>IF(ROUND(VALUE(SUBSTITUTE('連結実質赤字比率に係る赤字・黒字の構成分析'!I$35,"▲","-")),2)&lt;0,ABS(ROUND(VALUE(SUBSTITUTE('連結実質赤字比率に係る赤字・黒字の構成分析'!I$35,"▲","-")),2)),NA())</f>
        <v>#N/A</v>
      </c>
      <c r="I35" s="1079">
        <f>IF(ROUND(VALUE(SUBSTITUTE('連結実質赤字比率に係る赤字・黒字の構成分析'!I$35,"▲","-")),2)&gt;=0,ABS(ROUND(VALUE(SUBSTITUTE('連結実質赤字比率に係る赤字・黒字の構成分析'!I$35,"▲","-")),2)),NA())</f>
        <v>8.15</v>
      </c>
      <c r="J35" s="1079" t="e">
        <f>IF(ROUND(VALUE(SUBSTITUTE('連結実質赤字比率に係る赤字・黒字の構成分析'!J$35,"▲","-")),2)&lt;0,ABS(ROUND(VALUE(SUBSTITUTE('連結実質赤字比率に係る赤字・黒字の構成分析'!J$35,"▲","-")),2)),NA())</f>
        <v>#N/A</v>
      </c>
      <c r="K35" s="1079">
        <f>IF(ROUND(VALUE(SUBSTITUTE('連結実質赤字比率に係る赤字・黒字の構成分析'!J$35,"▲","-")),2)&gt;=0,ABS(ROUND(VALUE(SUBSTITUTE('連結実質赤字比率に係る赤字・黒字の構成分析'!J$35,"▲","-")),2)),NA())</f>
        <v>7.52</v>
      </c>
    </row>
    <row r="36" spans="1:16">
      <c r="A36" s="1079" t="str">
        <f>IF('連結実質赤字比率に係る赤字・黒字の構成分析'!C$34="",NA(),'連結実質赤字比率に係る赤字・黒字の構成分析'!C$34)</f>
        <v>病院事業会計</v>
      </c>
      <c r="B36" s="1079" t="e">
        <f>IF(ROUND(VALUE(SUBSTITUTE('連結実質赤字比率に係る赤字・黒字の構成分析'!F$34,"▲","-")),2)&lt;0,ABS(ROUND(VALUE(SUBSTITUTE('連結実質赤字比率に係る赤字・黒字の構成分析'!F$34,"▲","-")),2)),NA())</f>
        <v>#N/A</v>
      </c>
      <c r="C36" s="1079">
        <f>IF(ROUND(VALUE(SUBSTITUTE('連結実質赤字比率に係る赤字・黒字の構成分析'!F$34,"▲","-")),2)&gt;=0,ABS(ROUND(VALUE(SUBSTITUTE('連結実質赤字比率に係る赤字・黒字の構成分析'!F$34,"▲","-")),2)),NA())</f>
        <v>18.71</v>
      </c>
      <c r="D36" s="1079" t="e">
        <f>IF(ROUND(VALUE(SUBSTITUTE('連結実質赤字比率に係る赤字・黒字の構成分析'!G$34,"▲","-")),2)&lt;0,ABS(ROUND(VALUE(SUBSTITUTE('連結実質赤字比率に係る赤字・黒字の構成分析'!G$34,"▲","-")),2)),NA())</f>
        <v>#N/A</v>
      </c>
      <c r="E36" s="1079">
        <f>IF(ROUND(VALUE(SUBSTITUTE('連結実質赤字比率に係る赤字・黒字の構成分析'!G$34,"▲","-")),2)&gt;=0,ABS(ROUND(VALUE(SUBSTITUTE('連結実質赤字比率に係る赤字・黒字の構成分析'!G$34,"▲","-")),2)),NA())</f>
        <v>18.29</v>
      </c>
      <c r="F36" s="1079" t="e">
        <f>IF(ROUND(VALUE(SUBSTITUTE('連結実質赤字比率に係る赤字・黒字の構成分析'!H$34,"▲","-")),2)&lt;0,ABS(ROUND(VALUE(SUBSTITUTE('連結実質赤字比率に係る赤字・黒字の構成分析'!H$34,"▲","-")),2)),NA())</f>
        <v>#N/A</v>
      </c>
      <c r="G36" s="1079">
        <f>IF(ROUND(VALUE(SUBSTITUTE('連結実質赤字比率に係る赤字・黒字の構成分析'!H$34,"▲","-")),2)&gt;=0,ABS(ROUND(VALUE(SUBSTITUTE('連結実質赤字比率に係る赤字・黒字の構成分析'!H$34,"▲","-")),2)),NA())</f>
        <v>18.27</v>
      </c>
      <c r="H36" s="1079" t="e">
        <f>IF(ROUND(VALUE(SUBSTITUTE('連結実質赤字比率に係る赤字・黒字の構成分析'!I$34,"▲","-")),2)&lt;0,ABS(ROUND(VALUE(SUBSTITUTE('連結実質赤字比率に係る赤字・黒字の構成分析'!I$34,"▲","-")),2)),NA())</f>
        <v>#N/A</v>
      </c>
      <c r="I36" s="1079">
        <f>IF(ROUND(VALUE(SUBSTITUTE('連結実質赤字比率に係る赤字・黒字の構成分析'!I$34,"▲","-")),2)&gt;=0,ABS(ROUND(VALUE(SUBSTITUTE('連結実質赤字比率に係る赤字・黒字の構成分析'!I$34,"▲","-")),2)),NA())</f>
        <v>15.27</v>
      </c>
      <c r="J36" s="1079" t="e">
        <f>IF(ROUND(VALUE(SUBSTITUTE('連結実質赤字比率に係る赤字・黒字の構成分析'!J$34,"▲","-")),2)&lt;0,ABS(ROUND(VALUE(SUBSTITUTE('連結実質赤字比率に係る赤字・黒字の構成分析'!J$34,"▲","-")),2)),NA())</f>
        <v>#N/A</v>
      </c>
      <c r="K36" s="1079">
        <f>IF(ROUND(VALUE(SUBSTITUTE('連結実質赤字比率に係る赤字・黒字の構成分析'!J$34,"▲","-")),2)&gt;=0,ABS(ROUND(VALUE(SUBSTITUTE('連結実質赤字比率に係る赤字・黒字の構成分析'!J$34,"▲","-")),2)),NA())</f>
        <v>12.49</v>
      </c>
    </row>
    <row r="39" spans="1:16">
      <c r="A39" s="1077" t="s">
        <v>10</v>
      </c>
    </row>
    <row r="40" spans="1:16">
      <c r="A40" s="1080"/>
      <c r="B40" s="1080" t="str">
        <f>'実質公債費比率（分子）の構造'!K$44</f>
        <v>R02</v>
      </c>
      <c r="C40" s="1080"/>
      <c r="D40" s="1080"/>
      <c r="E40" s="1080" t="str">
        <f>'実質公債費比率（分子）の構造'!L$44</f>
        <v>R03</v>
      </c>
      <c r="F40" s="1080"/>
      <c r="G40" s="1080"/>
      <c r="H40" s="1080" t="str">
        <f>'実質公債費比率（分子）の構造'!M$44</f>
        <v>R04</v>
      </c>
      <c r="I40" s="1080"/>
      <c r="J40" s="1080"/>
      <c r="K40" s="1080" t="str">
        <f>'実質公債費比率（分子）の構造'!N$44</f>
        <v>R05</v>
      </c>
      <c r="L40" s="1080"/>
      <c r="M40" s="1080"/>
      <c r="N40" s="1080" t="str">
        <f>'実質公債費比率（分子）の構造'!O$44</f>
        <v>R06</v>
      </c>
      <c r="O40" s="1080"/>
      <c r="P40" s="1080"/>
    </row>
    <row r="41" spans="1:16">
      <c r="A41" s="1080"/>
      <c r="B41" s="1080" t="s">
        <v>120</v>
      </c>
      <c r="C41" s="1080"/>
      <c r="D41" s="1080" t="s">
        <v>122</v>
      </c>
      <c r="E41" s="1080" t="s">
        <v>120</v>
      </c>
      <c r="F41" s="1080"/>
      <c r="G41" s="1080" t="s">
        <v>122</v>
      </c>
      <c r="H41" s="1080" t="s">
        <v>120</v>
      </c>
      <c r="I41" s="1080"/>
      <c r="J41" s="1080" t="s">
        <v>122</v>
      </c>
      <c r="K41" s="1080" t="s">
        <v>120</v>
      </c>
      <c r="L41" s="1080"/>
      <c r="M41" s="1080" t="s">
        <v>122</v>
      </c>
      <c r="N41" s="1080" t="s">
        <v>120</v>
      </c>
      <c r="O41" s="1080"/>
      <c r="P41" s="1080" t="s">
        <v>122</v>
      </c>
    </row>
    <row r="42" spans="1:16">
      <c r="A42" s="1080" t="s">
        <v>124</v>
      </c>
      <c r="B42" s="1080"/>
      <c r="C42" s="1080"/>
      <c r="D42" s="1080">
        <f>'実質公債費比率（分子）の構造'!K$52</f>
        <v>749</v>
      </c>
      <c r="E42" s="1080"/>
      <c r="F42" s="1080"/>
      <c r="G42" s="1080">
        <f>'実質公債費比率（分子）の構造'!L$52</f>
        <v>720</v>
      </c>
      <c r="H42" s="1080"/>
      <c r="I42" s="1080"/>
      <c r="J42" s="1080">
        <f>'実質公債費比率（分子）の構造'!M$52</f>
        <v>696</v>
      </c>
      <c r="K42" s="1080"/>
      <c r="L42" s="1080"/>
      <c r="M42" s="1080">
        <f>'実質公債費比率（分子）の構造'!N$52</f>
        <v>663</v>
      </c>
      <c r="N42" s="1080"/>
      <c r="O42" s="1080"/>
      <c r="P42" s="1080">
        <f>'実質公債費比率（分子）の構造'!O$52</f>
        <v>653</v>
      </c>
    </row>
    <row r="43" spans="1:16">
      <c r="A43" s="1080" t="s">
        <v>45</v>
      </c>
      <c r="B43" s="1080" t="str">
        <f>'実質公債費比率（分子）の構造'!K$51</f>
        <v>-</v>
      </c>
      <c r="C43" s="1080"/>
      <c r="D43" s="1080"/>
      <c r="E43" s="1080">
        <f>'実質公債費比率（分子）の構造'!L$51</f>
        <v>0</v>
      </c>
      <c r="F43" s="1080"/>
      <c r="G43" s="1080"/>
      <c r="H43" s="1080">
        <f>'実質公債費比率（分子）の構造'!M$51</f>
        <v>1</v>
      </c>
      <c r="I43" s="1080"/>
      <c r="J43" s="1080"/>
      <c r="K43" s="1080">
        <f>'実質公債費比率（分子）の構造'!N$51</f>
        <v>0</v>
      </c>
      <c r="L43" s="1080"/>
      <c r="M43" s="1080"/>
      <c r="N43" s="1080">
        <f>'実質公債費比率（分子）の構造'!O$51</f>
        <v>0</v>
      </c>
      <c r="O43" s="1080"/>
      <c r="P43" s="1080"/>
    </row>
    <row r="44" spans="1:16">
      <c r="A44" s="1080" t="s">
        <v>41</v>
      </c>
      <c r="B44" s="1080">
        <f>'実質公債費比率（分子）の構造'!K$50</f>
        <v>79</v>
      </c>
      <c r="C44" s="1080"/>
      <c r="D44" s="1080"/>
      <c r="E44" s="1080">
        <f>'実質公債費比率（分子）の構造'!L$50</f>
        <v>84</v>
      </c>
      <c r="F44" s="1080"/>
      <c r="G44" s="1080"/>
      <c r="H44" s="1080">
        <f>'実質公債費比率（分子）の構造'!M$50</f>
        <v>70</v>
      </c>
      <c r="I44" s="1080"/>
      <c r="J44" s="1080"/>
      <c r="K44" s="1080">
        <f>'実質公債費比率（分子）の構造'!N$50</f>
        <v>51</v>
      </c>
      <c r="L44" s="1080"/>
      <c r="M44" s="1080"/>
      <c r="N44" s="1080">
        <f>'実質公債費比率（分子）の構造'!O$50</f>
        <v>59</v>
      </c>
      <c r="O44" s="1080"/>
      <c r="P44" s="1080"/>
    </row>
    <row r="45" spans="1:16">
      <c r="A45" s="1080" t="s">
        <v>0</v>
      </c>
      <c r="B45" s="1080">
        <f>'実質公債費比率（分子）の構造'!K$49</f>
        <v>4</v>
      </c>
      <c r="C45" s="1080"/>
      <c r="D45" s="1080"/>
      <c r="E45" s="1080">
        <f>'実質公債費比率（分子）の構造'!L$49</f>
        <v>4</v>
      </c>
      <c r="F45" s="1080"/>
      <c r="G45" s="1080"/>
      <c r="H45" s="1080">
        <f>'実質公債費比率（分子）の構造'!M$49</f>
        <v>5</v>
      </c>
      <c r="I45" s="1080"/>
      <c r="J45" s="1080"/>
      <c r="K45" s="1080">
        <f>'実質公債費比率（分子）の構造'!N$49</f>
        <v>5</v>
      </c>
      <c r="L45" s="1080"/>
      <c r="M45" s="1080"/>
      <c r="N45" s="1080">
        <f>'実質公債費比率（分子）の構造'!O$49</f>
        <v>6</v>
      </c>
      <c r="O45" s="1080"/>
      <c r="P45" s="1080"/>
    </row>
    <row r="46" spans="1:16">
      <c r="A46" s="1080" t="s">
        <v>39</v>
      </c>
      <c r="B46" s="1080">
        <f>'実質公債費比率（分子）の構造'!K$48</f>
        <v>360</v>
      </c>
      <c r="C46" s="1080"/>
      <c r="D46" s="1080"/>
      <c r="E46" s="1080">
        <f>'実質公債費比率（分子）の構造'!L$48</f>
        <v>362</v>
      </c>
      <c r="F46" s="1080"/>
      <c r="G46" s="1080"/>
      <c r="H46" s="1080">
        <f>'実質公債費比率（分子）の構造'!M$48</f>
        <v>316</v>
      </c>
      <c r="I46" s="1080"/>
      <c r="J46" s="1080"/>
      <c r="K46" s="1080">
        <f>'実質公債費比率（分子）の構造'!N$48</f>
        <v>288</v>
      </c>
      <c r="L46" s="1080"/>
      <c r="M46" s="1080"/>
      <c r="N46" s="1080">
        <f>'実質公債費比率（分子）の構造'!O$48</f>
        <v>258</v>
      </c>
      <c r="O46" s="1080"/>
      <c r="P46" s="1080"/>
    </row>
    <row r="47" spans="1:16">
      <c r="A47" s="1080" t="s">
        <v>33</v>
      </c>
      <c r="B47" s="1080" t="str">
        <f>'実質公債費比率（分子）の構造'!K$47</f>
        <v>-</v>
      </c>
      <c r="C47" s="1080"/>
      <c r="D47" s="1080"/>
      <c r="E47" s="1080" t="str">
        <f>'実質公債費比率（分子）の構造'!L$47</f>
        <v>-</v>
      </c>
      <c r="F47" s="1080"/>
      <c r="G47" s="1080"/>
      <c r="H47" s="1080" t="str">
        <f>'実質公債費比率（分子）の構造'!M$47</f>
        <v>-</v>
      </c>
      <c r="I47" s="1080"/>
      <c r="J47" s="1080"/>
      <c r="K47" s="1080" t="str">
        <f>'実質公債費比率（分子）の構造'!N$47</f>
        <v>-</v>
      </c>
      <c r="L47" s="1080"/>
      <c r="M47" s="1080"/>
      <c r="N47" s="1080" t="str">
        <f>'実質公債費比率（分子）の構造'!O$47</f>
        <v>-</v>
      </c>
      <c r="O47" s="1080"/>
      <c r="P47" s="1080"/>
    </row>
    <row r="48" spans="1:16">
      <c r="A48" s="1080" t="s">
        <v>28</v>
      </c>
      <c r="B48" s="1080" t="str">
        <f>'実質公債費比率（分子）の構造'!K$46</f>
        <v>-</v>
      </c>
      <c r="C48" s="1080"/>
      <c r="D48" s="1080"/>
      <c r="E48" s="1080" t="str">
        <f>'実質公債費比率（分子）の構造'!L$46</f>
        <v>-</v>
      </c>
      <c r="F48" s="1080"/>
      <c r="G48" s="1080"/>
      <c r="H48" s="1080" t="str">
        <f>'実質公債費比率（分子）の構造'!M$46</f>
        <v>-</v>
      </c>
      <c r="I48" s="1080"/>
      <c r="J48" s="1080"/>
      <c r="K48" s="1080" t="str">
        <f>'実質公債費比率（分子）の構造'!N$46</f>
        <v>-</v>
      </c>
      <c r="L48" s="1080"/>
      <c r="M48" s="1080"/>
      <c r="N48" s="1080" t="str">
        <f>'実質公債費比率（分子）の構造'!O$46</f>
        <v>-</v>
      </c>
      <c r="O48" s="1080"/>
      <c r="P48" s="1080"/>
    </row>
    <row r="49" spans="1:16">
      <c r="A49" s="1080" t="s">
        <v>23</v>
      </c>
      <c r="B49" s="1080">
        <f>'実質公債費比率（分子）の構造'!K$45</f>
        <v>255</v>
      </c>
      <c r="C49" s="1080"/>
      <c r="D49" s="1080"/>
      <c r="E49" s="1080">
        <f>'実質公債費比率（分子）の構造'!L$45</f>
        <v>283</v>
      </c>
      <c r="F49" s="1080"/>
      <c r="G49" s="1080"/>
      <c r="H49" s="1080">
        <f>'実質公債費比率（分子）の構造'!M$45</f>
        <v>373</v>
      </c>
      <c r="I49" s="1080"/>
      <c r="J49" s="1080"/>
      <c r="K49" s="1080">
        <f>'実質公債費比率（分子）の構造'!N$45</f>
        <v>502</v>
      </c>
      <c r="L49" s="1080"/>
      <c r="M49" s="1080"/>
      <c r="N49" s="1080">
        <f>'実質公債費比率（分子）の構造'!O$45</f>
        <v>647</v>
      </c>
      <c r="O49" s="1080"/>
      <c r="P49" s="1080"/>
    </row>
    <row r="50" spans="1:16">
      <c r="A50" s="1080" t="s">
        <v>53</v>
      </c>
      <c r="B50" s="1080" t="e">
        <f>NA()</f>
        <v>#N/A</v>
      </c>
      <c r="C50" s="1080">
        <f>IF(ISNUMBER('実質公債費比率（分子）の構造'!K$53),'実質公債費比率（分子）の構造'!K$53,NA())</f>
        <v>-51</v>
      </c>
      <c r="D50" s="1080" t="e">
        <f>NA()</f>
        <v>#N/A</v>
      </c>
      <c r="E50" s="1080" t="e">
        <f>NA()</f>
        <v>#N/A</v>
      </c>
      <c r="F50" s="1080">
        <f>IF(ISNUMBER('実質公債費比率（分子）の構造'!L$53),'実質公債費比率（分子）の構造'!L$53,NA())</f>
        <v>13</v>
      </c>
      <c r="G50" s="1080" t="e">
        <f>NA()</f>
        <v>#N/A</v>
      </c>
      <c r="H50" s="1080" t="e">
        <f>NA()</f>
        <v>#N/A</v>
      </c>
      <c r="I50" s="1080">
        <f>IF(ISNUMBER('実質公債費比率（分子）の構造'!M$53),'実質公債費比率（分子）の構造'!M$53,NA())</f>
        <v>69</v>
      </c>
      <c r="J50" s="1080" t="e">
        <f>NA()</f>
        <v>#N/A</v>
      </c>
      <c r="K50" s="1080" t="e">
        <f>NA()</f>
        <v>#N/A</v>
      </c>
      <c r="L50" s="1080">
        <f>IF(ISNUMBER('実質公債費比率（分子）の構造'!N$53),'実質公債費比率（分子）の構造'!N$53,NA())</f>
        <v>183</v>
      </c>
      <c r="M50" s="1080" t="e">
        <f>NA()</f>
        <v>#N/A</v>
      </c>
      <c r="N50" s="1080" t="e">
        <f>NA()</f>
        <v>#N/A</v>
      </c>
      <c r="O50" s="1080">
        <f>IF(ISNUMBER('実質公債費比率（分子）の構造'!O$53),'実質公債費比率（分子）の構造'!O$53,NA())</f>
        <v>317</v>
      </c>
      <c r="P50" s="1080" t="e">
        <f>NA()</f>
        <v>#N/A</v>
      </c>
    </row>
    <row r="53" spans="1:16">
      <c r="A53" s="1077" t="s">
        <v>59</v>
      </c>
    </row>
    <row r="54" spans="1:16">
      <c r="A54" s="1079"/>
      <c r="B54" s="1079" t="str">
        <f>'将来負担比率（分子）の構造'!I$40</f>
        <v>R02</v>
      </c>
      <c r="C54" s="1079"/>
      <c r="D54" s="1079"/>
      <c r="E54" s="1079" t="str">
        <f>'将来負担比率（分子）の構造'!J$40</f>
        <v>R03</v>
      </c>
      <c r="F54" s="1079"/>
      <c r="G54" s="1079"/>
      <c r="H54" s="1079" t="str">
        <f>'将来負担比率（分子）の構造'!K$40</f>
        <v>R04</v>
      </c>
      <c r="I54" s="1079"/>
      <c r="J54" s="1079"/>
      <c r="K54" s="1079" t="str">
        <f>'将来負担比率（分子）の構造'!L$40</f>
        <v>R05</v>
      </c>
      <c r="L54" s="1079"/>
      <c r="M54" s="1079"/>
      <c r="N54" s="1079" t="str">
        <f>'将来負担比率（分子）の構造'!M$40</f>
        <v>R06</v>
      </c>
      <c r="O54" s="1079"/>
      <c r="P54" s="1079"/>
    </row>
    <row r="55" spans="1:16">
      <c r="A55" s="1079"/>
      <c r="B55" s="1079" t="s">
        <v>111</v>
      </c>
      <c r="C55" s="1079"/>
      <c r="D55" s="1079" t="s">
        <v>125</v>
      </c>
      <c r="E55" s="1079" t="s">
        <v>111</v>
      </c>
      <c r="F55" s="1079"/>
      <c r="G55" s="1079" t="s">
        <v>125</v>
      </c>
      <c r="H55" s="1079" t="s">
        <v>111</v>
      </c>
      <c r="I55" s="1079"/>
      <c r="J55" s="1079" t="s">
        <v>125</v>
      </c>
      <c r="K55" s="1079" t="s">
        <v>111</v>
      </c>
      <c r="L55" s="1079"/>
      <c r="M55" s="1079" t="s">
        <v>125</v>
      </c>
      <c r="N55" s="1079" t="s">
        <v>111</v>
      </c>
      <c r="O55" s="1079"/>
      <c r="P55" s="1079" t="s">
        <v>125</v>
      </c>
    </row>
    <row r="56" spans="1:16">
      <c r="A56" s="1079" t="s">
        <v>43</v>
      </c>
      <c r="B56" s="1079"/>
      <c r="C56" s="1079"/>
      <c r="D56" s="1079">
        <f>'将来負担比率（分子）の構造'!I$52</f>
        <v>7023</v>
      </c>
      <c r="E56" s="1079"/>
      <c r="F56" s="1079"/>
      <c r="G56" s="1079">
        <f>'将来負担比率（分子）の構造'!J$52</f>
        <v>7108</v>
      </c>
      <c r="H56" s="1079"/>
      <c r="I56" s="1079"/>
      <c r="J56" s="1079">
        <f>'将来負担比率（分子）の構造'!K$52</f>
        <v>6914</v>
      </c>
      <c r="K56" s="1079"/>
      <c r="L56" s="1079"/>
      <c r="M56" s="1079">
        <f>'将来負担比率（分子）の構造'!L$52</f>
        <v>6674</v>
      </c>
      <c r="N56" s="1079"/>
      <c r="O56" s="1079"/>
      <c r="P56" s="1079">
        <f>'将来負担比率（分子）の構造'!M$52</f>
        <v>6445</v>
      </c>
    </row>
    <row r="57" spans="1:16">
      <c r="A57" s="1079" t="s">
        <v>100</v>
      </c>
      <c r="B57" s="1079"/>
      <c r="C57" s="1079"/>
      <c r="D57" s="1079">
        <f>'将来負担比率（分子）の構造'!I$51</f>
        <v>48</v>
      </c>
      <c r="E57" s="1079"/>
      <c r="F57" s="1079"/>
      <c r="G57" s="1079" t="str">
        <f>'将来負担比率（分子）の構造'!J$51</f>
        <v>-</v>
      </c>
      <c r="H57" s="1079"/>
      <c r="I57" s="1079"/>
      <c r="J57" s="1079" t="str">
        <f>'将来負担比率（分子）の構造'!K$51</f>
        <v>-</v>
      </c>
      <c r="K57" s="1079"/>
      <c r="L57" s="1079"/>
      <c r="M57" s="1079" t="str">
        <f>'将来負担比率（分子）の構造'!L$51</f>
        <v>-</v>
      </c>
      <c r="N57" s="1079"/>
      <c r="O57" s="1079"/>
      <c r="P57" s="1079" t="str">
        <f>'将来負担比率（分子）の構造'!M$51</f>
        <v>-</v>
      </c>
    </row>
    <row r="58" spans="1:16">
      <c r="A58" s="1079" t="s">
        <v>97</v>
      </c>
      <c r="B58" s="1079"/>
      <c r="C58" s="1079"/>
      <c r="D58" s="1079">
        <f>'将来負担比率（分子）の構造'!I$50</f>
        <v>4995</v>
      </c>
      <c r="E58" s="1079"/>
      <c r="F58" s="1079"/>
      <c r="G58" s="1079">
        <f>'将来負担比率（分子）の構造'!J$50</f>
        <v>6845</v>
      </c>
      <c r="H58" s="1079"/>
      <c r="I58" s="1079"/>
      <c r="J58" s="1079">
        <f>'将来負担比率（分子）の構造'!K$50</f>
        <v>6161</v>
      </c>
      <c r="K58" s="1079"/>
      <c r="L58" s="1079"/>
      <c r="M58" s="1079">
        <f>'将来負担比率（分子）の構造'!L$50</f>
        <v>5953</v>
      </c>
      <c r="N58" s="1079"/>
      <c r="O58" s="1079"/>
      <c r="P58" s="1079">
        <f>'将来負担比率（分子）の構造'!M$50</f>
        <v>5949</v>
      </c>
    </row>
    <row r="59" spans="1:16">
      <c r="A59" s="1079" t="s">
        <v>93</v>
      </c>
      <c r="B59" s="1079" t="str">
        <f>'将来負担比率（分子）の構造'!I$49</f>
        <v>-</v>
      </c>
      <c r="C59" s="1079"/>
      <c r="D59" s="1079"/>
      <c r="E59" s="1079" t="str">
        <f>'将来負担比率（分子）の構造'!J$49</f>
        <v>-</v>
      </c>
      <c r="F59" s="1079"/>
      <c r="G59" s="1079"/>
      <c r="H59" s="1079" t="str">
        <f>'将来負担比率（分子）の構造'!K$49</f>
        <v>-</v>
      </c>
      <c r="I59" s="1079"/>
      <c r="J59" s="1079"/>
      <c r="K59" s="1079" t="str">
        <f>'将来負担比率（分子）の構造'!L$49</f>
        <v>-</v>
      </c>
      <c r="L59" s="1079"/>
      <c r="M59" s="1079"/>
      <c r="N59" s="1079" t="str">
        <f>'将来負担比率（分子）の構造'!M$49</f>
        <v>-</v>
      </c>
      <c r="O59" s="1079"/>
      <c r="P59" s="1079"/>
    </row>
    <row r="60" spans="1:16">
      <c r="A60" s="1079" t="s">
        <v>85</v>
      </c>
      <c r="B60" s="1079" t="str">
        <f>'将来負担比率（分子）の構造'!I$48</f>
        <v>-</v>
      </c>
      <c r="C60" s="1079"/>
      <c r="D60" s="1079"/>
      <c r="E60" s="1079" t="str">
        <f>'将来負担比率（分子）の構造'!J$48</f>
        <v>-</v>
      </c>
      <c r="F60" s="1079"/>
      <c r="G60" s="1079"/>
      <c r="H60" s="1079" t="str">
        <f>'将来負担比率（分子）の構造'!K$48</f>
        <v>-</v>
      </c>
      <c r="I60" s="1079"/>
      <c r="J60" s="1079"/>
      <c r="K60" s="1079" t="str">
        <f>'将来負担比率（分子）の構造'!L$48</f>
        <v>-</v>
      </c>
      <c r="L60" s="1079"/>
      <c r="M60" s="1079"/>
      <c r="N60" s="1079" t="str">
        <f>'将来負担比率（分子）の構造'!M$48</f>
        <v>-</v>
      </c>
      <c r="O60" s="1079"/>
      <c r="P60" s="1079"/>
    </row>
    <row r="61" spans="1:16">
      <c r="A61" s="1079" t="s">
        <v>78</v>
      </c>
      <c r="B61" s="1079" t="str">
        <f>'将来負担比率（分子）の構造'!I$46</f>
        <v>-</v>
      </c>
      <c r="C61" s="1079"/>
      <c r="D61" s="1079"/>
      <c r="E61" s="1079" t="str">
        <f>'将来負担比率（分子）の構造'!J$46</f>
        <v>-</v>
      </c>
      <c r="F61" s="1079"/>
      <c r="G61" s="1079"/>
      <c r="H61" s="1079" t="str">
        <f>'将来負担比率（分子）の構造'!K$46</f>
        <v>-</v>
      </c>
      <c r="I61" s="1079"/>
      <c r="J61" s="1079"/>
      <c r="K61" s="1079" t="str">
        <f>'将来負担比率（分子）の構造'!L$46</f>
        <v>-</v>
      </c>
      <c r="L61" s="1079"/>
      <c r="M61" s="1079"/>
      <c r="N61" s="1079" t="str">
        <f>'将来負担比率（分子）の構造'!M$46</f>
        <v>-</v>
      </c>
      <c r="O61" s="1079"/>
      <c r="P61" s="1079"/>
    </row>
    <row r="62" spans="1:16">
      <c r="A62" s="1079" t="s">
        <v>79</v>
      </c>
      <c r="B62" s="1079" t="str">
        <f>'将来負担比率（分子）の構造'!I$45</f>
        <v>-</v>
      </c>
      <c r="C62" s="1079"/>
      <c r="D62" s="1079"/>
      <c r="E62" s="1079" t="str">
        <f>'将来負担比率（分子）の構造'!J$45</f>
        <v>-</v>
      </c>
      <c r="F62" s="1079"/>
      <c r="G62" s="1079"/>
      <c r="H62" s="1079" t="str">
        <f>'将来負担比率（分子）の構造'!K$45</f>
        <v>-</v>
      </c>
      <c r="I62" s="1079"/>
      <c r="J62" s="1079"/>
      <c r="K62" s="1079" t="str">
        <f>'将来負担比率（分子）の構造'!L$45</f>
        <v>-</v>
      </c>
      <c r="L62" s="1079"/>
      <c r="M62" s="1079"/>
      <c r="N62" s="1079" t="str">
        <f>'将来負担比率（分子）の構造'!M$45</f>
        <v>-</v>
      </c>
      <c r="O62" s="1079"/>
      <c r="P62" s="1079"/>
    </row>
    <row r="63" spans="1:16">
      <c r="A63" s="1079" t="s">
        <v>77</v>
      </c>
      <c r="B63" s="1079">
        <f>'将来負担比率（分子）の構造'!I$44</f>
        <v>76</v>
      </c>
      <c r="C63" s="1079"/>
      <c r="D63" s="1079"/>
      <c r="E63" s="1079">
        <f>'将来負担比率（分子）の構造'!J$44</f>
        <v>71</v>
      </c>
      <c r="F63" s="1079"/>
      <c r="G63" s="1079"/>
      <c r="H63" s="1079">
        <f>'将来負担比率（分子）の構造'!K$44</f>
        <v>64</v>
      </c>
      <c r="I63" s="1079"/>
      <c r="J63" s="1079"/>
      <c r="K63" s="1079">
        <f>'将来負担比率（分子）の構造'!L$44</f>
        <v>60</v>
      </c>
      <c r="L63" s="1079"/>
      <c r="M63" s="1079"/>
      <c r="N63" s="1079">
        <f>'将来負担比率（分子）の構造'!M$44</f>
        <v>52</v>
      </c>
      <c r="O63" s="1079"/>
      <c r="P63" s="1079"/>
    </row>
    <row r="64" spans="1:16">
      <c r="A64" s="1079" t="s">
        <v>75</v>
      </c>
      <c r="B64" s="1079">
        <f>'将来負担比率（分子）の構造'!I$43</f>
        <v>3099</v>
      </c>
      <c r="C64" s="1079"/>
      <c r="D64" s="1079"/>
      <c r="E64" s="1079">
        <f>'将来負担比率（分子）の構造'!J$43</f>
        <v>2698</v>
      </c>
      <c r="F64" s="1079"/>
      <c r="G64" s="1079"/>
      <c r="H64" s="1079">
        <f>'将来負担比率（分子）の構造'!K$43</f>
        <v>2118</v>
      </c>
      <c r="I64" s="1079"/>
      <c r="J64" s="1079"/>
      <c r="K64" s="1079">
        <f>'将来負担比率（分子）の構造'!L$43</f>
        <v>1843</v>
      </c>
      <c r="L64" s="1079"/>
      <c r="M64" s="1079"/>
      <c r="N64" s="1079">
        <f>'将来負担比率（分子）の構造'!M$43</f>
        <v>1980</v>
      </c>
      <c r="O64" s="1079"/>
      <c r="P64" s="1079"/>
    </row>
    <row r="65" spans="1:16">
      <c r="A65" s="1079" t="s">
        <v>74</v>
      </c>
      <c r="B65" s="1079">
        <f>'将来負担比率（分子）の構造'!I$42</f>
        <v>350</v>
      </c>
      <c r="C65" s="1079"/>
      <c r="D65" s="1079"/>
      <c r="E65" s="1079">
        <f>'将来負担比率（分子）の構造'!J$42</f>
        <v>284</v>
      </c>
      <c r="F65" s="1079"/>
      <c r="G65" s="1079"/>
      <c r="H65" s="1079">
        <f>'将来負担比率（分子）の構造'!K$42</f>
        <v>326</v>
      </c>
      <c r="I65" s="1079"/>
      <c r="J65" s="1079"/>
      <c r="K65" s="1079">
        <f>'将来負担比率（分子）の構造'!L$42</f>
        <v>291</v>
      </c>
      <c r="L65" s="1079"/>
      <c r="M65" s="1079"/>
      <c r="N65" s="1079">
        <f>'将来負担比率（分子）の構造'!M$42</f>
        <v>243</v>
      </c>
      <c r="O65" s="1079"/>
      <c r="P65" s="1079"/>
    </row>
    <row r="66" spans="1:16">
      <c r="A66" s="1079" t="s">
        <v>55</v>
      </c>
      <c r="B66" s="1079">
        <f>'将来負担比率（分子）の構造'!I$41</f>
        <v>7028</v>
      </c>
      <c r="C66" s="1079"/>
      <c r="D66" s="1079"/>
      <c r="E66" s="1079">
        <f>'将来負担比率（分子）の構造'!J$41</f>
        <v>9186</v>
      </c>
      <c r="F66" s="1079"/>
      <c r="G66" s="1079"/>
      <c r="H66" s="1079">
        <f>'将来負担比率（分子）の構造'!K$41</f>
        <v>9744</v>
      </c>
      <c r="I66" s="1079"/>
      <c r="J66" s="1079"/>
      <c r="K66" s="1079">
        <f>'将来負担比率（分子）の構造'!L$41</f>
        <v>9921</v>
      </c>
      <c r="L66" s="1079"/>
      <c r="M66" s="1079"/>
      <c r="N66" s="1079">
        <f>'将来負担比率（分子）の構造'!M$41</f>
        <v>9945</v>
      </c>
      <c r="O66" s="1079"/>
      <c r="P66" s="1079"/>
    </row>
    <row r="67" spans="1:16">
      <c r="A67" s="1079" t="s">
        <v>102</v>
      </c>
      <c r="B67" s="1079" t="e">
        <f>NA()</f>
        <v>#N/A</v>
      </c>
      <c r="C67" s="1079">
        <f>IF(ISNUMBER('将来負担比率（分子）の構造'!I$53),IF('将来負担比率（分子）の構造'!I$53&lt;0,0,'将来負担比率（分子）の構造'!I$53),NA())</f>
        <v>0</v>
      </c>
      <c r="D67" s="1079" t="e">
        <f>NA()</f>
        <v>#N/A</v>
      </c>
      <c r="E67" s="1079" t="e">
        <f>NA()</f>
        <v>#N/A</v>
      </c>
      <c r="F67" s="1079">
        <f>IF(ISNUMBER('将来負担比率（分子）の構造'!J$53),IF('将来負担比率（分子）の構造'!J$53&lt;0,0,'将来負担比率（分子）の構造'!J$53),NA())</f>
        <v>0</v>
      </c>
      <c r="G67" s="1079" t="e">
        <f>NA()</f>
        <v>#N/A</v>
      </c>
      <c r="H67" s="1079" t="e">
        <f>NA()</f>
        <v>#N/A</v>
      </c>
      <c r="I67" s="1079">
        <f>IF(ISNUMBER('将来負担比率（分子）の構造'!K$53),IF('将来負担比率（分子）の構造'!K$53&lt;0,0,'将来負担比率（分子）の構造'!K$53),NA())</f>
        <v>0</v>
      </c>
      <c r="J67" s="1079" t="e">
        <f>NA()</f>
        <v>#N/A</v>
      </c>
      <c r="K67" s="1079" t="e">
        <f>NA()</f>
        <v>#N/A</v>
      </c>
      <c r="L67" s="1079">
        <f>IF(ISNUMBER('将来負担比率（分子）の構造'!L$53),IF('将来負担比率（分子）の構造'!L$53&lt;0,0,'将来負担比率（分子）の構造'!L$53),NA())</f>
        <v>0</v>
      </c>
      <c r="M67" s="1079" t="e">
        <f>NA()</f>
        <v>#N/A</v>
      </c>
      <c r="N67" s="1079" t="e">
        <f>NA()</f>
        <v>#N/A</v>
      </c>
      <c r="O67" s="1079">
        <f>IF(ISNUMBER('将来負担比率（分子）の構造'!M$53),IF('将来負担比率（分子）の構造'!M$53&lt;0,0,'将来負担比率（分子）の構造'!M$53),NA())</f>
        <v>0</v>
      </c>
      <c r="P67" s="1079" t="e">
        <f>NA()</f>
        <v>#N/A</v>
      </c>
    </row>
    <row r="70" spans="1:16">
      <c r="A70" s="1082" t="s">
        <v>126</v>
      </c>
      <c r="B70" s="1082"/>
      <c r="C70" s="1082"/>
      <c r="D70" s="1082"/>
      <c r="E70" s="1082"/>
      <c r="F70" s="1082"/>
    </row>
    <row r="71" spans="1:16">
      <c r="A71" s="1081"/>
      <c r="B71" s="1081" t="str">
        <f>基金残高に係る経年分析!F54</f>
        <v>R04</v>
      </c>
      <c r="C71" s="1081" t="str">
        <f>基金残高に係る経年分析!G54</f>
        <v>R05</v>
      </c>
      <c r="D71" s="1081" t="str">
        <f>基金残高に係る経年分析!H54</f>
        <v>R06</v>
      </c>
    </row>
    <row r="72" spans="1:16">
      <c r="A72" s="1081" t="s">
        <v>127</v>
      </c>
      <c r="B72" s="1083">
        <f>基金残高に係る経年分析!F55</f>
        <v>3570</v>
      </c>
      <c r="C72" s="1083">
        <f>基金残高に係る経年分析!G55</f>
        <v>3382</v>
      </c>
      <c r="D72" s="1083">
        <f>基金残高に係る経年分析!H55</f>
        <v>3370</v>
      </c>
    </row>
    <row r="73" spans="1:16">
      <c r="A73" s="1081" t="s">
        <v>128</v>
      </c>
      <c r="B73" s="1083">
        <f>基金残高に係る経年分析!F56</f>
        <v>345</v>
      </c>
      <c r="C73" s="1083">
        <f>基金残高に係る経年分析!G56</f>
        <v>322</v>
      </c>
      <c r="D73" s="1083">
        <f>基金残高に係る経年分析!H56</f>
        <v>307</v>
      </c>
    </row>
    <row r="74" spans="1:16">
      <c r="A74" s="1081" t="s">
        <v>130</v>
      </c>
      <c r="B74" s="1083">
        <f>基金残高に係る経年分析!F57</f>
        <v>1420</v>
      </c>
      <c r="C74" s="1083">
        <f>基金残高に係る経年分析!G57</f>
        <v>1321</v>
      </c>
      <c r="D74" s="1083">
        <f>基金残高に係る経年分析!H57</f>
        <v>1244</v>
      </c>
    </row>
  </sheetData>
  <sheetProtection algorithmName="SHA-512" hashValue="hRpDchDpFhKHZRY3I0uXxnu3meFy08l2O5S8p4wqNPCUTbhCih6QT21IIzqbYXVEyc0EJGvRWVbg4T2lFWQfNA==" saltValue="2sHR5yCXJh4km06oHZGA7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2026-09-09T01:13:36Z</cp:lastPrinted>
  <dcterms:created xsi:type="dcterms:W3CDTF">2026-02-23T07:01:19Z</dcterms:created>
  <dcterms:modified xsi:type="dcterms:W3CDTF">2026-09-16T11:15:38Z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2026-09-16T11:15:38Z</vt:filetime>
  </property>
</Properties>
</file>