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s2901y222267\榛原庁舎ﾃﾞｰﾀ\財政課\財政係\01_メール\01_メールBOX(個人)\04_松下主任\R080316_【修正依頼：0318（水）〆】令和６年度財政状況資料集の作成等について\"/>
    </mc:Choice>
  </mc:AlternateContent>
  <xr:revisionPtr revIDLastSave="0" documentId="13_ncr:1_{4FFA490E-0536-4752-AA2C-89440C9C3E1C}" xr6:coauthVersionLast="45" xr6:coauthVersionMax="45"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AM34" i="10"/>
</calcChain>
</file>

<file path=xl/sharedStrings.xml><?xml version="1.0" encoding="utf-8"?>
<sst xmlns="http://schemas.openxmlformats.org/spreadsheetml/2006/main" count="1115" uniqueCount="568">
  <si>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</si>
  <si>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</si>
  <si>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</si>
  <si>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</si>
  <si>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</si>
  <si>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</si>
  <si>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</si>
  <si>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</si>
  <si>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</si>
  <si>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</si>
  <si>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</si>
  <si>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</si>
  <si>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</si>
  <si>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</si>
  <si>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</si>
  <si>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</si>
  <si>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</si>
  <si>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</si>
  <si>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</si>
  <si>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</si>
  <si>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</si>
  <si>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</si>
  <si>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</si>
  <si>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</si>
  <si>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</si>
  <si>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</si>
  <si>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</si>
  <si>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</si>
  <si>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</si>
  <si>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</si>
  <si>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</si>
  <si>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</si>
  <si>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</si>
  <si>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</si>
  <si>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</si>
  <si>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</si>
  <si>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</si>
  <si>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</si>
  <si>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</si>
  <si>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</si>
  <si>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</si>
  <si>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</si>
  <si>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</si>
  <si>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</si>
  <si>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</si>
  <si>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</si>
  <si>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</si>
  <si>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</si>
  <si>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</si>
  <si>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</si>
  <si>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</si>
  <si>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</si>
  <si>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</si>
  <si>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</si>
  <si>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</si>
  <si>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</si>
  <si>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</si>
  <si>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</si>
  <si>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</si>
  <si>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</si>
  <si>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</si>
  <si>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</si>
  <si>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</si>
  <si>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</si>
  <si>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</si>
  <si>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</si>
  <si>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</si>
  <si>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</si>
  <si>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</si>
  <si>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</si>
  <si>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</si>
  <si>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</si>
  <si>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</si>
  <si>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</si>
  <si>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</si>
  <si>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</si>
  <si>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</si>
  <si>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</si>
  <si>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</si>
  <si>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</si>
  <si>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</si>
  <si>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</si>
  <si>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</si>
  <si>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</si>
  <si>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</si>
  <si>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</si>
  <si>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</si>
  <si>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</si>
  <si>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</si>
  <si>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</si>
  <si>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</si>
  <si>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</si>
  <si>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</si>
  <si>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</si>
  <si>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牧之原市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</si>
  <si>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</si>
  <si>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</si>
  <si>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</si>
  <si>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</si>
  <si>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</si>
  <si>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</si>
  <si>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</si>
  <si>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</si>
  <si>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</si>
  <si>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</si>
  <si>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</si>
  <si>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</si>
  <si>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</si>
  <si>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</si>
  <si>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</si>
  <si>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</si>
  <si>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</si>
  <si>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</si>
  <si>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</si>
  <si>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</si>
  <si>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</si>
  <si>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</si>
  <si>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</si>
  <si>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</si>
  <si>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</si>
  <si>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</si>
  <si>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</si>
  <si>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</si>
  <si>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</si>
  <si>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</si>
  <si>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</si>
  <si>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</si>
  <si>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</si>
  <si>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</si>
  <si>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</si>
  <si>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</si>
  <si>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</si>
  <si>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</si>
  <si>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</si>
  <si>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</si>
  <si>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</si>
  <si>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</si>
  <si>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</si>
  <si>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</si>
  <si>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</si>
  <si>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</si>
  <si>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</si>
  <si>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</si>
  <si>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</si>
  <si>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</si>
  <si>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</si>
  <si>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</si>
  <si>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</si>
  <si>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</si>
  <si>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</si>
  <si>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</si>
  <si>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</si>
  <si>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</si>
  <si>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</si>
  <si>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</si>
  <si>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</si>
  <si>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</si>
  <si>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</si>
  <si>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</si>
  <si>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</si>
  <si>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</si>
  <si>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</si>
  <si>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</si>
  <si>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</si>
  <si>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</si>
  <si>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</si>
  <si>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</si>
  <si>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</si>
  <si>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</si>
  <si>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</si>
  <si>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</si>
  <si>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</si>
  <si>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</si>
  <si>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</si>
  <si>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</si>
  <si>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</si>
  <si>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</si>
  <si>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</si>
  <si>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</si>
  <si>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</si>
  <si>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</si>
  <si>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</si>
  <si>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</si>
  <si>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</si>
  <si>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</si>
  <si>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</si>
  <si>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</si>
  <si>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</si>
  <si>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</si>
  <si>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</si>
  <si>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</si>
  <si>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</si>
  <si>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</si>
  <si>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</si>
  <si>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</si>
  <si>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</si>
  <si>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</si>
  <si>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</si>
  <si>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</si>
  <si>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</si>
  <si>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</si>
  <si>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</si>
  <si>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</si>
  <si>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静岡県牧之原市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</si>
  <si>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</si>
  <si>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</si>
  <si>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</si>
  <si>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</si>
  <si>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</si>
  <si>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</si>
  <si>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</si>
  <si>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</si>
  <si>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</si>
  <si>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</si>
  <si>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</si>
  <si>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</si>
  <si>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</si>
  <si>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</si>
  <si>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</si>
  <si>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</si>
  <si>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</si>
  <si>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</si>
  <si>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</si>
  <si>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</si>
  <si>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</si>
  <si>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</si>
  <si>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</si>
  <si>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</si>
  <si>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</si>
  <si>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</si>
  <si>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</si>
  <si>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</si>
  <si>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</si>
  <si>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</si>
  <si>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</si>
  <si>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</si>
  <si>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</si>
  <si>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</si>
  <si>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</si>
  <si>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</si>
  <si>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</si>
  <si>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</si>
  <si>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</si>
  <si>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</si>
  <si>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</si>
  <si>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</si>
  <si>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</si>
  <si>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</si>
  <si>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</si>
  <si>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</si>
  <si>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</si>
  <si>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</si>
  <si>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</si>
  <si>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</si>
  <si>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</si>
  <si>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</si>
  <si>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</si>
  <si>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</si>
  <si>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</si>
  <si>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</si>
  <si>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</si>
  <si>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</si>
  <si>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</si>
  <si>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</si>
  <si>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</si>
  <si>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</si>
  <si>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</si>
  <si>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</si>
  <si>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</si>
  <si>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</si>
  <si>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</si>
  <si>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</si>
  <si>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</si>
  <si>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</si>
  <si>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</si>
  <si>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</si>
  <si>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</si>
  <si>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</si>
  <si>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</si>
  <si>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</si>
  <si>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</si>
  <si>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</si>
  <si>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</si>
  <si>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</si>
  <si>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</si>
  <si>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</si>
  <si>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</si>
  <si>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</si>
  <si>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</si>
  <si>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</si>
  <si>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</si>
  <si>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</si>
  <si>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</si>
  <si>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</si>
  <si>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</si>
  <si>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</si>
  <si>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</si>
  <si>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</si>
  <si>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</si>
  <si>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</si>
  <si>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</si>
  <si>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</si>
  <si>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</si>
  <si>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</si>
  <si>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</si>
  <si>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</si>
  <si>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</si>
  <si>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</si>
  <si>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</si>
  <si>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</si>
  <si>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</si>
  <si>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</si>
  <si>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</si>
  <si>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</si>
  <si>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</si>
  <si>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</si>
  <si>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</si>
  <si>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</si>
  <si>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</si>
  <si>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</si>
  <si>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</si>
  <si>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</si>
  <si>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</si>
  <si>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</si>
  <si>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</si>
  <si>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</si>
  <si>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</si>
  <si>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</si>
  <si>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</si>
  <si>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</si>
  <si>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</si>
  <si>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</si>
  <si>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</si>
  <si>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</si>
  <si>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</si>
  <si>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</si>
  <si>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</si>
  <si>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</si>
  <si>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</si>
  <si>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</si>
  <si>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</si>
  <si>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</si>
  <si>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</si>
  <si>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</si>
  <si>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</si>
  <si>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</si>
  <si>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</si>
  <si>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</si>
  <si>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</si>
  <si>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</si>
  <si>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</si>
  <si>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</si>
  <si>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</si>
  <si>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</si>
  <si>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静岡県牧之原市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</si>
  <si>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</si>
  <si>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</si>
  <si>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</si>
  <si>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</si>
  <si>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</si>
  <si>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</si>
  <si>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</si>
  <si>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</si>
  <si>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</si>
  <si>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</si>
  <si>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</si>
  <si>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</si>
  <si>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</si>
  <si>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</si>
  <si>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</si>
  <si>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</si>
  <si>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</si>
  <si>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</si>
  <si>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</si>
  <si>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</si>
  <si>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</si>
  <si>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</si>
  <si>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</si>
  <si>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</si>
  <si>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</si>
  <si>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</si>
  <si>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</si>
  <si>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</si>
  <si>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</si>
  <si>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</si>
  <si>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</si>
  <si>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</si>
  <si>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</si>
  <si>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</si>
  <si>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</si>
  <si>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</si>
  <si>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</si>
  <si>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</si>
  <si>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</si>
  <si>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</si>
  <si>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</si>
  <si>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</si>
  <si>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</si>
  <si>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</si>
  <si>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</si>
  <si>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</si>
  <si>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</si>
  <si>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</si>
  <si>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</si>
  <si>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</si>
  <si>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</si>
  <si>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</si>
  <si>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</si>
  <si>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</si>
  <si>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</si>
  <si>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</si>
  <si>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</si>
  <si>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</si>
  <si>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</si>
  <si>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</si>
  <si>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</si>
  <si>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</si>
  <si>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</si>
  <si>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</si>
  <si>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</si>
  <si>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</si>
  <si>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</si>
  <si>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</si>
  <si>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</si>
  <si>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</si>
  <si>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</si>
  <si>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</si>
  <si>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</si>
  <si>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</si>
  <si>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</si>
  <si>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</si>
  <si>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</si>
  <si>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</si>
  <si>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</si>
  <si>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</si>
  <si>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</si>
  <si>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</si>
  <si>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</si>
  <si>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</si>
  <si>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</si>
  <si>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</si>
  <si>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</si>
  <si>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</si>
  <si>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</si>
  <si>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</si>
  <si>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</si>
  <si>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</si>
  <si>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</si>
  <si>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</si>
  <si>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</si>
  <si>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</si>
  <si>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</si>
  <si>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</si>
  <si>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</si>
  <si>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</si>
  <si>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</si>
  <si>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</si>
  <si>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</si>
  <si>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</si>
  <si>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</si>
  <si>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</si>
  <si>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</si>
  <si>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</si>
  <si>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</si>
  <si>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</si>
  <si>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</si>
  <si>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</si>
  <si>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</si>
  <si>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</si>
  <si>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</si>
  <si>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</si>
  <si>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</si>
  <si>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</si>
  <si>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</si>
  <si>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</si>
  <si>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</si>
  <si>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</si>
  <si>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</si>
  <si>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</si>
  <si>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</si>
  <si>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</si>
  <si>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</si>
  <si>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</si>
  <si>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</si>
  <si>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</si>
  <si>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</si>
  <si>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</si>
  <si>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</si>
  <si>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</si>
  <si>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</si>
  <si>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</si>
  <si>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</si>
  <si>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</si>
  <si>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</si>
  <si>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</si>
  <si>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</si>
  <si>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</si>
  <si>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</si>
  <si>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</si>
  <si>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</si>
  <si>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</si>
  <si>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</si>
  <si>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</si>
  <si>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</si>
  <si>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</si>
  <si>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</si>
  <si>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</si>
  <si>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</si>
  <si>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</si>
  <si>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</si>
  <si>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</si>
  <si>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</si>
  <si>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</si>
  <si>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</si>
  <si>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</si>
  <si>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</si>
  <si>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</si>
  <si>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</si>
  <si>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</si>
  <si>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</si>
  <si>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</si>
  <si>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</si>
  <si>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</si>
  <si>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</si>
  <si>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</si>
  <si>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</si>
  <si>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</si>
  <si>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</si>
  <si>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</si>
  <si>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</si>
  <si>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</si>
  <si>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2.78</t>
  </si>
  <si>
    <t>水道事業会計</t>
  </si>
  <si>
    <t>一般会計</t>
  </si>
  <si>
    <t>国民健康保険特別会計</t>
  </si>
  <si>
    <t>介護保険特別会計</t>
  </si>
  <si>
    <t>後期高齢者医療特別会計</t>
  </si>
  <si>
    <t>農業集落排水事業特別会計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</si>
  <si>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</si>
  <si>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</si>
  <si>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</si>
  <si>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</si>
  <si>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</si>
  <si>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</si>
  <si>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</si>
  <si>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</si>
  <si>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</si>
  <si>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牧之原市菊川市学校組合</t>
    <rPh sb="0" eb="4">
      <t>マキノハラシ</t>
    </rPh>
    <rPh sb="4" eb="7">
      <t>キクガワシ</t>
    </rPh>
    <rPh sb="7" eb="11">
      <t>ガッコウクミアイ</t>
    </rPh>
    <phoneticPr fontId="2"/>
  </si>
  <si>
    <t>東遠広域施設組合</t>
    <rPh sb="0" eb="2">
      <t>トウエン</t>
    </rPh>
    <rPh sb="2" eb="8">
      <t>コウイキシセツクミアイ</t>
    </rPh>
    <phoneticPr fontId="2"/>
  </si>
  <si>
    <t>静岡県市町総合事務組合</t>
    <rPh sb="0" eb="3">
      <t>シズオカケン</t>
    </rPh>
    <rPh sb="3" eb="7">
      <t>シマチソウゴウ</t>
    </rPh>
    <rPh sb="7" eb="11">
      <t>ジムクミアイ</t>
    </rPh>
    <phoneticPr fontId="2"/>
  </si>
  <si>
    <t>牧之原市御前崎市広域施設組合</t>
    <rPh sb="0" eb="4">
      <t>マキノハラシ</t>
    </rPh>
    <rPh sb="4" eb="8">
      <t>オマエザキシ</t>
    </rPh>
    <rPh sb="8" eb="14">
      <t>コウイキシセツクミアイ</t>
    </rPh>
    <phoneticPr fontId="2"/>
  </si>
  <si>
    <t>駿遠学園管理組合</t>
    <rPh sb="0" eb="4">
      <t>スンエンガクエン</t>
    </rPh>
    <rPh sb="4" eb="8">
      <t>カンリクミアイ</t>
    </rPh>
    <phoneticPr fontId="2"/>
  </si>
  <si>
    <t>御前崎市牧之原市学校組合</t>
    <rPh sb="0" eb="4">
      <t>オマエザキシ</t>
    </rPh>
    <rPh sb="4" eb="8">
      <t>マキノハラシ</t>
    </rPh>
    <rPh sb="8" eb="12">
      <t>ガッコウクミアイ</t>
    </rPh>
    <phoneticPr fontId="2"/>
  </si>
  <si>
    <t>吉田町牧之原市広域施設組合</t>
    <rPh sb="0" eb="7">
      <t>ヨシダチョウマキノハラシ</t>
    </rPh>
    <rPh sb="7" eb="13">
      <t>コウイキシセツクミアイ</t>
    </rPh>
    <phoneticPr fontId="2"/>
  </si>
  <si>
    <t>榛原総合病院組合（普通会計分）</t>
    <rPh sb="0" eb="6">
      <t>ハイバラソウゴウビョウイン</t>
    </rPh>
    <rPh sb="6" eb="8">
      <t>クミアイ</t>
    </rPh>
    <rPh sb="9" eb="14">
      <t>フツウカイケイブン</t>
    </rPh>
    <phoneticPr fontId="2"/>
  </si>
  <si>
    <t>静岡県後期高齢者医療広域連合</t>
    <rPh sb="0" eb="3">
      <t>シズオカケン</t>
    </rPh>
    <rPh sb="3" eb="8">
      <t>コウキコウレイシャ</t>
    </rPh>
    <rPh sb="8" eb="10">
      <t>イリョウ</t>
    </rPh>
    <rPh sb="10" eb="14">
      <t>コウイキレンゴウ</t>
    </rPh>
    <phoneticPr fontId="2"/>
  </si>
  <si>
    <t>静岡地方税滞納整理機構</t>
    <rPh sb="0" eb="2">
      <t>シズオカ</t>
    </rPh>
    <rPh sb="2" eb="5">
      <t>チホウゼイ</t>
    </rPh>
    <rPh sb="5" eb="11">
      <t>タイノウセイリキコウ</t>
    </rPh>
    <phoneticPr fontId="2"/>
  </si>
  <si>
    <t>静岡県後期高齢者医療広域連合（事業会計分）</t>
    <rPh sb="0" eb="3">
      <t>シズオカケン</t>
    </rPh>
    <rPh sb="3" eb="8">
      <t>コウキコウレイシャ</t>
    </rPh>
    <rPh sb="8" eb="10">
      <t>イリョウ</t>
    </rPh>
    <rPh sb="10" eb="14">
      <t>コウイキレンゴウ</t>
    </rPh>
    <rPh sb="15" eb="19">
      <t>ジギョウカイケイ</t>
    </rPh>
    <rPh sb="19" eb="20">
      <t>ブン</t>
    </rPh>
    <phoneticPr fontId="2"/>
  </si>
  <si>
    <t>大井上水道企業団</t>
    <rPh sb="0" eb="5">
      <t>オオイジョウスイドウ</t>
    </rPh>
    <rPh sb="5" eb="8">
      <t>キギョウダン</t>
    </rPh>
    <phoneticPr fontId="2"/>
  </si>
  <si>
    <t>榛原総合病院組合（事業会計分）</t>
    <rPh sb="0" eb="6">
      <t>ハイバラソウゴウビョウイン</t>
    </rPh>
    <rPh sb="6" eb="8">
      <t>クミアイ</t>
    </rPh>
    <rPh sb="9" eb="11">
      <t>ジギョウ</t>
    </rPh>
    <rPh sb="11" eb="13">
      <t>カイケイ</t>
    </rPh>
    <rPh sb="13" eb="14">
      <t>ブン</t>
    </rPh>
    <phoneticPr fontId="2"/>
  </si>
  <si>
    <t>東遠工業用水道企業団</t>
    <rPh sb="0" eb="2">
      <t>トウエン</t>
    </rPh>
    <rPh sb="2" eb="6">
      <t>コウギョウヨウスイ</t>
    </rPh>
    <rPh sb="6" eb="7">
      <t>ドウ</t>
    </rPh>
    <rPh sb="7" eb="10">
      <t>キギョウダン</t>
    </rPh>
    <phoneticPr fontId="2"/>
  </si>
  <si>
    <t>静岡県大井川広域水道企業団</t>
    <rPh sb="0" eb="3">
      <t>シズオカケン</t>
    </rPh>
    <rPh sb="3" eb="8">
      <t>オオイガワコウイキ</t>
    </rPh>
    <rPh sb="8" eb="10">
      <t>スイドウ</t>
    </rPh>
    <rPh sb="10" eb="13">
      <t>キギョウダン</t>
    </rPh>
    <phoneticPr fontId="2"/>
  </si>
  <si>
    <t>山崎こども教育振興財団</t>
    <rPh sb="0" eb="2">
      <t>ヤマザキ</t>
    </rPh>
    <rPh sb="5" eb="9">
      <t>キョウイクシンコウ</t>
    </rPh>
    <rPh sb="9" eb="11">
      <t>ザイダン</t>
    </rPh>
    <phoneticPr fontId="2"/>
  </si>
  <si>
    <t>地域振興基金</t>
    <rPh sb="0" eb="6">
      <t>チイキシンコウキキン</t>
    </rPh>
    <phoneticPr fontId="5"/>
  </si>
  <si>
    <t>さがら子生れ温泉会館維持基金</t>
  </si>
  <si>
    <t>地頭方海浜公園周辺整備利活用基金</t>
  </si>
  <si>
    <t>地域福祉基金</t>
    <phoneticPr fontId="38"/>
  </si>
  <si>
    <t>公共用施設維持基金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</si>
</sst>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1E24-4C27-8CA6-2732ADF94E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81382</c:v>
                </c:pt>
                <c:pt idx="1">
                  <c:v>63940</c:v>
                </c:pt>
                <c:pt idx="2">
                  <c:v>66229</c:v>
                </c:pt>
                <c:pt idx="3">
                  <c:v>87503</c:v>
                </c:pt>
                <c:pt idx="4">
                  <c:v>97870</c:v>
                </c:pt>
              </c:numCache>
            </c:numRef>
          </c:val>
          <c:smooth val="0"/>
          <c:extLst>
            <c:ext xmlns:c16="http://schemas.microsoft.com/office/drawing/2014/chart" uri="{C3380CC4-5D6E-409C-BE32-E72D297353CC}">
              <c16:uniqueId val="{00000001-1E24-4C27-8CA6-2732ADF94E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c:v>
                </c:pt>
                <c:pt idx="1">
                  <c:v>8.23</c:v>
                </c:pt>
                <c:pt idx="2">
                  <c:v>7.75</c:v>
                </c:pt>
                <c:pt idx="3">
                  <c:v>4.78</c:v>
                </c:pt>
                <c:pt idx="4">
                  <c:v>5.89</c:v>
                </c:pt>
              </c:numCache>
            </c:numRef>
          </c:val>
          <c:extLst>
            <c:ext xmlns:c16="http://schemas.microsoft.com/office/drawing/2014/chart" uri="{C3380CC4-5D6E-409C-BE32-E72D297353CC}">
              <c16:uniqueId val="{00000000-E3AB-4D72-8BE2-56087BFB65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23.06</c:v>
                </c:pt>
                <c:pt idx="1">
                  <c:v>24.16</c:v>
                </c:pt>
                <c:pt idx="2">
                  <c:v>32.53</c:v>
                </c:pt>
                <c:pt idx="3">
                  <c:v>31.77</c:v>
                </c:pt>
                <c:pt idx="4">
                  <c:v>31.16</c:v>
                </c:pt>
              </c:numCache>
            </c:numRef>
          </c:val>
          <c:extLst>
            <c:ext xmlns:c16="http://schemas.microsoft.com/office/drawing/2014/chart" uri="{C3380CC4-5D6E-409C-BE32-E72D297353CC}">
              <c16:uniqueId val="{00000001-E3AB-4D72-8BE2-56087BFB65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1.51</c:v>
                </c:pt>
                <c:pt idx="1">
                  <c:v>4.47</c:v>
                </c:pt>
                <c:pt idx="2">
                  <c:v>5.92</c:v>
                </c:pt>
                <c:pt idx="3">
                  <c:v>-2.78</c:v>
                </c:pt>
                <c:pt idx="4">
                  <c:v>1.21</c:v>
                </c:pt>
              </c:numCache>
            </c:numRef>
          </c:val>
          <c:smooth val="0"/>
          <c:extLst>
            <c:ext xmlns:c16="http://schemas.microsoft.com/office/drawing/2014/chart" uri="{C3380CC4-5D6E-409C-BE32-E72D297353CC}">
              <c16:uniqueId val="{00000002-E3AB-4D72-8BE2-56087BFB65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589-4BEA-A5F7-0A1306DAB5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89-4BEA-A5F7-0A1306DAB5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89-4BEA-A5F7-0A1306DAB562}"/>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589-4BEA-A5F7-0A1306DAB56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6589-4BEA-A5F7-0A1306DAB56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5-6589-4BEA-A5F7-0A1306DAB56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1.41</c:v>
                </c:pt>
                <c:pt idx="4">
                  <c:v>#N/A</c:v>
                </c:pt>
                <c:pt idx="5">
                  <c:v>1.1299999999999999</c:v>
                </c:pt>
                <c:pt idx="6">
                  <c:v>#N/A</c:v>
                </c:pt>
                <c:pt idx="7">
                  <c:v>1.2</c:v>
                </c:pt>
                <c:pt idx="8">
                  <c:v>#N/A</c:v>
                </c:pt>
                <c:pt idx="9">
                  <c:v>1</c:v>
                </c:pt>
              </c:numCache>
            </c:numRef>
          </c:val>
          <c:extLst>
            <c:ext xmlns:c16="http://schemas.microsoft.com/office/drawing/2014/chart" uri="{C3380CC4-5D6E-409C-BE32-E72D297353CC}">
              <c16:uniqueId val="{00000006-6589-4BEA-A5F7-0A1306DAB56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1.86</c:v>
                </c:pt>
                <c:pt idx="2">
                  <c:v>#N/A</c:v>
                </c:pt>
                <c:pt idx="3">
                  <c:v>1.72</c:v>
                </c:pt>
                <c:pt idx="4">
                  <c:v>#N/A</c:v>
                </c:pt>
                <c:pt idx="5">
                  <c:v>2.2799999999999998</c:v>
                </c:pt>
                <c:pt idx="6">
                  <c:v>#N/A</c:v>
                </c:pt>
                <c:pt idx="7">
                  <c:v>1.91</c:v>
                </c:pt>
                <c:pt idx="8">
                  <c:v>#N/A</c:v>
                </c:pt>
                <c:pt idx="9">
                  <c:v>1.6</c:v>
                </c:pt>
              </c:numCache>
            </c:numRef>
          </c:val>
          <c:extLst>
            <c:ext xmlns:c16="http://schemas.microsoft.com/office/drawing/2014/chart" uri="{C3380CC4-5D6E-409C-BE32-E72D297353CC}">
              <c16:uniqueId val="{00000007-6589-4BEA-A5F7-0A1306DAB5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6.09</c:v>
                </c:pt>
                <c:pt idx="2">
                  <c:v>#N/A</c:v>
                </c:pt>
                <c:pt idx="3">
                  <c:v>8.23</c:v>
                </c:pt>
                <c:pt idx="4">
                  <c:v>#N/A</c:v>
                </c:pt>
                <c:pt idx="5">
                  <c:v>7.74</c:v>
                </c:pt>
                <c:pt idx="6">
                  <c:v>#N/A</c:v>
                </c:pt>
                <c:pt idx="7">
                  <c:v>4.78</c:v>
                </c:pt>
                <c:pt idx="8">
                  <c:v>#N/A</c:v>
                </c:pt>
                <c:pt idx="9">
                  <c:v>5.89</c:v>
                </c:pt>
              </c:numCache>
            </c:numRef>
          </c:val>
          <c:extLst>
            <c:ext xmlns:c16="http://schemas.microsoft.com/office/drawing/2014/chart" uri="{C3380CC4-5D6E-409C-BE32-E72D297353CC}">
              <c16:uniqueId val="{00000008-6589-4BEA-A5F7-0A1306DAB56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7.35</c:v>
                </c:pt>
                <c:pt idx="2">
                  <c:v>#N/A</c:v>
                </c:pt>
                <c:pt idx="3">
                  <c:v>6.94</c:v>
                </c:pt>
                <c:pt idx="4">
                  <c:v>#N/A</c:v>
                </c:pt>
                <c:pt idx="5">
                  <c:v>7.27</c:v>
                </c:pt>
                <c:pt idx="6">
                  <c:v>#N/A</c:v>
                </c:pt>
                <c:pt idx="7">
                  <c:v>6.8</c:v>
                </c:pt>
                <c:pt idx="8">
                  <c:v>#N/A</c:v>
                </c:pt>
                <c:pt idx="9">
                  <c:v>6.94</c:v>
                </c:pt>
              </c:numCache>
            </c:numRef>
          </c:val>
          <c:extLst>
            <c:ext xmlns:c16="http://schemas.microsoft.com/office/drawing/2014/chart" uri="{C3380CC4-5D6E-409C-BE32-E72D297353CC}">
              <c16:uniqueId val="{00000009-6589-4BEA-A5F7-0A1306DAB5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2073</c:v>
                </c:pt>
                <c:pt idx="5">
                  <c:v>2186</c:v>
                </c:pt>
                <c:pt idx="8">
                  <c:v>2242</c:v>
                </c:pt>
                <c:pt idx="11">
                  <c:v>2251</c:v>
                </c:pt>
                <c:pt idx="14">
                  <c:v>2264</c:v>
                </c:pt>
              </c:numCache>
            </c:numRef>
          </c:val>
          <c:extLst>
            <c:ext xmlns:c16="http://schemas.microsoft.com/office/drawing/2014/chart" uri="{C3380CC4-5D6E-409C-BE32-E72D297353CC}">
              <c16:uniqueId val="{00000000-1F52-4685-9233-DB625C7946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52-4685-9233-DB625C7946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100</c:v>
                </c:pt>
                <c:pt idx="3">
                  <c:v>84</c:v>
                </c:pt>
                <c:pt idx="6">
                  <c:v>55</c:v>
                </c:pt>
                <c:pt idx="9">
                  <c:v>23</c:v>
                </c:pt>
                <c:pt idx="12">
                  <c:v>9</c:v>
                </c:pt>
              </c:numCache>
            </c:numRef>
          </c:val>
          <c:extLst>
            <c:ext xmlns:c16="http://schemas.microsoft.com/office/drawing/2014/chart" uri="{C3380CC4-5D6E-409C-BE32-E72D297353CC}">
              <c16:uniqueId val="{00000002-1F52-4685-9233-DB625C7946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416</c:v>
                </c:pt>
                <c:pt idx="3">
                  <c:v>416</c:v>
                </c:pt>
                <c:pt idx="6">
                  <c:v>407</c:v>
                </c:pt>
                <c:pt idx="9">
                  <c:v>419</c:v>
                </c:pt>
                <c:pt idx="12">
                  <c:v>414</c:v>
                </c:pt>
              </c:numCache>
            </c:numRef>
          </c:val>
          <c:extLst>
            <c:ext xmlns:c16="http://schemas.microsoft.com/office/drawing/2014/chart" uri="{C3380CC4-5D6E-409C-BE32-E72D297353CC}">
              <c16:uniqueId val="{00000003-1F52-4685-9233-DB625C7946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c:v>
                </c:pt>
                <c:pt idx="3">
                  <c:v>8</c:v>
                </c:pt>
                <c:pt idx="6">
                  <c:v>7</c:v>
                </c:pt>
                <c:pt idx="9">
                  <c:v>6</c:v>
                </c:pt>
                <c:pt idx="12">
                  <c:v>3</c:v>
                </c:pt>
              </c:numCache>
            </c:numRef>
          </c:val>
          <c:extLst>
            <c:ext xmlns:c16="http://schemas.microsoft.com/office/drawing/2014/chart" uri="{C3380CC4-5D6E-409C-BE32-E72D297353CC}">
              <c16:uniqueId val="{00000004-1F52-4685-9233-DB625C7946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52-4685-9233-DB625C7946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52-4685-9233-DB625C7946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2116</c:v>
                </c:pt>
                <c:pt idx="3">
                  <c:v>2281</c:v>
                </c:pt>
                <c:pt idx="6">
                  <c:v>2390</c:v>
                </c:pt>
                <c:pt idx="9">
                  <c:v>2468</c:v>
                </c:pt>
                <c:pt idx="12">
                  <c:v>2497</c:v>
                </c:pt>
              </c:numCache>
            </c:numRef>
          </c:val>
          <c:extLst>
            <c:ext xmlns:c16="http://schemas.microsoft.com/office/drawing/2014/chart" uri="{C3380CC4-5D6E-409C-BE32-E72D297353CC}">
              <c16:uniqueId val="{00000007-1F52-4685-9233-DB625C7946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567</c:v>
                </c:pt>
                <c:pt idx="2">
                  <c:v>#N/A</c:v>
                </c:pt>
                <c:pt idx="3">
                  <c:v>#N/A</c:v>
                </c:pt>
                <c:pt idx="4">
                  <c:v>603</c:v>
                </c:pt>
                <c:pt idx="5">
                  <c:v>#N/A</c:v>
                </c:pt>
                <c:pt idx="6">
                  <c:v>#N/A</c:v>
                </c:pt>
                <c:pt idx="7">
                  <c:v>617</c:v>
                </c:pt>
                <c:pt idx="8">
                  <c:v>#N/A</c:v>
                </c:pt>
                <c:pt idx="9">
                  <c:v>#N/A</c:v>
                </c:pt>
                <c:pt idx="10">
                  <c:v>665</c:v>
                </c:pt>
                <c:pt idx="11">
                  <c:v>#N/A</c:v>
                </c:pt>
                <c:pt idx="12">
                  <c:v>#N/A</c:v>
                </c:pt>
                <c:pt idx="13">
                  <c:v>659</c:v>
                </c:pt>
                <c:pt idx="14">
                  <c:v>#N/A</c:v>
                </c:pt>
              </c:numCache>
            </c:numRef>
          </c:val>
          <c:smooth val="0"/>
          <c:extLst>
            <c:ext xmlns:c16="http://schemas.microsoft.com/office/drawing/2014/chart" uri="{C3380CC4-5D6E-409C-BE32-E72D297353CC}">
              <c16:uniqueId val="{00000008-1F52-4685-9233-DB625C7946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21859</c:v>
                </c:pt>
                <c:pt idx="5">
                  <c:v>21601</c:v>
                </c:pt>
                <c:pt idx="8">
                  <c:v>20233</c:v>
                </c:pt>
                <c:pt idx="11">
                  <c:v>19368</c:v>
                </c:pt>
                <c:pt idx="14">
                  <c:v>18350</c:v>
                </c:pt>
              </c:numCache>
            </c:numRef>
          </c:val>
          <c:extLst>
            <c:ext xmlns:c16="http://schemas.microsoft.com/office/drawing/2014/chart" uri="{C3380CC4-5D6E-409C-BE32-E72D297353CC}">
              <c16:uniqueId val="{00000000-738A-44A9-8366-60BEC86058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805</c:v>
                </c:pt>
                <c:pt idx="5">
                  <c:v>766</c:v>
                </c:pt>
                <c:pt idx="8">
                  <c:v>731</c:v>
                </c:pt>
                <c:pt idx="11">
                  <c:v>699</c:v>
                </c:pt>
                <c:pt idx="14">
                  <c:v>687</c:v>
                </c:pt>
              </c:numCache>
            </c:numRef>
          </c:val>
          <c:extLst>
            <c:ext xmlns:c16="http://schemas.microsoft.com/office/drawing/2014/chart" uri="{C3380CC4-5D6E-409C-BE32-E72D297353CC}">
              <c16:uniqueId val="{00000001-738A-44A9-8366-60BEC86058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7434</c:v>
                </c:pt>
                <c:pt idx="5">
                  <c:v>8672</c:v>
                </c:pt>
                <c:pt idx="8">
                  <c:v>8782</c:v>
                </c:pt>
                <c:pt idx="11">
                  <c:v>7823</c:v>
                </c:pt>
                <c:pt idx="14">
                  <c:v>7861</c:v>
                </c:pt>
              </c:numCache>
            </c:numRef>
          </c:val>
          <c:extLst>
            <c:ext xmlns:c16="http://schemas.microsoft.com/office/drawing/2014/chart" uri="{C3380CC4-5D6E-409C-BE32-E72D297353CC}">
              <c16:uniqueId val="{00000002-738A-44A9-8366-60BEC86058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8A-44A9-8366-60BEC86058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8A-44A9-8366-60BEC86058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8A-44A9-8366-60BEC86058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3282</c:v>
                </c:pt>
                <c:pt idx="3">
                  <c:v>2927</c:v>
                </c:pt>
                <c:pt idx="6">
                  <c:v>3256</c:v>
                </c:pt>
                <c:pt idx="9">
                  <c:v>3225</c:v>
                </c:pt>
                <c:pt idx="12">
                  <c:v>3326</c:v>
                </c:pt>
              </c:numCache>
            </c:numRef>
          </c:val>
          <c:extLst>
            <c:ext xmlns:c16="http://schemas.microsoft.com/office/drawing/2014/chart" uri="{C3380CC4-5D6E-409C-BE32-E72D297353CC}">
              <c16:uniqueId val="{00000006-738A-44A9-8366-60BEC86058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3611</c:v>
                </c:pt>
                <c:pt idx="3">
                  <c:v>3317</c:v>
                </c:pt>
                <c:pt idx="6">
                  <c:v>3064</c:v>
                </c:pt>
                <c:pt idx="9">
                  <c:v>2768</c:v>
                </c:pt>
                <c:pt idx="12">
                  <c:v>2798</c:v>
                </c:pt>
              </c:numCache>
            </c:numRef>
          </c:val>
          <c:extLst>
            <c:ext xmlns:c16="http://schemas.microsoft.com/office/drawing/2014/chart" uri="{C3380CC4-5D6E-409C-BE32-E72D297353CC}">
              <c16:uniqueId val="{00000007-738A-44A9-8366-60BEC86058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c:v>
                </c:pt>
                <c:pt idx="3">
                  <c:v>17</c:v>
                </c:pt>
                <c:pt idx="6">
                  <c:v>11</c:v>
                </c:pt>
                <c:pt idx="9">
                  <c:v>6</c:v>
                </c:pt>
                <c:pt idx="12">
                  <c:v>4</c:v>
                </c:pt>
              </c:numCache>
            </c:numRef>
          </c:val>
          <c:extLst>
            <c:ext xmlns:c16="http://schemas.microsoft.com/office/drawing/2014/chart" uri="{C3380CC4-5D6E-409C-BE32-E72D297353CC}">
              <c16:uniqueId val="{00000008-738A-44A9-8366-60BEC86058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169</c:v>
                </c:pt>
                <c:pt idx="3">
                  <c:v>87</c:v>
                </c:pt>
                <c:pt idx="6">
                  <c:v>33</c:v>
                </c:pt>
                <c:pt idx="9">
                  <c:v>9</c:v>
                </c:pt>
                <c:pt idx="12">
                  <c:v>0</c:v>
                </c:pt>
              </c:numCache>
            </c:numRef>
          </c:val>
          <c:extLst>
            <c:ext xmlns:c16="http://schemas.microsoft.com/office/drawing/2014/chart" uri="{C3380CC4-5D6E-409C-BE32-E72D297353CC}">
              <c16:uniqueId val="{00000009-738A-44A9-8366-60BEC86058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21377</c:v>
                </c:pt>
                <c:pt idx="3">
                  <c:v>21829</c:v>
                </c:pt>
                <c:pt idx="6">
                  <c:v>20541</c:v>
                </c:pt>
                <c:pt idx="9">
                  <c:v>19209</c:v>
                </c:pt>
                <c:pt idx="12">
                  <c:v>19205</c:v>
                </c:pt>
              </c:numCache>
            </c:numRef>
          </c:val>
          <c:extLst>
            <c:ext xmlns:c16="http://schemas.microsoft.com/office/drawing/2014/chart" uri="{C3380CC4-5D6E-409C-BE32-E72D297353CC}">
              <c16:uniqueId val="{0000000A-738A-44A9-8366-60BEC86058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8A-44A9-8366-60BEC86058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4086</c:v>
                </c:pt>
                <c:pt idx="1">
                  <c:v>4087</c:v>
                </c:pt>
                <c:pt idx="2">
                  <c:v>4087</c:v>
                </c:pt>
              </c:numCache>
            </c:numRef>
          </c:val>
          <c:extLst>
            <c:ext xmlns:c16="http://schemas.microsoft.com/office/drawing/2014/chart" uri="{C3380CC4-5D6E-409C-BE32-E72D297353CC}">
              <c16:uniqueId val="{00000000-696E-4752-AC9B-71DEF7B747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2249</c:v>
                </c:pt>
                <c:pt idx="1">
                  <c:v>2119</c:v>
                </c:pt>
                <c:pt idx="2">
                  <c:v>2183</c:v>
                </c:pt>
              </c:numCache>
            </c:numRef>
          </c:val>
          <c:extLst>
            <c:ext xmlns:c16="http://schemas.microsoft.com/office/drawing/2014/chart" uri="{C3380CC4-5D6E-409C-BE32-E72D297353CC}">
              <c16:uniqueId val="{00000001-696E-4752-AC9B-71DEF7B747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2725</c:v>
                </c:pt>
                <c:pt idx="1">
                  <c:v>1875</c:v>
                </c:pt>
                <c:pt idx="2">
                  <c:v>1800</c:v>
                </c:pt>
              </c:numCache>
            </c:numRef>
          </c:val>
          <c:extLst>
            <c:ext xmlns:c16="http://schemas.microsoft.com/office/drawing/2014/chart" uri="{C3380CC4-5D6E-409C-BE32-E72D297353CC}">
              <c16:uniqueId val="{00000002-696E-4752-AC9B-71DEF7B747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静岡県牧之原市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○元利償還金</a:t>
          </a:r>
        </a:p>
        <a:p>
          <a:r>
            <a:rPr kumimoji="1" lang="ja-JP" altLang="en-US" sz="950">
              <a:latin typeface="ＭＳ ゴシック" pitchFamily="49" charset="-128"/>
              <a:ea typeface="ＭＳ ゴシック" pitchFamily="49" charset="-128"/>
            </a:rPr>
            <a:t>　前年度対比で</a:t>
          </a:r>
          <a:r>
            <a:rPr kumimoji="1" lang="en-US" altLang="ja-JP" sz="950">
              <a:latin typeface="ＭＳ ゴシック" pitchFamily="49" charset="-128"/>
              <a:ea typeface="ＭＳ ゴシック" pitchFamily="49" charset="-128"/>
            </a:rPr>
            <a:t>29</a:t>
          </a:r>
          <a:r>
            <a:rPr kumimoji="1" lang="ja-JP" altLang="en-US" sz="950">
              <a:latin typeface="ＭＳ ゴシック" pitchFamily="49" charset="-128"/>
              <a:ea typeface="ＭＳ ゴシック" pitchFamily="49" charset="-128"/>
            </a:rPr>
            <a:t>百万円の増加となった。これは平成</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年度以降数年間</a:t>
          </a:r>
          <a:r>
            <a:rPr kumimoji="1" lang="en-US" altLang="ja-JP" sz="950">
              <a:latin typeface="ＭＳ ゴシック" pitchFamily="49" charset="-128"/>
              <a:ea typeface="ＭＳ ゴシック" pitchFamily="49" charset="-128"/>
            </a:rPr>
            <a:t>2,000</a:t>
          </a:r>
          <a:r>
            <a:rPr kumimoji="1" lang="ja-JP" altLang="en-US" sz="950">
              <a:latin typeface="ＭＳ ゴシック" pitchFamily="49" charset="-128"/>
              <a:ea typeface="ＭＳ ゴシック" pitchFamily="49" charset="-128"/>
            </a:rPr>
            <a:t>百万円を超える地方債の借入があり、その地方債の元金返済が開始され始めたことによる元金償還金の増加が要因である。</a:t>
          </a:r>
        </a:p>
        <a:p>
          <a:r>
            <a:rPr kumimoji="1" lang="ja-JP" altLang="en-US" sz="950">
              <a:latin typeface="ＭＳ ゴシック" pitchFamily="49" charset="-128"/>
              <a:ea typeface="ＭＳ ゴシック" pitchFamily="49" charset="-128"/>
            </a:rPr>
            <a:t>○組合等が起こした地方債の元利償還金に対する負担金等</a:t>
          </a:r>
        </a:p>
        <a:p>
          <a:r>
            <a:rPr kumimoji="1" lang="ja-JP" altLang="en-US" sz="950">
              <a:latin typeface="ＭＳ ゴシック" pitchFamily="49" charset="-128"/>
              <a:ea typeface="ＭＳ ゴシック" pitchFamily="49" charset="-128"/>
            </a:rPr>
            <a:t>　</a:t>
          </a:r>
          <a:r>
            <a:rPr kumimoji="1" lang="en-US" altLang="ja-JP" sz="950">
              <a:latin typeface="ＭＳ ゴシック" pitchFamily="49" charset="-128"/>
              <a:ea typeface="ＭＳ ゴシック" pitchFamily="49" charset="-128"/>
            </a:rPr>
            <a:t>13</a:t>
          </a:r>
          <a:r>
            <a:rPr kumimoji="1" lang="ja-JP" altLang="en-US" sz="950">
              <a:latin typeface="ＭＳ ゴシック" pitchFamily="49" charset="-128"/>
              <a:ea typeface="ＭＳ ゴシック" pitchFamily="49" charset="-128"/>
            </a:rPr>
            <a:t>の一部事務組合に加入しているため、その償還額は多額のものとなっている。</a:t>
          </a:r>
        </a:p>
        <a:p>
          <a:r>
            <a:rPr kumimoji="1" lang="ja-JP" altLang="en-US" sz="950">
              <a:latin typeface="ＭＳ ゴシック" pitchFamily="49" charset="-128"/>
              <a:ea typeface="ＭＳ ゴシック" pitchFamily="49" charset="-128"/>
            </a:rPr>
            <a:t>○債務負担行為に基づく支出額</a:t>
          </a:r>
        </a:p>
        <a:p>
          <a:r>
            <a:rPr kumimoji="1" lang="ja-JP" altLang="en-US" sz="950">
              <a:latin typeface="ＭＳ ゴシック" pitchFamily="49" charset="-128"/>
              <a:ea typeface="ＭＳ ゴシック" pitchFamily="49" charset="-128"/>
            </a:rPr>
            <a:t>　県が実施した牧之原畑地総合整備事業の負担金によるものであるが、債務負担行為での事業は現在実施しておらず、令和６年度には完済の予定である。</a:t>
          </a:r>
        </a:p>
        <a:p>
          <a:r>
            <a:rPr kumimoji="1" lang="ja-JP" altLang="en-US" sz="950">
              <a:latin typeface="ＭＳ ゴシック" pitchFamily="49" charset="-128"/>
              <a:ea typeface="ＭＳ ゴシック" pitchFamily="49" charset="-128"/>
            </a:rPr>
            <a:t>○実質公債費比率の分子</a:t>
          </a:r>
        </a:p>
        <a:p>
          <a:r>
            <a:rPr kumimoji="1" lang="ja-JP" altLang="en-US" sz="950">
              <a:latin typeface="ＭＳ ゴシック" pitchFamily="49" charset="-128"/>
              <a:ea typeface="ＭＳ ゴシック" pitchFamily="49" charset="-128"/>
            </a:rPr>
            <a:t>　前年度対比で６百万円の減少となった。元利償還金の増加が、債務負担行為の支出額の減少や交付税算入率の高い市債の借り入れ実施による算入公債費等の増加を下回っていることが要因である。</a:t>
          </a:r>
        </a:p>
        <a:p>
          <a:r>
            <a:rPr kumimoji="1" lang="ja-JP" altLang="en-US" sz="950">
              <a:latin typeface="ＭＳ ゴシック" pitchFamily="49" charset="-128"/>
              <a:ea typeface="ＭＳ ゴシック" pitchFamily="49" charset="-128"/>
            </a:rPr>
            <a:t>○今後の対応</a:t>
          </a:r>
        </a:p>
        <a:p>
          <a:r>
            <a:rPr kumimoji="1" lang="ja-JP" altLang="en-US" sz="950">
              <a:latin typeface="ＭＳ ゴシック" pitchFamily="49" charset="-128"/>
              <a:ea typeface="ＭＳ ゴシック" pitchFamily="49" charset="-128"/>
            </a:rPr>
            <a:t>　今後も元利償還金の増加が予想されるため、早期の著しい改善は困難であるが、計画的な借り入れや返済を行い、健全な財政運営に努める。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静岡県牧之原市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○一般会計等に係る地方債現在高</a:t>
          </a:r>
        </a:p>
        <a:p>
          <a:r>
            <a:rPr kumimoji="1" lang="ja-JP" altLang="en-US" sz="850">
              <a:latin typeface="ＭＳ ゴシック" pitchFamily="49" charset="-128"/>
              <a:ea typeface="ＭＳ ゴシック" pitchFamily="49" charset="-128"/>
            </a:rPr>
            <a:t>　令和５年度から</a:t>
          </a:r>
          <a:r>
            <a:rPr kumimoji="1" lang="en-US" altLang="ja-JP" sz="850">
              <a:latin typeface="ＭＳ ゴシック" pitchFamily="49" charset="-128"/>
              <a:ea typeface="ＭＳ ゴシック" pitchFamily="49" charset="-128"/>
            </a:rPr>
            <a:t>200</a:t>
          </a:r>
          <a:r>
            <a:rPr kumimoji="1" lang="ja-JP" altLang="en-US" sz="850">
              <a:latin typeface="ＭＳ ゴシック" pitchFamily="49" charset="-128"/>
              <a:ea typeface="ＭＳ ゴシック" pitchFamily="49" charset="-128"/>
            </a:rPr>
            <a:t>億円を下回っているが、学校再編事業や道の駅「そらっと牧之原」整備事業等の借入が予定されているため、その後は</a:t>
          </a:r>
          <a:r>
            <a:rPr kumimoji="1" lang="en-US" altLang="ja-JP" sz="850">
              <a:latin typeface="ＭＳ ゴシック" pitchFamily="49" charset="-128"/>
              <a:ea typeface="ＭＳ ゴシック" pitchFamily="49" charset="-128"/>
            </a:rPr>
            <a:t>200</a:t>
          </a:r>
          <a:r>
            <a:rPr kumimoji="1" lang="ja-JP" altLang="en-US" sz="850">
              <a:latin typeface="ＭＳ ゴシック" pitchFamily="49" charset="-128"/>
              <a:ea typeface="ＭＳ ゴシック" pitchFamily="49" charset="-128"/>
            </a:rPr>
            <a:t>億円を超えた残高で推移していくことが予想される。</a:t>
          </a:r>
        </a:p>
        <a:p>
          <a:r>
            <a:rPr kumimoji="1" lang="ja-JP" altLang="en-US" sz="850">
              <a:latin typeface="ＭＳ ゴシック" pitchFamily="49" charset="-128"/>
              <a:ea typeface="ＭＳ ゴシック" pitchFamily="49" charset="-128"/>
            </a:rPr>
            <a:t>○債務負担行為に基づく支出予定額</a:t>
          </a:r>
        </a:p>
        <a:p>
          <a:r>
            <a:rPr kumimoji="1" lang="ja-JP" altLang="en-US" sz="850">
              <a:latin typeface="ＭＳ ゴシック" pitchFamily="49" charset="-128"/>
              <a:ea typeface="ＭＳ ゴシック" pitchFamily="49" charset="-128"/>
            </a:rPr>
            <a:t>　県が実施した牧之原畑地総合整備事業が令和６年度で完済となる。</a:t>
          </a:r>
        </a:p>
        <a:p>
          <a:r>
            <a:rPr kumimoji="1" lang="ja-JP" altLang="en-US" sz="850">
              <a:latin typeface="ＭＳ ゴシック" pitchFamily="49" charset="-128"/>
              <a:ea typeface="ＭＳ ゴシック" pitchFamily="49" charset="-128"/>
            </a:rPr>
            <a:t>○組合等負担等見込額</a:t>
          </a:r>
        </a:p>
        <a:p>
          <a:r>
            <a:rPr kumimoji="1" lang="ja-JP" altLang="en-US" sz="850">
              <a:latin typeface="ＭＳ ゴシック" pitchFamily="49" charset="-128"/>
              <a:ea typeface="ＭＳ ゴシック" pitchFamily="49" charset="-128"/>
            </a:rPr>
            <a:t>　各組合の地方債の現在高は償還が完了している施設が多く、減少傾向にあるが、令和６年度は静岡県大井川広域水道企業団への出資金により負担見込額が増となった。</a:t>
          </a:r>
        </a:p>
        <a:p>
          <a:r>
            <a:rPr kumimoji="1" lang="ja-JP" altLang="en-US" sz="850">
              <a:latin typeface="ＭＳ ゴシック" pitchFamily="49" charset="-128"/>
              <a:ea typeface="ＭＳ ゴシック" pitchFamily="49" charset="-128"/>
            </a:rPr>
            <a:t>○充当可能基金</a:t>
          </a:r>
        </a:p>
        <a:p>
          <a:r>
            <a:rPr kumimoji="1" lang="ja-JP" altLang="en-US" sz="850">
              <a:latin typeface="ＭＳ ゴシック" pitchFamily="49" charset="-128"/>
              <a:ea typeface="ＭＳ ゴシック" pitchFamily="49" charset="-128"/>
            </a:rPr>
            <a:t>　財政調整基金や減債基金、学校教育施設整備基金などの積み立てにより増となった。</a:t>
          </a:r>
        </a:p>
        <a:p>
          <a:r>
            <a:rPr kumimoji="1" lang="ja-JP" altLang="en-US" sz="850">
              <a:latin typeface="ＭＳ ゴシック" pitchFamily="49" charset="-128"/>
              <a:ea typeface="ＭＳ ゴシック" pitchFamily="49" charset="-128"/>
            </a:rPr>
            <a:t>○基準財政需要額算入見込額</a:t>
          </a:r>
        </a:p>
        <a:p>
          <a:r>
            <a:rPr kumimoji="1" lang="ja-JP" altLang="en-US" sz="850">
              <a:latin typeface="ＭＳ ゴシック" pitchFamily="49" charset="-128"/>
              <a:ea typeface="ＭＳ ゴシック" pitchFamily="49" charset="-128"/>
            </a:rPr>
            <a:t>　例年、交付税算入率が高い合併特例事業債や臨時財政対策債の借入れを多く行ってきたため算入見込額は増加傾向にあったが、償還完了による算入率の減や臨時財政対策債の発行可能額の減等により令和３年度からは減少へと転じている。</a:t>
          </a:r>
        </a:p>
        <a:p>
          <a:r>
            <a:rPr kumimoji="1" lang="ja-JP" altLang="en-US" sz="850">
              <a:latin typeface="ＭＳ ゴシック" pitchFamily="49" charset="-128"/>
              <a:ea typeface="ＭＳ ゴシック" pitchFamily="49" charset="-128"/>
            </a:rPr>
            <a:t>○将来負担比率の分子</a:t>
          </a:r>
        </a:p>
        <a:p>
          <a:r>
            <a:rPr kumimoji="1" lang="ja-JP" altLang="en-US" sz="850">
              <a:latin typeface="ＭＳ ゴシック" pitchFamily="49" charset="-128"/>
              <a:ea typeface="ＭＳ ゴシック" pitchFamily="49" charset="-128"/>
            </a:rPr>
            <a:t>　将来負担額である組合負担等見込額や退職手当負担見込額が増加していることや、基準財政需要額算入見込額が減少していることにより、将来負担比率の分子は</a:t>
          </a:r>
          <a:r>
            <a:rPr kumimoji="1" lang="en-US" altLang="ja-JP" sz="850">
              <a:latin typeface="ＭＳ ゴシック" pitchFamily="49" charset="-128"/>
              <a:ea typeface="ＭＳ ゴシック" pitchFamily="49" charset="-128"/>
            </a:rPr>
            <a:t>1,108</a:t>
          </a:r>
          <a:r>
            <a:rPr kumimoji="1" lang="ja-JP" altLang="en-US" sz="850">
              <a:latin typeface="ＭＳ ゴシック" pitchFamily="49" charset="-128"/>
              <a:ea typeface="ＭＳ ゴシック" pitchFamily="49" charset="-128"/>
            </a:rPr>
            <a:t>百万円の増となった。</a:t>
          </a:r>
        </a:p>
        <a:p>
          <a:r>
            <a:rPr kumimoji="1" lang="ja-JP" altLang="en-US" sz="850">
              <a:latin typeface="ＭＳ ゴシック" pitchFamily="49" charset="-128"/>
              <a:ea typeface="ＭＳ ゴシック" pitchFamily="49" charset="-128"/>
            </a:rPr>
            <a:t>○今後の対応</a:t>
          </a:r>
        </a:p>
        <a:p>
          <a:r>
            <a:rPr kumimoji="1" lang="ja-JP" altLang="en-US" sz="850">
              <a:latin typeface="ＭＳ ゴシック" pitchFamily="49" charset="-128"/>
              <a:ea typeface="ＭＳ ゴシック" pitchFamily="49" charset="-128"/>
            </a:rPr>
            <a:t>　令和２年度と令和３年度で充当可能な基金が大幅に増加したことにより将来負担比率は算定されていない。</a:t>
          </a:r>
        </a:p>
        <a:p>
          <a:r>
            <a:rPr kumimoji="1" lang="ja-JP" altLang="en-US" sz="850">
              <a:latin typeface="ＭＳ ゴシック" pitchFamily="49" charset="-128"/>
              <a:ea typeface="ＭＳ ゴシック" pitchFamily="49" charset="-128"/>
            </a:rPr>
            <a:t>　今後は充当可能基金の減少により、将来負担比率は増加していくことが予想されるため、計画的な借り入れや返済を行うことにより負担の軽減を図る必要がある。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静岡県牧之原市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百万円、「さがら子生れ温泉会館維持基金」に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百万円の積み立て等を行ったものの、「減債基金」から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百万円、「さがら子生れ温泉会館維持基金」から温泉会館大規模改修事業のために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百万円、「公共用施設維持基金」から相良総合センター改修事業や温泉会館大規模改修事業のために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百万円等の取り崩しがあったため、基金全体としては９百万円の減となった。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使途の明確化を図るため、その他特定目的基金を中心に積み立てていくことを予定しているが、今後公共用施設の更新等で繰入金の増加が見込まれる。また、財政調整基金に関しても財源不足を補填するための取り崩しの増加が予想されることから、効率的な行政運営や事業の見直しが課題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地域振興基金：地域振興に関する施策の推進を図るための財源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地域福祉基金：地域における保健福祉活動を推進するための財源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公共用施設維持基金：発電用施設周辺地域整備法により整備された、公共用施設の修繕その他の維持補修等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地頭方海浜公園周辺整備利活用基金：牧之原市地頭方海浜公園周辺の整備及び利活用に要する経費の財源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さがら子生れ温泉会館維持基金：牧之原市さがら子生れ温泉会館の修繕その他維持補修等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公共用施設維持基金：相良総合センター改修工事や子生まれ温泉の施設改修工事の財源として取り崩したことによる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地頭方海浜公園周辺整備利活用基金：地頭方海浜公園の芝生化事業の財源として取り崩したことによる３百万円の減少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さがら子生れ温泉会館維持基金：子生れ温泉会館の施設改修工事の財源として取り崩したことによる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緊急地震・津波対策基金：災害対応用の情報端末とシステム導入の財源として取り崩したことによる９百万円の減少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地域振興基金：合併特例事業が令和７年度で終了となり、今後取り崩しによる減少が予想されることから、効率的な行政運営が必要である。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各事業の決算見込額より生じる歳出の不用額等を財政調整基金へ繰り戻したことにより、令和６年度中の基金取り崩しはなくなり利子の積み立てにより微増となった。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標準財政規模の２割程度である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億円を目標残高としており、ここ数年は維持できている。令和６年度についても取崩しがないため目標を大きく超え、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億円の残高となっている。しかし、今後は財源不足を補填するための取り崩しの増加が予想されるため、決算状況を踏まえ、可能な範囲で積み立てを行っていく必要がある。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令和６年度中は普通交付税の再算定により令和７年・８年度における臨時財政対策債の元利償還金の一部を償還するための基金の積み立てとして臨時財政対策債償還基金費に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令和５年度に措置された臨時財政対策債償還基金費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百万円より取り崩しも行っているため、令和６年度中の増減としては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公債費が増加傾向にあり、令和７年度以降は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億円を超える返済が続くため取崩しも増えていくことが予想される。将来への備えのためにも、今後も可能な範囲で減債基金を積み立てていく必要がある。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42,326
39,667
111.69
24,170,321
23,155,002
772,866
13,117,857
19,204,974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令和２年度から減少が続いていたが、令和６年度決算では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１ポイント増加した。これは市内主要企業の収益増により法人市民税が増加したことが要因である。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また、当市は輸送関連企業が多数を占めることにより、類似団体の平均より高く、県下の平均に近い比率となっているが、人口減少が喫緊の課題であるため、津波浸水区域外への企業誘致等を進めることで、財政基盤の強化を図っ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134620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7827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49547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22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134620</xdr:rowOff>
    </xdr:from>
    <xdr:to>
      <xdr:col>24</xdr:col>
      <xdr:colOff>12700</xdr:colOff>
      <xdr:row>37</xdr:row>
      <xdr:rowOff>134620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7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134620</xdr:rowOff>
    </xdr:from>
    <xdr:to>
      <xdr:col>23</xdr:col>
      <xdr:colOff>133350</xdr:colOff>
      <xdr:row>37</xdr:row>
      <xdr:rowOff>158750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4782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93997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110490</xdr:rowOff>
    </xdr:from>
    <xdr:to>
      <xdr:col>19</xdr:col>
      <xdr:colOff>133350</xdr:colOff>
      <xdr:row>37</xdr:row>
      <xdr:rowOff>158750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45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121920</xdr:rowOff>
    </xdr:from>
    <xdr:to>
      <xdr:col>19</xdr:col>
      <xdr:colOff>184150</xdr:colOff>
      <xdr:row>42</xdr:row>
      <xdr:rowOff>52070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36847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161290</xdr:rowOff>
    </xdr:from>
    <xdr:to>
      <xdr:col>15</xdr:col>
      <xdr:colOff>82550</xdr:colOff>
      <xdr:row>37</xdr:row>
      <xdr:rowOff>110490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3334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64770</xdr:rowOff>
    </xdr:from>
    <xdr:to>
      <xdr:col>11</xdr:col>
      <xdr:colOff>31750</xdr:colOff>
      <xdr:row>36</xdr:row>
      <xdr:rowOff>161290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2369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36847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83820</xdr:rowOff>
    </xdr:from>
    <xdr:to>
      <xdr:col>23</xdr:col>
      <xdr:colOff>184150</xdr:colOff>
      <xdr:row>38</xdr:row>
      <xdr:rowOff>13970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5097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4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59690</xdr:rowOff>
    </xdr:from>
    <xdr:to>
      <xdr:col>15</xdr:col>
      <xdr:colOff>133350</xdr:colOff>
      <xdr:row>37</xdr:row>
      <xdr:rowOff>161290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110490</xdr:rowOff>
    </xdr:from>
    <xdr:to>
      <xdr:col>11</xdr:col>
      <xdr:colOff>82550</xdr:colOff>
      <xdr:row>37</xdr:row>
      <xdr:rowOff>40640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50817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13970</xdr:rowOff>
    </xdr:from>
    <xdr:to>
      <xdr:col>7</xdr:col>
      <xdr:colOff>31750</xdr:colOff>
      <xdr:row>36</xdr:row>
      <xdr:rowOff>115570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125747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令和６年度決算では</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ポイントの減少となった。減少の要因としては、市税のうち法人市民税が増収したことによる経常的一般財源の増加があげられる。</a:t>
          </a:r>
        </a:p>
        <a:p>
          <a:r>
            <a:rPr kumimoji="1" lang="ja-JP" altLang="en-US" sz="1300">
              <a:latin typeface="ＭＳ Ｐゴシック" panose="020B0600070205080204" pitchFamily="50" charset="-128"/>
              <a:ea typeface="ＭＳ Ｐゴシック" panose="020B0600070205080204" pitchFamily="50" charset="-128"/>
            </a:rPr>
            <a:t>　依然県下の平均は下回っているが人件費・扶助費などの経常的支出は増加傾向にあるため、引き続き柔軟な対応が可能となる健全な財政運営を行う必要がある。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53884</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12334"/>
          <a:ext cx="0" cy="992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140261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53884</xdr:rowOff>
    </xdr:from>
    <xdr:to>
      <xdr:col>24</xdr:col>
      <xdr:colOff>12700</xdr:colOff>
      <xdr:row>61</xdr:row>
      <xdr:rowOff>53884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1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88356</xdr:rowOff>
    </xdr:from>
    <xdr:to>
      <xdr:col>23</xdr:col>
      <xdr:colOff>133350</xdr:colOff>
      <xdr:row>62</xdr:row>
      <xdr:rowOff>27215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46806"/>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72589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2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115026</xdr:rowOff>
    </xdr:from>
    <xdr:to>
      <xdr:col>19</xdr:col>
      <xdr:colOff>133350</xdr:colOff>
      <xdr:row>62</xdr:row>
      <xdr:rowOff>27215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02026"/>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45357</xdr:rowOff>
    </xdr:from>
    <xdr:to>
      <xdr:col>19</xdr:col>
      <xdr:colOff>184150</xdr:colOff>
      <xdr:row>62</xdr:row>
      <xdr:rowOff>146957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131734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60</xdr:row>
      <xdr:rowOff>115026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6937"/>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3991</xdr:rowOff>
    </xdr:from>
    <xdr:to>
      <xdr:col>15</xdr:col>
      <xdr:colOff>133350</xdr:colOff>
      <xdr:row>62</xdr:row>
      <xdr:rowOff>105591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90368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31387</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46937"/>
          <a:ext cx="8890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78015</xdr:rowOff>
    </xdr:from>
    <xdr:to>
      <xdr:col>11</xdr:col>
      <xdr:colOff>82550</xdr:colOff>
      <xdr:row>61</xdr:row>
      <xdr:rowOff>8165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6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164392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31569</xdr:rowOff>
    </xdr:from>
    <xdr:to>
      <xdr:col>7</xdr:col>
      <xdr:colOff>31750</xdr:colOff>
      <xdr:row>62</xdr:row>
      <xdr:rowOff>133169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117946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37556</xdr:rowOff>
    </xdr:from>
    <xdr:to>
      <xdr:col>23</xdr:col>
      <xdr:colOff>184150</xdr:colOff>
      <xdr:row>61</xdr:row>
      <xdr:rowOff>139156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130283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1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147865</xdr:rowOff>
    </xdr:from>
    <xdr:to>
      <xdr:col>19</xdr:col>
      <xdr:colOff>184150</xdr:colOff>
      <xdr:row>62</xdr:row>
      <xdr:rowOff>78015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88192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7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152037</xdr:rowOff>
    </xdr:from>
    <xdr:to>
      <xdr:col>11</xdr:col>
      <xdr:colOff>82550</xdr:colOff>
      <xdr:row>59</xdr:row>
      <xdr:rowOff>82187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92364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29754</xdr:rowOff>
    </xdr:from>
    <xdr:to>
      <xdr:col>7</xdr:col>
      <xdr:colOff>31750</xdr:colOff>
      <xdr:row>60</xdr:row>
      <xdr:rowOff>131354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141531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以前より、類似団体に比べ、非常に低い額を示している。これは定員適正化計画による人件費の抑制などの取組が経費削減として効果が現れているためであると考えられる。　</a:t>
          </a:r>
        </a:p>
        <a:p>
          <a:r>
            <a:rPr kumimoji="1" lang="ja-JP" altLang="en-US" sz="1300">
              <a:latin typeface="ＭＳ Ｐゴシック" panose="020B0600070205080204" pitchFamily="50" charset="-128"/>
              <a:ea typeface="ＭＳ Ｐゴシック" panose="020B0600070205080204" pitchFamily="50" charset="-128"/>
            </a:rPr>
            <a:t>　ただし、当市はごみ処理、し尿処理、火葬、学校などの業務を一部事務組合で行っていることに加え、消防救急業務は広域化により、静岡市に委託している。これらの経費は、補助費等に区分されるため、類似団体及び全国平均と比較すると低額の要因と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142441</xdr:rowOff>
    </xdr:from>
    <xdr:to>
      <xdr:col>23</xdr:col>
      <xdr:colOff>133350</xdr:colOff>
      <xdr:row>81</xdr:row>
      <xdr:rowOff>168360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29891"/>
          <a:ext cx="838200" cy="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118151</xdr:rowOff>
    </xdr:from>
    <xdr:to>
      <xdr:col>19</xdr:col>
      <xdr:colOff>133350</xdr:colOff>
      <xdr:row>81</xdr:row>
      <xdr:rowOff>142441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5601"/>
          <a:ext cx="889000" cy="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118151</xdr:rowOff>
    </xdr:from>
    <xdr:to>
      <xdr:col>15</xdr:col>
      <xdr:colOff>82550</xdr:colOff>
      <xdr:row>82</xdr:row>
      <xdr:rowOff>347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05601"/>
          <a:ext cx="889000" cy="5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124160</xdr:rowOff>
    </xdr:from>
    <xdr:to>
      <xdr:col>11</xdr:col>
      <xdr:colOff>31750</xdr:colOff>
      <xdr:row>82</xdr:row>
      <xdr:rowOff>347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1610"/>
          <a:ext cx="889000" cy="4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117560</xdr:rowOff>
    </xdr:from>
    <xdr:to>
      <xdr:col>23</xdr:col>
      <xdr:colOff>184150</xdr:colOff>
      <xdr:row>82</xdr:row>
      <xdr:rowOff>47710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38837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91641</xdr:rowOff>
    </xdr:from>
    <xdr:to>
      <xdr:col>19</xdr:col>
      <xdr:colOff>184150</xdr:colOff>
      <xdr:row>82</xdr:row>
      <xdr:rowOff>21791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31968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47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67351</xdr:rowOff>
    </xdr:from>
    <xdr:to>
      <xdr:col>15</xdr:col>
      <xdr:colOff>133350</xdr:colOff>
      <xdr:row>81</xdr:row>
      <xdr:rowOff>168951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120997</xdr:rowOff>
    </xdr:from>
    <xdr:to>
      <xdr:col>11</xdr:col>
      <xdr:colOff>82550</xdr:colOff>
      <xdr:row>82</xdr:row>
      <xdr:rowOff>51147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61324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7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73360</xdr:rowOff>
    </xdr:from>
    <xdr:to>
      <xdr:col>7</xdr:col>
      <xdr:colOff>31750</xdr:colOff>
      <xdr:row>82</xdr:row>
      <xdr:rowOff>3510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以前より、類似団体の平均に比べ、低い数値で推移しており、全国平均も下回っている。今後は、地域の民間企業の平均給与の状況を踏まえ、より一層の給与適正化に努める。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109220</xdr:rowOff>
    </xdr:from>
    <xdr:to>
      <xdr:col>81</xdr:col>
      <xdr:colOff>44450</xdr:colOff>
      <xdr:row>84</xdr:row>
      <xdr:rowOff>10161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395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109220</xdr:rowOff>
    </xdr:from>
    <xdr:to>
      <xdr:col>77</xdr:col>
      <xdr:colOff>44450</xdr:colOff>
      <xdr:row>84</xdr:row>
      <xdr:rowOff>154939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39570"/>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130811</xdr:rowOff>
    </xdr:from>
    <xdr:to>
      <xdr:col>72</xdr:col>
      <xdr:colOff>203200</xdr:colOff>
      <xdr:row>84</xdr:row>
      <xdr:rowOff>154939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326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84</xdr:row>
      <xdr:rowOff>154939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326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58420</xdr:rowOff>
    </xdr:from>
    <xdr:to>
      <xdr:col>77</xdr:col>
      <xdr:colOff>95250</xdr:colOff>
      <xdr:row>83</xdr:row>
      <xdr:rowOff>160020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170197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令和６年度の職員数は</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人で、類似団体との比較では低い状況である。</a:t>
          </a:r>
        </a:p>
        <a:p>
          <a:r>
            <a:rPr kumimoji="1" lang="ja-JP" altLang="en-US" sz="1300">
              <a:latin typeface="ＭＳ Ｐゴシック" panose="020B0600070205080204" pitchFamily="50" charset="-128"/>
              <a:ea typeface="ＭＳ Ｐゴシック" panose="020B0600070205080204" pitchFamily="50" charset="-128"/>
            </a:rPr>
            <a:t>　当市では平成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年の合併で、旧２町の庁舎を部門ごとに使用しており、地方創生時代において処理すべき事務が更に増加する中、現状ではこれ以上の職員の削減は難しい。</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の推進による行政サービスのオンライン化や指定管理者制度、民間委託の活用の推進だけではなく、公共施設の統廃合等を進める検討を行い、更なる職員数の適正化を図りたい。</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84818</xdr:rowOff>
    </xdr:from>
    <xdr:to>
      <xdr:col>81</xdr:col>
      <xdr:colOff>44450</xdr:colOff>
      <xdr:row>59</xdr:row>
      <xdr:rowOff>115842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0036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71029</xdr:rowOff>
    </xdr:from>
    <xdr:to>
      <xdr:col>77</xdr:col>
      <xdr:colOff>44450</xdr:colOff>
      <xdr:row>59</xdr:row>
      <xdr:rowOff>84818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8657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71029</xdr:rowOff>
    </xdr:from>
    <xdr:to>
      <xdr:col>72</xdr:col>
      <xdr:colOff>203200</xdr:colOff>
      <xdr:row>59</xdr:row>
      <xdr:rowOff>114119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186579"/>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114119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0381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65042</xdr:rowOff>
    </xdr:from>
    <xdr:to>
      <xdr:col>81</xdr:col>
      <xdr:colOff>95250</xdr:colOff>
      <xdr:row>59</xdr:row>
      <xdr:rowOff>166642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157769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0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34018</xdr:rowOff>
    </xdr:from>
    <xdr:to>
      <xdr:col>77</xdr:col>
      <xdr:colOff>95250</xdr:colOff>
      <xdr:row>59</xdr:row>
      <xdr:rowOff>135618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145795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1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20229</xdr:rowOff>
    </xdr:from>
    <xdr:to>
      <xdr:col>73</xdr:col>
      <xdr:colOff>44450</xdr:colOff>
      <xdr:row>59</xdr:row>
      <xdr:rowOff>121829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132006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令和６年度の実質公債費比率は前年度比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地方債の借入額の増加に伴う元利償還金の増加や標準財政規模の減少が要因である。</a:t>
          </a:r>
        </a:p>
        <a:p>
          <a:r>
            <a:rPr kumimoji="1" lang="ja-JP" altLang="en-US" sz="1300">
              <a:latin typeface="ＭＳ Ｐゴシック" panose="020B0600070205080204" pitchFamily="50" charset="-128"/>
              <a:ea typeface="ＭＳ Ｐゴシック" panose="020B0600070205080204" pitchFamily="50" charset="-128"/>
            </a:rPr>
            <a:t>　今後も、借入金の償還に要する公債費等の増加が予想されるため、交付税の基準財政需要額への算入が高い起債の選択や減債基金への積立て等を行うことで、現状の実質公債費比率を維持できるよ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126093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7896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103112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80131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80131</xdr:rowOff>
    </xdr:from>
    <xdr:to>
      <xdr:col>68</xdr:col>
      <xdr:colOff>152400</xdr:colOff>
      <xdr:row>40</xdr:row>
      <xdr:rowOff>12095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7666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令和６年度の将来負担比率は、５年連続での「ハイフン（－）」表示となり、全国の平均や県下の平均より低い数値となった。</a:t>
          </a:r>
        </a:p>
        <a:p>
          <a:r>
            <a:rPr kumimoji="1" lang="ja-JP" altLang="en-US" sz="1300">
              <a:latin typeface="ＭＳ Ｐゴシック" panose="020B0600070205080204" pitchFamily="50" charset="-128"/>
              <a:ea typeface="ＭＳ Ｐゴシック" panose="020B0600070205080204" pitchFamily="50" charset="-128"/>
            </a:rPr>
            <a:t>　負担の種類は、市が発行した地方債や組合が借り入れた地方債の元利償還金に対する負担金が主なものとなっており、今後も計画的な借り入れや返済を行うことにより、負担の軽減を図る。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42,326
39,667
111.69
24,170,321
23,155,002
772,866
13,117,857
19,204,974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令和６年度決算は、</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％と前年度対比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ポイントの増加となった。増加の要因は、会計年度任用職員の期末手当の増加や給与改定による給与費増に伴い人件費が増加したことによるものである。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また当市では、ごみ処理業務やし尿処理業務などを一部事務組合で行っていることから、類似団体及び県下の平均と比較すると低い比率となっている。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今後も引き続き、人員及び給与の適正化を図るとともに、行財政改革の取り組みを通じて人件費の抑制を図る。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168148</xdr:rowOff>
    </xdr:from>
    <xdr:to>
      <xdr:col>24</xdr:col>
      <xdr:colOff>25400</xdr:colOff>
      <xdr:row>33</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6545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104140</xdr:rowOff>
    </xdr:from>
    <xdr:to>
      <xdr:col>19</xdr:col>
      <xdr:colOff>187325</xdr:colOff>
      <xdr:row>32</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5905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104140</xdr:rowOff>
    </xdr:from>
    <xdr:to>
      <xdr:col>15</xdr:col>
      <xdr:colOff>98425</xdr:colOff>
      <xdr:row>33</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590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14986</xdr:rowOff>
    </xdr:from>
    <xdr:to>
      <xdr:col>11</xdr:col>
      <xdr:colOff>9525</xdr:colOff>
      <xdr:row>33</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6728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153924</xdr:rowOff>
    </xdr:from>
    <xdr:to>
      <xdr:col>24</xdr:col>
      <xdr:colOff>76200</xdr:colOff>
      <xdr:row>33</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62501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4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117348</xdr:rowOff>
    </xdr:from>
    <xdr:to>
      <xdr:col>20</xdr:col>
      <xdr:colOff>38100</xdr:colOff>
      <xdr:row>33</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72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53340</xdr:rowOff>
    </xdr:from>
    <xdr:to>
      <xdr:col>15</xdr:col>
      <xdr:colOff>149225</xdr:colOff>
      <xdr:row>32</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135636</xdr:rowOff>
    </xdr:from>
    <xdr:to>
      <xdr:col>11</xdr:col>
      <xdr:colOff>60325</xdr:colOff>
      <xdr:row>33</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101346</xdr:rowOff>
    </xdr:from>
    <xdr:to>
      <xdr:col>6</xdr:col>
      <xdr:colOff>171450</xdr:colOff>
      <xdr:row>34</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類似団体及び県下の平均より低い数値となっているが、人件費と同様にごみ処理やし尿処理業務などを一部事務組合が行っている影響が大きい。</a:t>
          </a:r>
        </a:p>
        <a:p>
          <a:r>
            <a:rPr kumimoji="1" lang="ja-JP" altLang="en-US" sz="1200">
              <a:latin typeface="ＭＳ Ｐゴシック" panose="020B0600070205080204" pitchFamily="50" charset="-128"/>
              <a:ea typeface="ＭＳ Ｐゴシック" panose="020B0600070205080204" pitchFamily="50" charset="-128"/>
            </a:rPr>
            <a:t>　令和６年度決算は、前年度比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これは、令和５年度に実施した多目的体育館の施設備品の購入や地頭方公民館の解体事業などの皆減が要因である。</a:t>
          </a:r>
        </a:p>
        <a:p>
          <a:r>
            <a:rPr kumimoji="1" lang="ja-JP" altLang="en-US" sz="1200">
              <a:latin typeface="ＭＳ Ｐゴシック" panose="020B0600070205080204" pitchFamily="50" charset="-128"/>
              <a:ea typeface="ＭＳ Ｐゴシック" panose="020B0600070205080204" pitchFamily="50" charset="-128"/>
            </a:rPr>
            <a:t>　今後はより一層の節減合理化や行政改革の取り組みにより、費用増大の抑制に努める。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80736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298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58964</xdr:rowOff>
    </xdr:from>
    <xdr:to>
      <xdr:col>78</xdr:col>
      <xdr:colOff>69850</xdr:colOff>
      <xdr:row>13</xdr:row>
      <xdr:rowOff>80736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87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58964</xdr:rowOff>
    </xdr:from>
    <xdr:to>
      <xdr:col>73</xdr:col>
      <xdr:colOff>180975</xdr:colOff>
      <xdr:row>13</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287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98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8164</xdr:rowOff>
    </xdr:from>
    <xdr:to>
      <xdr:col>74</xdr:col>
      <xdr:colOff>31750</xdr:colOff>
      <xdr:row>13</xdr:row>
      <xdr:rowOff>109764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119941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令和６年度決算は、</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％と前年度対比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ポイントの増加となった。類似団体と比較すると、比率は低く、県平均も下回っている。</a:t>
          </a:r>
        </a:p>
        <a:p>
          <a:r>
            <a:rPr kumimoji="1" lang="ja-JP" altLang="en-US" sz="1200">
              <a:latin typeface="ＭＳ Ｐゴシック" panose="020B0600070205080204" pitchFamily="50" charset="-128"/>
              <a:ea typeface="ＭＳ Ｐゴシック" panose="020B0600070205080204" pitchFamily="50" charset="-128"/>
            </a:rPr>
            <a:t>　増加した要因は、定額減税補足給付金や物価高騰対応生活支援給付金事業、児童手当の給付対象の拡充などの事業により増加したためである。</a:t>
          </a:r>
        </a:p>
        <a:p>
          <a:r>
            <a:rPr kumimoji="1" lang="ja-JP" altLang="en-US" sz="1200">
              <a:latin typeface="ＭＳ Ｐゴシック" panose="020B0600070205080204" pitchFamily="50" charset="-128"/>
              <a:ea typeface="ＭＳ Ｐゴシック" panose="020B0600070205080204" pitchFamily="50" charset="-128"/>
            </a:rPr>
            <a:t>　扶助費については増加傾向にあるため、経常収支比率への影響に注視していく。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97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996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令和６年度は、前年度対比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厳しい財政状況の中で、維持補修費等も類似団体及び県下の平均より低く推移している。</a:t>
          </a:r>
        </a:p>
        <a:p>
          <a:r>
            <a:rPr kumimoji="1" lang="ja-JP" altLang="en-US" sz="1300">
              <a:latin typeface="ＭＳ Ｐゴシック" panose="020B0600070205080204" pitchFamily="50" charset="-128"/>
              <a:ea typeface="ＭＳ Ｐゴシック" panose="020B0600070205080204" pitchFamily="50" charset="-128"/>
            </a:rPr>
            <a:t>　また、今後は、道路、橋りょう、公営住宅、小中学校などの公共施設の長寿命化対策に要する経費とともに維持管理経費の増加が予想される。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102507</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322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506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110672</xdr:rowOff>
    </xdr:from>
    <xdr:to>
      <xdr:col>73</xdr:col>
      <xdr:colOff>180975</xdr:colOff>
      <xdr:row>55</xdr:row>
      <xdr:rowOff>20865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110672</xdr:rowOff>
    </xdr:from>
    <xdr:to>
      <xdr:col>69</xdr:col>
      <xdr:colOff>92075</xdr:colOff>
      <xdr:row>55</xdr:row>
      <xdr:rowOff>53522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689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51707</xdr:rowOff>
    </xdr:from>
    <xdr:to>
      <xdr:col>82</xdr:col>
      <xdr:colOff>158750</xdr:colOff>
      <xdr:row>55</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68234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59872</xdr:rowOff>
    </xdr:from>
    <xdr:to>
      <xdr:col>69</xdr:col>
      <xdr:colOff>142875</xdr:colOff>
      <xdr:row>54</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最も高い数値を示しているが、これは人件費及び物件費と同様にごみ処理業務、し尿処理業務などを一部事務組合で実施しているのに加え、消防救急業務を静岡市に委託している影響が大きい。</a:t>
          </a:r>
        </a:p>
        <a:p>
          <a:r>
            <a:rPr kumimoji="1" lang="ja-JP" altLang="en-US" sz="1300">
              <a:latin typeface="ＭＳ Ｐゴシック" panose="020B0600070205080204" pitchFamily="50" charset="-128"/>
              <a:ea typeface="ＭＳ Ｐゴシック" panose="020B0600070205080204" pitchFamily="50" charset="-128"/>
            </a:rPr>
            <a:t>　これらに係る経費を除くと</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％になり、類似団体の平均より低い数値となる。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96520</xdr:rowOff>
    </xdr:from>
    <xdr:to>
      <xdr:col>82</xdr:col>
      <xdr:colOff>107950</xdr:colOff>
      <xdr:row>40</xdr:row>
      <xdr:rowOff>165100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954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104140</xdr:rowOff>
    </xdr:from>
    <xdr:to>
      <xdr:col>78</xdr:col>
      <xdr:colOff>69850</xdr:colOff>
      <xdr:row>40</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962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130810</xdr:rowOff>
    </xdr:from>
    <xdr:to>
      <xdr:col>73</xdr:col>
      <xdr:colOff>180975</xdr:colOff>
      <xdr:row>40</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817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130810</xdr:rowOff>
    </xdr:from>
    <xdr:to>
      <xdr:col>69</xdr:col>
      <xdr:colOff>92075</xdr:colOff>
      <xdr:row>40</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817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45720</xdr:rowOff>
    </xdr:from>
    <xdr:to>
      <xdr:col>82</xdr:col>
      <xdr:colOff>158750</xdr:colOff>
      <xdr:row>40</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125747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114300</xdr:rowOff>
    </xdr:from>
    <xdr:to>
      <xdr:col>78</xdr:col>
      <xdr:colOff>120650</xdr:colOff>
      <xdr:row>41</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29227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53340</xdr:rowOff>
    </xdr:from>
    <xdr:to>
      <xdr:col>74</xdr:col>
      <xdr:colOff>31750</xdr:colOff>
      <xdr:row>40</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80010</xdr:rowOff>
    </xdr:from>
    <xdr:to>
      <xdr:col>69</xdr:col>
      <xdr:colOff>142875</xdr:colOff>
      <xdr:row>40</xdr:row>
      <xdr:rowOff>10160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166387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140970</xdr:rowOff>
    </xdr:from>
    <xdr:to>
      <xdr:col>65</xdr:col>
      <xdr:colOff>53975</xdr:colOff>
      <xdr:row>40</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55897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令和６年度決算は、</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％と前年度対比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ポイントの減少となった。類似団体と比較すると、比率は低くなっている。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減少した要因は、合併特例債や臨時財政対策債の減少によるものである。</a:t>
          </a:r>
        </a:p>
        <a:p>
          <a:r>
            <a:rPr kumimoji="1" lang="ja-JP" altLang="en-US" sz="1300">
              <a:latin typeface="ＭＳ Ｐゴシック" panose="020B0600070205080204" pitchFamily="50" charset="-128"/>
              <a:ea typeface="ＭＳ Ｐゴシック" panose="020B0600070205080204" pitchFamily="50" charset="-128"/>
            </a:rPr>
            <a:t>　当市は準公債費である一部事務組合の公債費相当分等が多額であることから、今後はこれらを含めた実質的な公債費全体について抑制していく必要がある。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78</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33550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78</xdr:row>
      <xdr:rowOff>26415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2806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77</xdr:row>
      <xdr:rowOff>78994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152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122428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152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99585</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令和６年度決算は、前年度対比</a:t>
          </a:r>
          <a:r>
            <a:rPr kumimoji="1" lang="en-US" altLang="ja-JP" sz="1400">
              <a:latin typeface="ＭＳ Ｐゴシック" panose="020B0600070205080204" pitchFamily="50" charset="-128"/>
              <a:ea typeface="ＭＳ Ｐゴシック" panose="020B0600070205080204" pitchFamily="50" charset="-128"/>
            </a:rPr>
            <a:t>0.9</a:t>
          </a:r>
          <a:r>
            <a:rPr kumimoji="1" lang="ja-JP" altLang="en-US" sz="1400">
              <a:latin typeface="ＭＳ Ｐゴシック" panose="020B0600070205080204" pitchFamily="50" charset="-128"/>
              <a:ea typeface="ＭＳ Ｐゴシック" panose="020B0600070205080204" pitchFamily="50" charset="-128"/>
            </a:rPr>
            <a:t>ポイント減少となり、類似団体及び県下の平均も下回っている。</a:t>
          </a:r>
        </a:p>
        <a:p>
          <a:r>
            <a:rPr kumimoji="1" lang="ja-JP" altLang="en-US" sz="1400">
              <a:latin typeface="ＭＳ Ｐゴシック" panose="020B0600070205080204" pitchFamily="50" charset="-128"/>
              <a:ea typeface="ＭＳ Ｐゴシック" panose="020B0600070205080204" pitchFamily="50" charset="-128"/>
            </a:rPr>
            <a:t>　減少した要因は、補助費等の減少によるものである。</a:t>
          </a:r>
        </a:p>
        <a:p>
          <a:r>
            <a:rPr kumimoji="1" lang="ja-JP" altLang="en-US" sz="1400">
              <a:latin typeface="ＭＳ Ｐゴシック" panose="020B0600070205080204" pitchFamily="50" charset="-128"/>
              <a:ea typeface="ＭＳ Ｐゴシック" panose="020B0600070205080204" pitchFamily="50" charset="-128"/>
            </a:rPr>
            <a:t>　今後も各経費において適正な執行管理を行い、経常経費の削減に努める。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0749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063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147574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011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76</xdr:row>
      <xdr:rowOff>17272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011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73931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3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118847</xdr:rowOff>
    </xdr:from>
    <xdr:to>
      <xdr:col>29</xdr:col>
      <xdr:colOff>127000</xdr:colOff>
      <xdr:row>18</xdr:row>
      <xdr:rowOff>164147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52422"/>
          <a:ext cx="0" cy="1245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2874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164147</xdr:rowOff>
    </xdr:from>
    <xdr:to>
      <xdr:col>30</xdr:col>
      <xdr:colOff>25400</xdr:colOff>
      <xdr:row>18</xdr:row>
      <xdr:rowOff>164147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97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33774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9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118847</xdr:rowOff>
    </xdr:from>
    <xdr:to>
      <xdr:col>30</xdr:col>
      <xdr:colOff>25400</xdr:colOff>
      <xdr:row>11</xdr:row>
      <xdr:rowOff>118847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524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164147</xdr:rowOff>
    </xdr:from>
    <xdr:to>
      <xdr:col>29</xdr:col>
      <xdr:colOff>127000</xdr:colOff>
      <xdr:row>19</xdr:row>
      <xdr:rowOff>68542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7872"/>
          <a:ext cx="647700" cy="75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4272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159195</xdr:rowOff>
    </xdr:from>
    <xdr:to>
      <xdr:col>29</xdr:col>
      <xdr:colOff>177800</xdr:colOff>
      <xdr:row>16</xdr:row>
      <xdr:rowOff>89345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68542</xdr:rowOff>
    </xdr:from>
    <xdr:to>
      <xdr:col>26</xdr:col>
      <xdr:colOff>50800</xdr:colOff>
      <xdr:row>19</xdr:row>
      <xdr:rowOff>85166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73717"/>
          <a:ext cx="698500" cy="16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86106</xdr:rowOff>
    </xdr:from>
    <xdr:to>
      <xdr:col>26</xdr:col>
      <xdr:colOff>101600</xdr:colOff>
      <xdr:row>17</xdr:row>
      <xdr:rowOff>16256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6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26433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45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59258</xdr:rowOff>
    </xdr:from>
    <xdr:to>
      <xdr:col>22</xdr:col>
      <xdr:colOff>114300</xdr:colOff>
      <xdr:row>19</xdr:row>
      <xdr:rowOff>85166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64433"/>
          <a:ext cx="698500" cy="2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121717</xdr:rowOff>
    </xdr:from>
    <xdr:to>
      <xdr:col>22</xdr:col>
      <xdr:colOff>165100</xdr:colOff>
      <xdr:row>17</xdr:row>
      <xdr:rowOff>51867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62044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59258</xdr:rowOff>
    </xdr:from>
    <xdr:to>
      <xdr:col>18</xdr:col>
      <xdr:colOff>177800</xdr:colOff>
      <xdr:row>19</xdr:row>
      <xdr:rowOff>75425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4433"/>
          <a:ext cx="698500" cy="16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140589</xdr:rowOff>
    </xdr:from>
    <xdr:to>
      <xdr:col>19</xdr:col>
      <xdr:colOff>38100</xdr:colOff>
      <xdr:row>17</xdr:row>
      <xdr:rowOff>70739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31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80916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168135</xdr:rowOff>
    </xdr:from>
    <xdr:to>
      <xdr:col>15</xdr:col>
      <xdr:colOff>101600</xdr:colOff>
      <xdr:row>17</xdr:row>
      <xdr:rowOff>98285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108462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113348</xdr:rowOff>
    </xdr:from>
    <xdr:to>
      <xdr:col>29</xdr:col>
      <xdr:colOff>177800</xdr:colOff>
      <xdr:row>19</xdr:row>
      <xdr:rowOff>43497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707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21925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17742</xdr:rowOff>
    </xdr:from>
    <xdr:to>
      <xdr:col>26</xdr:col>
      <xdr:colOff>101600</xdr:colOff>
      <xdr:row>19</xdr:row>
      <xdr:rowOff>119342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2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104119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9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34366</xdr:rowOff>
    </xdr:from>
    <xdr:to>
      <xdr:col>22</xdr:col>
      <xdr:colOff>165100</xdr:colOff>
      <xdr:row>19</xdr:row>
      <xdr:rowOff>135966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120743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8458</xdr:rowOff>
    </xdr:from>
    <xdr:to>
      <xdr:col>19</xdr:col>
      <xdr:colOff>38100</xdr:colOff>
      <xdr:row>19</xdr:row>
      <xdr:rowOff>110058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94835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24625</xdr:rowOff>
    </xdr:from>
    <xdr:to>
      <xdr:col>15</xdr:col>
      <xdr:colOff>101600</xdr:colOff>
      <xdr:row>19</xdr:row>
      <xdr:rowOff>126225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9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111002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304720</xdr:rowOff>
    </xdr:from>
    <xdr:to>
      <xdr:col>29</xdr:col>
      <xdr:colOff>127000</xdr:colOff>
      <xdr:row>37</xdr:row>
      <xdr:rowOff>307366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429420"/>
          <a:ext cx="647700" cy="2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307366</xdr:rowOff>
    </xdr:from>
    <xdr:to>
      <xdr:col>26</xdr:col>
      <xdr:colOff>50800</xdr:colOff>
      <xdr:row>38</xdr:row>
      <xdr:rowOff>6561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432066"/>
          <a:ext cx="698500" cy="4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6561</xdr:rowOff>
    </xdr:from>
    <xdr:to>
      <xdr:col>22</xdr:col>
      <xdr:colOff>114300</xdr:colOff>
      <xdr:row>38</xdr:row>
      <xdr:rowOff>22367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474161"/>
          <a:ext cx="698500" cy="1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22367</xdr:rowOff>
    </xdr:from>
    <xdr:to>
      <xdr:col>18</xdr:col>
      <xdr:colOff>177800</xdr:colOff>
      <xdr:row>38</xdr:row>
      <xdr:rowOff>57146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489967"/>
          <a:ext cx="698500" cy="34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253920</xdr:rowOff>
    </xdr:from>
    <xdr:to>
      <xdr:col>29</xdr:col>
      <xdr:colOff>177800</xdr:colOff>
      <xdr:row>38</xdr:row>
      <xdr:rowOff>12620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37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225997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5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256566</xdr:rowOff>
    </xdr:from>
    <xdr:to>
      <xdr:col>26</xdr:col>
      <xdr:colOff>101600</xdr:colOff>
      <xdr:row>38</xdr:row>
      <xdr:rowOff>15266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381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467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298661</xdr:rowOff>
    </xdr:from>
    <xdr:to>
      <xdr:col>22</xdr:col>
      <xdr:colOff>165100</xdr:colOff>
      <xdr:row>38</xdr:row>
      <xdr:rowOff>57361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423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42138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50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314467</xdr:rowOff>
    </xdr:from>
    <xdr:to>
      <xdr:col>19</xdr:col>
      <xdr:colOff>38100</xdr:colOff>
      <xdr:row>38</xdr:row>
      <xdr:rowOff>73167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3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57944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52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6346</xdr:rowOff>
    </xdr:from>
    <xdr:to>
      <xdr:col>15</xdr:col>
      <xdr:colOff>101600</xdr:colOff>
      <xdr:row>38</xdr:row>
      <xdr:rowOff>107946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473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92723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6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42,326
39,667
111.69
24,170,321
23,155,002
772,866
13,117,857
19,204,974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28219</xdr:rowOff>
    </xdr:from>
    <xdr:to>
      <xdr:col>24</xdr:col>
      <xdr:colOff>63500</xdr:colOff>
      <xdr:row>38</xdr:row>
      <xdr:rowOff>112078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43319"/>
          <a:ext cx="838200" cy="8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112078</xdr:rowOff>
    </xdr:from>
    <xdr:to>
      <xdr:col>19</xdr:col>
      <xdr:colOff>177800</xdr:colOff>
      <xdr:row>38</xdr:row>
      <xdr:rowOff>117399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7178"/>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90030</xdr:rowOff>
    </xdr:from>
    <xdr:to>
      <xdr:col>15</xdr:col>
      <xdr:colOff>50800</xdr:colOff>
      <xdr:row>38</xdr:row>
      <xdr:rowOff>117399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05130"/>
          <a:ext cx="8890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90030</xdr:rowOff>
    </xdr:from>
    <xdr:to>
      <xdr:col>10</xdr:col>
      <xdr:colOff>114300</xdr:colOff>
      <xdr:row>38</xdr:row>
      <xdr:rowOff>111531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5130"/>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148869</xdr:rowOff>
    </xdr:from>
    <xdr:to>
      <xdr:col>24</xdr:col>
      <xdr:colOff>114300</xdr:colOff>
      <xdr:row>38</xdr:row>
      <xdr:rowOff>79019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63796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61278</xdr:rowOff>
    </xdr:from>
    <xdr:to>
      <xdr:col>20</xdr:col>
      <xdr:colOff>38100</xdr:colOff>
      <xdr:row>38</xdr:row>
      <xdr:rowOff>162878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154005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66599</xdr:rowOff>
    </xdr:from>
    <xdr:to>
      <xdr:col>15</xdr:col>
      <xdr:colOff>101600</xdr:colOff>
      <xdr:row>38</xdr:row>
      <xdr:rowOff>168199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159326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39230</xdr:rowOff>
    </xdr:from>
    <xdr:to>
      <xdr:col>10</xdr:col>
      <xdr:colOff>165100</xdr:colOff>
      <xdr:row>38</xdr:row>
      <xdr:rowOff>140830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131957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60731</xdr:rowOff>
    </xdr:from>
    <xdr:to>
      <xdr:col>6</xdr:col>
      <xdr:colOff>38100</xdr:colOff>
      <xdr:row>38</xdr:row>
      <xdr:rowOff>162331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153458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38367</xdr:rowOff>
    </xdr:from>
    <xdr:to>
      <xdr:col>24</xdr:col>
      <xdr:colOff>63500</xdr:colOff>
      <xdr:row>59</xdr:row>
      <xdr:rowOff>43700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53917"/>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43700</xdr:rowOff>
    </xdr:from>
    <xdr:to>
      <xdr:col>19</xdr:col>
      <xdr:colOff>177800</xdr:colOff>
      <xdr:row>59</xdr:row>
      <xdr:rowOff>82868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59250"/>
          <a:ext cx="8890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133503</xdr:rowOff>
    </xdr:from>
    <xdr:to>
      <xdr:col>15</xdr:col>
      <xdr:colOff>50800</xdr:colOff>
      <xdr:row>59</xdr:row>
      <xdr:rowOff>82868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77603"/>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133503</xdr:rowOff>
    </xdr:from>
    <xdr:to>
      <xdr:col>10</xdr:col>
      <xdr:colOff>114300</xdr:colOff>
      <xdr:row>59</xdr:row>
      <xdr:rowOff>65125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7603"/>
          <a:ext cx="889000" cy="10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159017</xdr:rowOff>
    </xdr:from>
    <xdr:to>
      <xdr:col>24</xdr:col>
      <xdr:colOff>114300</xdr:colOff>
      <xdr:row>59</xdr:row>
      <xdr:rowOff>89167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1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73944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164350</xdr:rowOff>
    </xdr:from>
    <xdr:to>
      <xdr:col>20</xdr:col>
      <xdr:colOff>38100</xdr:colOff>
      <xdr:row>59</xdr:row>
      <xdr:rowOff>94500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85627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2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32068</xdr:rowOff>
    </xdr:from>
    <xdr:to>
      <xdr:col>15</xdr:col>
      <xdr:colOff>101600</xdr:colOff>
      <xdr:row>59</xdr:row>
      <xdr:rowOff>133668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124795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82703</xdr:rowOff>
    </xdr:from>
    <xdr:to>
      <xdr:col>10</xdr:col>
      <xdr:colOff>165100</xdr:colOff>
      <xdr:row>59</xdr:row>
      <xdr:rowOff>12853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14325</xdr:rowOff>
    </xdr:from>
    <xdr:to>
      <xdr:col>6</xdr:col>
      <xdr:colOff>38100</xdr:colOff>
      <xdr:row>59</xdr:row>
      <xdr:rowOff>115925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107052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127775</xdr:rowOff>
    </xdr:from>
    <xdr:to>
      <xdr:col>24</xdr:col>
      <xdr:colOff>63500</xdr:colOff>
      <xdr:row>78</xdr:row>
      <xdr:rowOff>139967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00875"/>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127775</xdr:rowOff>
    </xdr:from>
    <xdr:to>
      <xdr:col>19</xdr:col>
      <xdr:colOff>177800</xdr:colOff>
      <xdr:row>78</xdr:row>
      <xdr:rowOff>148634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00875"/>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148634</xdr:rowOff>
    </xdr:from>
    <xdr:to>
      <xdr:col>15</xdr:col>
      <xdr:colOff>50800</xdr:colOff>
      <xdr:row>78</xdr:row>
      <xdr:rowOff>154863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1734"/>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154863</xdr:rowOff>
    </xdr:from>
    <xdr:to>
      <xdr:col>10</xdr:col>
      <xdr:colOff>114300</xdr:colOff>
      <xdr:row>78</xdr:row>
      <xdr:rowOff>162827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796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89167</xdr:rowOff>
    </xdr:from>
    <xdr:to>
      <xdr:col>24</xdr:col>
      <xdr:colOff>114300</xdr:colOff>
      <xdr:row>79</xdr:row>
      <xdr:rowOff>19317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76975</xdr:rowOff>
    </xdr:from>
    <xdr:to>
      <xdr:col>20</xdr:col>
      <xdr:colOff>38100</xdr:colOff>
      <xdr:row>79</xdr:row>
      <xdr:rowOff>7125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169702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97834</xdr:rowOff>
    </xdr:from>
    <xdr:to>
      <xdr:col>15</xdr:col>
      <xdr:colOff>101600</xdr:colOff>
      <xdr:row>79</xdr:row>
      <xdr:rowOff>27984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19111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104063</xdr:rowOff>
    </xdr:from>
    <xdr:to>
      <xdr:col>10</xdr:col>
      <xdr:colOff>165100</xdr:colOff>
      <xdr:row>79</xdr:row>
      <xdr:rowOff>34213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25340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112027</xdr:rowOff>
    </xdr:from>
    <xdr:to>
      <xdr:col>6</xdr:col>
      <xdr:colOff>38100</xdr:colOff>
      <xdr:row>79</xdr:row>
      <xdr:rowOff>42177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33304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42151</xdr:rowOff>
    </xdr:from>
    <xdr:to>
      <xdr:col>24</xdr:col>
      <xdr:colOff>63500</xdr:colOff>
      <xdr:row>97</xdr:row>
      <xdr:rowOff>21540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01351"/>
          <a:ext cx="838200" cy="1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21540</xdr:rowOff>
    </xdr:from>
    <xdr:to>
      <xdr:col>19</xdr:col>
      <xdr:colOff>177800</xdr:colOff>
      <xdr:row>97</xdr:row>
      <xdr:rowOff>51766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52190"/>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29096</xdr:rowOff>
    </xdr:from>
    <xdr:to>
      <xdr:col>15</xdr:col>
      <xdr:colOff>50800</xdr:colOff>
      <xdr:row>97</xdr:row>
      <xdr:rowOff>51766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59746"/>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29096</xdr:rowOff>
    </xdr:from>
    <xdr:to>
      <xdr:col>10</xdr:col>
      <xdr:colOff>114300</xdr:colOff>
      <xdr:row>98</xdr:row>
      <xdr:rowOff>117920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59746"/>
          <a:ext cx="889000" cy="2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162801</xdr:rowOff>
    </xdr:from>
    <xdr:to>
      <xdr:col>24</xdr:col>
      <xdr:colOff>114300</xdr:colOff>
      <xdr:row>96</xdr:row>
      <xdr:rowOff>92951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141228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142190</xdr:rowOff>
    </xdr:from>
    <xdr:to>
      <xdr:col>20</xdr:col>
      <xdr:colOff>38100</xdr:colOff>
      <xdr:row>97</xdr:row>
      <xdr:rowOff>72340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63467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966</xdr:rowOff>
    </xdr:from>
    <xdr:to>
      <xdr:col>15</xdr:col>
      <xdr:colOff>101600</xdr:colOff>
      <xdr:row>97</xdr:row>
      <xdr:rowOff>102566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93693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2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149746</xdr:rowOff>
    </xdr:from>
    <xdr:to>
      <xdr:col>10</xdr:col>
      <xdr:colOff>165100</xdr:colOff>
      <xdr:row>97</xdr:row>
      <xdr:rowOff>79896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71023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67120</xdr:rowOff>
    </xdr:from>
    <xdr:to>
      <xdr:col>6</xdr:col>
      <xdr:colOff>38100</xdr:colOff>
      <xdr:row>98</xdr:row>
      <xdr:rowOff>168720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159847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11456</xdr:rowOff>
    </xdr:from>
    <xdr:to>
      <xdr:col>55</xdr:col>
      <xdr:colOff>0</xdr:colOff>
      <xdr:row>37</xdr:row>
      <xdr:rowOff>39908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55106"/>
          <a:ext cx="838200" cy="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39908</xdr:rowOff>
    </xdr:from>
    <xdr:to>
      <xdr:col>50</xdr:col>
      <xdr:colOff>114300</xdr:colOff>
      <xdr:row>37</xdr:row>
      <xdr:rowOff>53678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3558"/>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53678</xdr:rowOff>
    </xdr:from>
    <xdr:to>
      <xdr:col>45</xdr:col>
      <xdr:colOff>177800</xdr:colOff>
      <xdr:row>37</xdr:row>
      <xdr:rowOff>66441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97328"/>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107490</xdr:rowOff>
    </xdr:from>
    <xdr:to>
      <xdr:col>41</xdr:col>
      <xdr:colOff>50800</xdr:colOff>
      <xdr:row>37</xdr:row>
      <xdr:rowOff>66441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93890"/>
          <a:ext cx="889000" cy="8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132106</xdr:rowOff>
    </xdr:from>
    <xdr:to>
      <xdr:col>55</xdr:col>
      <xdr:colOff>50800</xdr:colOff>
      <xdr:row>37</xdr:row>
      <xdr:rowOff>62256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110533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160558</xdr:rowOff>
    </xdr:from>
    <xdr:to>
      <xdr:col>50</xdr:col>
      <xdr:colOff>165100</xdr:colOff>
      <xdr:row>37</xdr:row>
      <xdr:rowOff>90708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81835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2878</xdr:rowOff>
    </xdr:from>
    <xdr:to>
      <xdr:col>46</xdr:col>
      <xdr:colOff>38100</xdr:colOff>
      <xdr:row>37</xdr:row>
      <xdr:rowOff>104478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95605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15641</xdr:rowOff>
    </xdr:from>
    <xdr:to>
      <xdr:col>41</xdr:col>
      <xdr:colOff>101600</xdr:colOff>
      <xdr:row>37</xdr:row>
      <xdr:rowOff>117241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5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108368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5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56690</xdr:rowOff>
    </xdr:from>
    <xdr:to>
      <xdr:col>36</xdr:col>
      <xdr:colOff>165100</xdr:colOff>
      <xdr:row>32</xdr:row>
      <xdr:rowOff>158290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3367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1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45865</xdr:rowOff>
    </xdr:from>
    <xdr:to>
      <xdr:col>55</xdr:col>
      <xdr:colOff>0</xdr:colOff>
      <xdr:row>55</xdr:row>
      <xdr:rowOff>158717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75615"/>
          <a:ext cx="8382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158717</xdr:rowOff>
    </xdr:from>
    <xdr:to>
      <xdr:col>50</xdr:col>
      <xdr:colOff>114300</xdr:colOff>
      <xdr:row>57</xdr:row>
      <xdr:rowOff>47400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88467"/>
          <a:ext cx="889000" cy="23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47400</xdr:rowOff>
    </xdr:from>
    <xdr:to>
      <xdr:col>45</xdr:col>
      <xdr:colOff>177800</xdr:colOff>
      <xdr:row>57</xdr:row>
      <xdr:rowOff>72317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820050"/>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53899</xdr:rowOff>
    </xdr:from>
    <xdr:to>
      <xdr:col>41</xdr:col>
      <xdr:colOff>50800</xdr:colOff>
      <xdr:row>57</xdr:row>
      <xdr:rowOff>72317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55099"/>
          <a:ext cx="889000" cy="18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166515</xdr:rowOff>
    </xdr:from>
    <xdr:to>
      <xdr:col>55</xdr:col>
      <xdr:colOff>50800</xdr:colOff>
      <xdr:row>55</xdr:row>
      <xdr:rowOff>96665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17942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107917</xdr:rowOff>
    </xdr:from>
    <xdr:to>
      <xdr:col>50</xdr:col>
      <xdr:colOff>165100</xdr:colOff>
      <xdr:row>56</xdr:row>
      <xdr:rowOff>38067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3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168050</xdr:rowOff>
    </xdr:from>
    <xdr:to>
      <xdr:col>46</xdr:col>
      <xdr:colOff>38100</xdr:colOff>
      <xdr:row>57</xdr:row>
      <xdr:rowOff>98200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89327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6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21517</xdr:rowOff>
    </xdr:from>
    <xdr:to>
      <xdr:col>41</xdr:col>
      <xdr:colOff>101600</xdr:colOff>
      <xdr:row>57</xdr:row>
      <xdr:rowOff>123117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114244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8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3099</xdr:rowOff>
    </xdr:from>
    <xdr:to>
      <xdr:col>36</xdr:col>
      <xdr:colOff>165100</xdr:colOff>
      <xdr:row>56</xdr:row>
      <xdr:rowOff>104699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95826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9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105593</xdr:rowOff>
    </xdr:from>
    <xdr:to>
      <xdr:col>55</xdr:col>
      <xdr:colOff>0</xdr:colOff>
      <xdr:row>78</xdr:row>
      <xdr:rowOff>129048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964343"/>
          <a:ext cx="838200" cy="53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126189</xdr:rowOff>
    </xdr:from>
    <xdr:to>
      <xdr:col>50</xdr:col>
      <xdr:colOff>114300</xdr:colOff>
      <xdr:row>78</xdr:row>
      <xdr:rowOff>129048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9928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5169</xdr:rowOff>
    </xdr:from>
    <xdr:to>
      <xdr:col>45</xdr:col>
      <xdr:colOff>177800</xdr:colOff>
      <xdr:row>78</xdr:row>
      <xdr:rowOff>126189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035369"/>
          <a:ext cx="889000" cy="46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5169</xdr:rowOff>
    </xdr:from>
    <xdr:to>
      <xdr:col>41</xdr:col>
      <xdr:colOff>50800</xdr:colOff>
      <xdr:row>78</xdr:row>
      <xdr:rowOff>19686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035369"/>
          <a:ext cx="889000" cy="3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54793</xdr:rowOff>
    </xdr:from>
    <xdr:to>
      <xdr:col>55</xdr:col>
      <xdr:colOff>50800</xdr:colOff>
      <xdr:row>75</xdr:row>
      <xdr:rowOff>156394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13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77670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76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78248</xdr:rowOff>
    </xdr:from>
    <xdr:to>
      <xdr:col>50</xdr:col>
      <xdr:colOff>165100</xdr:colOff>
      <xdr:row>79</xdr:row>
      <xdr:rowOff>8398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170975</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54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75389</xdr:rowOff>
    </xdr:from>
    <xdr:to>
      <xdr:col>46</xdr:col>
      <xdr:colOff>38100</xdr:colOff>
      <xdr:row>79</xdr:row>
      <xdr:rowOff>5539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168116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4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125819</xdr:rowOff>
    </xdr:from>
    <xdr:to>
      <xdr:col>41</xdr:col>
      <xdr:colOff>101600</xdr:colOff>
      <xdr:row>76</xdr:row>
      <xdr:rowOff>55969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9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47096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140336</xdr:rowOff>
    </xdr:from>
    <xdr:to>
      <xdr:col>36</xdr:col>
      <xdr:colOff>165100</xdr:colOff>
      <xdr:row>78</xdr:row>
      <xdr:rowOff>70486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61613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13274</xdr:rowOff>
    </xdr:from>
    <xdr:to>
      <xdr:col>55</xdr:col>
      <xdr:colOff>0</xdr:colOff>
      <xdr:row>95</xdr:row>
      <xdr:rowOff>154494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301024"/>
          <a:ext cx="838200" cy="14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13274</xdr:rowOff>
    </xdr:from>
    <xdr:to>
      <xdr:col>50</xdr:col>
      <xdr:colOff>114300</xdr:colOff>
      <xdr:row>96</xdr:row>
      <xdr:rowOff>43373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01024"/>
          <a:ext cx="8890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43373</xdr:rowOff>
    </xdr:from>
    <xdr:to>
      <xdr:col>45</xdr:col>
      <xdr:colOff>177800</xdr:colOff>
      <xdr:row>97</xdr:row>
      <xdr:rowOff>82866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02573"/>
          <a:ext cx="889000" cy="2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85728</xdr:rowOff>
    </xdr:from>
    <xdr:to>
      <xdr:col>41</xdr:col>
      <xdr:colOff>50800</xdr:colOff>
      <xdr:row>97</xdr:row>
      <xdr:rowOff>82866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44928"/>
          <a:ext cx="889000" cy="1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103694</xdr:rowOff>
    </xdr:from>
    <xdr:to>
      <xdr:col>55</xdr:col>
      <xdr:colOff>50800</xdr:colOff>
      <xdr:row>96</xdr:row>
      <xdr:rowOff>33844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82121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6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133924</xdr:rowOff>
    </xdr:from>
    <xdr:to>
      <xdr:col>50</xdr:col>
      <xdr:colOff>165100</xdr:colOff>
      <xdr:row>95</xdr:row>
      <xdr:rowOff>64074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80601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02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164023</xdr:rowOff>
    </xdr:from>
    <xdr:to>
      <xdr:col>46</xdr:col>
      <xdr:colOff>38100</xdr:colOff>
      <xdr:row>96</xdr:row>
      <xdr:rowOff>94173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5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85300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4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32066</xdr:rowOff>
    </xdr:from>
    <xdr:to>
      <xdr:col>41</xdr:col>
      <xdr:colOff>101600</xdr:colOff>
      <xdr:row>97</xdr:row>
      <xdr:rowOff>133666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124793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34928</xdr:rowOff>
    </xdr:from>
    <xdr:to>
      <xdr:col>36</xdr:col>
      <xdr:colOff>165100</xdr:colOff>
      <xdr:row>96</xdr:row>
      <xdr:rowOff>136528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153055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6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40945</xdr:rowOff>
    </xdr:from>
    <xdr:to>
      <xdr:col>85</xdr:col>
      <xdr:colOff>127000</xdr:colOff>
      <xdr:row>37</xdr:row>
      <xdr:rowOff>64262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384595"/>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158811</xdr:rowOff>
    </xdr:from>
    <xdr:to>
      <xdr:col>81</xdr:col>
      <xdr:colOff>50800</xdr:colOff>
      <xdr:row>37</xdr:row>
      <xdr:rowOff>64262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331011"/>
          <a:ext cx="889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158811</xdr:rowOff>
    </xdr:from>
    <xdr:to>
      <xdr:col>76</xdr:col>
      <xdr:colOff>114300</xdr:colOff>
      <xdr:row>38</xdr:row>
      <xdr:rowOff>87213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331011"/>
          <a:ext cx="889000" cy="2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121002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39573</xdr:rowOff>
    </xdr:from>
    <xdr:to>
      <xdr:col>71</xdr:col>
      <xdr:colOff>177800</xdr:colOff>
      <xdr:row>38</xdr:row>
      <xdr:rowOff>87213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383223"/>
          <a:ext cx="889000" cy="2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161595</xdr:rowOff>
    </xdr:from>
    <xdr:to>
      <xdr:col>85</xdr:col>
      <xdr:colOff>177800</xdr:colOff>
      <xdr:row>37</xdr:row>
      <xdr:rowOff>91745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13022</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1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13462</xdr:rowOff>
    </xdr:from>
    <xdr:to>
      <xdr:col>81</xdr:col>
      <xdr:colOff>101600</xdr:colOff>
      <xdr:row>37</xdr:row>
      <xdr:rowOff>115062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106189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108011</xdr:rowOff>
    </xdr:from>
    <xdr:to>
      <xdr:col>76</xdr:col>
      <xdr:colOff>165100</xdr:colOff>
      <xdr:row>37</xdr:row>
      <xdr:rowOff>38161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54688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05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36413</xdr:rowOff>
    </xdr:from>
    <xdr:to>
      <xdr:col>72</xdr:col>
      <xdr:colOff>38100</xdr:colOff>
      <xdr:row>38</xdr:row>
      <xdr:rowOff>138013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129140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64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160223</xdr:rowOff>
    </xdr:from>
    <xdr:to>
      <xdr:col>67</xdr:col>
      <xdr:colOff>101600</xdr:colOff>
      <xdr:row>37</xdr:row>
      <xdr:rowOff>90373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81500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4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19165</xdr:rowOff>
    </xdr:from>
    <xdr:to>
      <xdr:col>85</xdr:col>
      <xdr:colOff>127000</xdr:colOff>
      <xdr:row>77</xdr:row>
      <xdr:rowOff>40590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20815"/>
          <a:ext cx="8382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40590</xdr:rowOff>
    </xdr:from>
    <xdr:to>
      <xdr:col>81</xdr:col>
      <xdr:colOff>50800</xdr:colOff>
      <xdr:row>77</xdr:row>
      <xdr:rowOff>70447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42240"/>
          <a:ext cx="889000" cy="2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70447</xdr:rowOff>
    </xdr:from>
    <xdr:to>
      <xdr:col>76</xdr:col>
      <xdr:colOff>114300</xdr:colOff>
      <xdr:row>77</xdr:row>
      <xdr:rowOff>109105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72097"/>
          <a:ext cx="889000" cy="3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109105</xdr:rowOff>
    </xdr:from>
    <xdr:to>
      <xdr:col>71</xdr:col>
      <xdr:colOff>177800</xdr:colOff>
      <xdr:row>77</xdr:row>
      <xdr:rowOff>168135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10755"/>
          <a:ext cx="889000" cy="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139815</xdr:rowOff>
    </xdr:from>
    <xdr:to>
      <xdr:col>85</xdr:col>
      <xdr:colOff>177800</xdr:colOff>
      <xdr:row>77</xdr:row>
      <xdr:rowOff>69965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118242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161240</xdr:rowOff>
    </xdr:from>
    <xdr:to>
      <xdr:col>81</xdr:col>
      <xdr:colOff>101600</xdr:colOff>
      <xdr:row>77</xdr:row>
      <xdr:rowOff>91390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82517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19647</xdr:rowOff>
    </xdr:from>
    <xdr:to>
      <xdr:col>76</xdr:col>
      <xdr:colOff>165100</xdr:colOff>
      <xdr:row>77</xdr:row>
      <xdr:rowOff>121247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112374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58305</xdr:rowOff>
    </xdr:from>
    <xdr:to>
      <xdr:col>72</xdr:col>
      <xdr:colOff>38100</xdr:colOff>
      <xdr:row>77</xdr:row>
      <xdr:rowOff>159905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151032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5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117335</xdr:rowOff>
    </xdr:from>
    <xdr:to>
      <xdr:col>67</xdr:col>
      <xdr:colOff>101600</xdr:colOff>
      <xdr:row>78</xdr:row>
      <xdr:rowOff>47485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38612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1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24242</xdr:rowOff>
    </xdr:from>
    <xdr:to>
      <xdr:col>85</xdr:col>
      <xdr:colOff>127000</xdr:colOff>
      <xdr:row>99</xdr:row>
      <xdr:rowOff>28586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97792"/>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9345</xdr:rowOff>
    </xdr:from>
    <xdr:to>
      <xdr:col>81</xdr:col>
      <xdr:colOff>50800</xdr:colOff>
      <xdr:row>99</xdr:row>
      <xdr:rowOff>28586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11445"/>
          <a:ext cx="889000" cy="19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144249</xdr:rowOff>
    </xdr:from>
    <xdr:to>
      <xdr:col>76</xdr:col>
      <xdr:colOff>114300</xdr:colOff>
      <xdr:row>98</xdr:row>
      <xdr:rowOff>9345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74899"/>
          <a:ext cx="889000" cy="3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9139</xdr:rowOff>
    </xdr:from>
    <xdr:to>
      <xdr:col>71</xdr:col>
      <xdr:colOff>177800</xdr:colOff>
      <xdr:row>97</xdr:row>
      <xdr:rowOff>144249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639789"/>
          <a:ext cx="889000" cy="13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165602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144892</xdr:rowOff>
    </xdr:from>
    <xdr:to>
      <xdr:col>85</xdr:col>
      <xdr:colOff>177800</xdr:colOff>
      <xdr:row>99</xdr:row>
      <xdr:rowOff>75042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59819</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6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149236</xdr:rowOff>
    </xdr:from>
    <xdr:to>
      <xdr:col>81</xdr:col>
      <xdr:colOff>101600</xdr:colOff>
      <xdr:row>99</xdr:row>
      <xdr:rowOff>79386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70513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704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129995</xdr:rowOff>
    </xdr:from>
    <xdr:to>
      <xdr:col>76</xdr:col>
      <xdr:colOff>165100</xdr:colOff>
      <xdr:row>98</xdr:row>
      <xdr:rowOff>60145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51272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5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93449</xdr:rowOff>
    </xdr:from>
    <xdr:to>
      <xdr:col>72</xdr:col>
      <xdr:colOff>38100</xdr:colOff>
      <xdr:row>98</xdr:row>
      <xdr:rowOff>23599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129789</xdr:rowOff>
    </xdr:from>
    <xdr:to>
      <xdr:col>67</xdr:col>
      <xdr:colOff>101600</xdr:colOff>
      <xdr:row>97</xdr:row>
      <xdr:rowOff>59939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76466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6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78283</xdr:rowOff>
    </xdr:from>
    <xdr:to>
      <xdr:col>116</xdr:col>
      <xdr:colOff>63500</xdr:colOff>
      <xdr:row>39</xdr:row>
      <xdr:rowOff>40030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93383"/>
          <a:ext cx="838200" cy="1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40030</xdr:rowOff>
    </xdr:from>
    <xdr:to>
      <xdr:col>111</xdr:col>
      <xdr:colOff>177800</xdr:colOff>
      <xdr:row>39</xdr:row>
      <xdr:rowOff>40107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26580"/>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40107</xdr:rowOff>
    </xdr:from>
    <xdr:to>
      <xdr:col>107</xdr:col>
      <xdr:colOff>50800</xdr:colOff>
      <xdr:row>39</xdr:row>
      <xdr:rowOff>40107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6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35078</xdr:rowOff>
    </xdr:from>
    <xdr:to>
      <xdr:col>102</xdr:col>
      <xdr:colOff>114300</xdr:colOff>
      <xdr:row>39</xdr:row>
      <xdr:rowOff>40107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2162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27483</xdr:rowOff>
    </xdr:from>
    <xdr:to>
      <xdr:col>116</xdr:col>
      <xdr:colOff>114300</xdr:colOff>
      <xdr:row>38</xdr:row>
      <xdr:rowOff>129083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5910</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2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160680</xdr:rowOff>
    </xdr:from>
    <xdr:to>
      <xdr:col>112</xdr:col>
      <xdr:colOff>38100</xdr:colOff>
      <xdr:row>39</xdr:row>
      <xdr:rowOff>90830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81957</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768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160757</xdr:rowOff>
    </xdr:from>
    <xdr:to>
      <xdr:col>107</xdr:col>
      <xdr:colOff>101600</xdr:colOff>
      <xdr:row>39</xdr:row>
      <xdr:rowOff>90907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82034</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768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160757</xdr:rowOff>
    </xdr:from>
    <xdr:to>
      <xdr:col>102</xdr:col>
      <xdr:colOff>165100</xdr:colOff>
      <xdr:row>39</xdr:row>
      <xdr:rowOff>90907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82034</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768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155728</xdr:rowOff>
    </xdr:from>
    <xdr:to>
      <xdr:col>98</xdr:col>
      <xdr:colOff>38100</xdr:colOff>
      <xdr:row>39</xdr:row>
      <xdr:rowOff>85878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77005</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8255</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266555"/>
          <a:ext cx="889000" cy="89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128905</xdr:rowOff>
    </xdr:from>
    <xdr:to>
      <xdr:col>98</xdr:col>
      <xdr:colOff>38100</xdr:colOff>
      <xdr:row>54</xdr:row>
      <xdr:rowOff>59055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2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75582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99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12164</xdr:rowOff>
    </xdr:from>
    <xdr:to>
      <xdr:col>116</xdr:col>
      <xdr:colOff>63500</xdr:colOff>
      <xdr:row>76</xdr:row>
      <xdr:rowOff>45997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2364"/>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45997</xdr:rowOff>
    </xdr:from>
    <xdr:to>
      <xdr:col>111</xdr:col>
      <xdr:colOff>177800</xdr:colOff>
      <xdr:row>76</xdr:row>
      <xdr:rowOff>89911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76197"/>
          <a:ext cx="889000" cy="4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89911</xdr:rowOff>
    </xdr:from>
    <xdr:to>
      <xdr:col>107</xdr:col>
      <xdr:colOff>50800</xdr:colOff>
      <xdr:row>76</xdr:row>
      <xdr:rowOff>95078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20111"/>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95078</xdr:rowOff>
    </xdr:from>
    <xdr:to>
      <xdr:col>102</xdr:col>
      <xdr:colOff>114300</xdr:colOff>
      <xdr:row>76</xdr:row>
      <xdr:rowOff>128887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25278"/>
          <a:ext cx="8890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132814</xdr:rowOff>
    </xdr:from>
    <xdr:to>
      <xdr:col>116</xdr:col>
      <xdr:colOff>114300</xdr:colOff>
      <xdr:row>76</xdr:row>
      <xdr:rowOff>62964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111241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166647</xdr:rowOff>
    </xdr:from>
    <xdr:to>
      <xdr:col>112</xdr:col>
      <xdr:colOff>38100</xdr:colOff>
      <xdr:row>76</xdr:row>
      <xdr:rowOff>96797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2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87924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1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39111</xdr:rowOff>
    </xdr:from>
    <xdr:to>
      <xdr:col>107</xdr:col>
      <xdr:colOff>101600</xdr:colOff>
      <xdr:row>76</xdr:row>
      <xdr:rowOff>140711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6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131838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44278</xdr:rowOff>
    </xdr:from>
    <xdr:to>
      <xdr:col>102</xdr:col>
      <xdr:colOff>165100</xdr:colOff>
      <xdr:row>76</xdr:row>
      <xdr:rowOff>145878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137005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78087</xdr:rowOff>
    </xdr:from>
    <xdr:to>
      <xdr:col>98</xdr:col>
      <xdr:colOff>38100</xdr:colOff>
      <xdr:row>77</xdr:row>
      <xdr:rowOff>8237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170814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令和６年度歳出決算総額は、住民一人当たり</a:t>
          </a:r>
          <a:r>
            <a:rPr kumimoji="1" lang="en-US" altLang="ja-JP" sz="1200">
              <a:latin typeface="ＭＳ Ｐゴシック" panose="020B0600070205080204" pitchFamily="50" charset="-128"/>
              <a:ea typeface="ＭＳ Ｐゴシック" panose="020B0600070205080204" pitchFamily="50" charset="-128"/>
            </a:rPr>
            <a:t>547,063</a:t>
          </a:r>
          <a:r>
            <a:rPr kumimoji="1" lang="ja-JP" altLang="en-US" sz="1200">
              <a:latin typeface="ＭＳ Ｐゴシック" panose="020B0600070205080204" pitchFamily="50" charset="-128"/>
              <a:ea typeface="ＭＳ Ｐゴシック" panose="020B0600070205080204" pitchFamily="50" charset="-128"/>
            </a:rPr>
            <a:t>円となっており、前年度に比べて</a:t>
          </a:r>
          <a:r>
            <a:rPr kumimoji="1" lang="en-US" altLang="ja-JP" sz="1200">
              <a:latin typeface="ＭＳ Ｐゴシック" panose="020B0600070205080204" pitchFamily="50" charset="-128"/>
              <a:ea typeface="ＭＳ Ｐゴシック" panose="020B0600070205080204" pitchFamily="50" charset="-128"/>
            </a:rPr>
            <a:t>38,355</a:t>
          </a:r>
          <a:r>
            <a:rPr kumimoji="1" lang="ja-JP" altLang="en-US" sz="1200">
              <a:latin typeface="ＭＳ Ｐゴシック" panose="020B0600070205080204" pitchFamily="50" charset="-128"/>
              <a:ea typeface="ＭＳ Ｐゴシック" panose="020B0600070205080204" pitchFamily="50" charset="-128"/>
            </a:rPr>
            <a:t>円の増となっている。</a:t>
          </a:r>
        </a:p>
        <a:p>
          <a:r>
            <a:rPr kumimoji="1" lang="ja-JP" altLang="en-US" sz="1200">
              <a:latin typeface="ＭＳ Ｐゴシック" panose="020B0600070205080204" pitchFamily="50" charset="-128"/>
              <a:ea typeface="ＭＳ Ｐゴシック" panose="020B0600070205080204" pitchFamily="50" charset="-128"/>
            </a:rPr>
            <a:t>物件費は、以前より、類似団体に比べ非常に低い額を示しているが、当市はごみ処理、火葬、学校などの業務を一部事務組合で行っており、全部で</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ある組合の経費は補助費等に区分されるため、類似団体と比較すると低額の要因となっている。前年度より</a:t>
          </a:r>
          <a:r>
            <a:rPr kumimoji="1" lang="en-US" altLang="ja-JP" sz="1200">
              <a:latin typeface="ＭＳ Ｐゴシック" panose="020B0600070205080204" pitchFamily="50" charset="-128"/>
              <a:ea typeface="ＭＳ Ｐゴシック" panose="020B0600070205080204" pitchFamily="50" charset="-128"/>
            </a:rPr>
            <a:t>420</a:t>
          </a:r>
          <a:r>
            <a:rPr kumimoji="1" lang="ja-JP" altLang="en-US" sz="1200">
              <a:latin typeface="ＭＳ Ｐゴシック" panose="020B0600070205080204" pitchFamily="50" charset="-128"/>
              <a:ea typeface="ＭＳ Ｐゴシック" panose="020B0600070205080204" pitchFamily="50" charset="-128"/>
            </a:rPr>
            <a:t>円の増となった要因は、中学校施設解体事業や商工業振興支援事業によるものである。普通建設事業費のうち新規整備が前年度より</a:t>
          </a:r>
          <a:r>
            <a:rPr kumimoji="1" lang="en-US" altLang="ja-JP" sz="1200">
              <a:latin typeface="ＭＳ Ｐゴシック" panose="020B0600070205080204" pitchFamily="50" charset="-128"/>
              <a:ea typeface="ＭＳ Ｐゴシック" panose="020B0600070205080204" pitchFamily="50" charset="-128"/>
            </a:rPr>
            <a:t>23,526</a:t>
          </a:r>
          <a:r>
            <a:rPr kumimoji="1" lang="ja-JP" altLang="en-US" sz="1200">
              <a:latin typeface="ＭＳ Ｐゴシック" panose="020B0600070205080204" pitchFamily="50" charset="-128"/>
              <a:ea typeface="ＭＳ Ｐゴシック" panose="020B0600070205080204" pitchFamily="50" charset="-128"/>
            </a:rPr>
            <a:t>円の増となった要因は、道の駅「そらっと牧之原」整備事業や地頭方漁港の海岸保全施設整備事業によるものである。</a:t>
          </a:r>
        </a:p>
        <a:p>
          <a:r>
            <a:rPr kumimoji="1" lang="ja-JP" altLang="en-US" sz="1200">
              <a:latin typeface="ＭＳ Ｐゴシック" panose="020B0600070205080204" pitchFamily="50" charset="-128"/>
              <a:ea typeface="ＭＳ Ｐゴシック" panose="020B0600070205080204" pitchFamily="50" charset="-128"/>
            </a:rPr>
            <a:t>扶助費は、定額減税補足給付金事業や物価高騰対応生活支援給付金事業や子どものための教育・保育給付事業の増により、前年度より</a:t>
          </a:r>
          <a:r>
            <a:rPr kumimoji="1" lang="en-US" altLang="ja-JP" sz="1200">
              <a:latin typeface="ＭＳ Ｐゴシック" panose="020B0600070205080204" pitchFamily="50" charset="-128"/>
              <a:ea typeface="ＭＳ Ｐゴシック" panose="020B0600070205080204" pitchFamily="50" charset="-128"/>
            </a:rPr>
            <a:t>11,877</a:t>
          </a:r>
          <a:r>
            <a:rPr kumimoji="1" lang="ja-JP" altLang="en-US" sz="1200">
              <a:latin typeface="ＭＳ Ｐゴシック" panose="020B0600070205080204" pitchFamily="50" charset="-128"/>
              <a:ea typeface="ＭＳ Ｐゴシック" panose="020B0600070205080204" pitchFamily="50" charset="-128"/>
            </a:rPr>
            <a:t>円の増となった。災害復旧事業費は、台風</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号による被災施設に係る復旧工事により、前年度より</a:t>
          </a:r>
          <a:r>
            <a:rPr kumimoji="1" lang="en-US" altLang="ja-JP" sz="1200">
              <a:latin typeface="ＭＳ Ｐゴシック" panose="020B0600070205080204" pitchFamily="50" charset="-128"/>
              <a:ea typeface="ＭＳ Ｐゴシック" panose="020B0600070205080204" pitchFamily="50" charset="-128"/>
            </a:rPr>
            <a:t>510</a:t>
          </a:r>
          <a:r>
            <a:rPr kumimoji="1" lang="ja-JP" altLang="en-US" sz="1200">
              <a:latin typeface="ＭＳ Ｐゴシック" panose="020B0600070205080204" pitchFamily="50" charset="-128"/>
              <a:ea typeface="ＭＳ Ｐゴシック" panose="020B0600070205080204" pitchFamily="50" charset="-128"/>
            </a:rPr>
            <a:t>円の増となった。</a:t>
          </a:r>
        </a:p>
        <a:p>
          <a:r>
            <a:rPr kumimoji="1" lang="ja-JP" altLang="en-US" sz="1200">
              <a:latin typeface="ＭＳ Ｐゴシック" panose="020B0600070205080204" pitchFamily="50" charset="-128"/>
              <a:ea typeface="ＭＳ Ｐゴシック" panose="020B0600070205080204" pitchFamily="50" charset="-128"/>
            </a:rPr>
            <a:t>公債費は、前年度より</a:t>
          </a:r>
          <a:r>
            <a:rPr kumimoji="1" lang="en-US" altLang="ja-JP" sz="1200">
              <a:latin typeface="ＭＳ Ｐゴシック" panose="020B0600070205080204" pitchFamily="50" charset="-128"/>
              <a:ea typeface="ＭＳ Ｐゴシック" panose="020B0600070205080204" pitchFamily="50" charset="-128"/>
            </a:rPr>
            <a:t>1,687</a:t>
          </a:r>
          <a:r>
            <a:rPr kumimoji="1" lang="ja-JP" altLang="en-US" sz="1200">
              <a:latin typeface="ＭＳ Ｐゴシック" panose="020B0600070205080204" pitchFamily="50" charset="-128"/>
              <a:ea typeface="ＭＳ Ｐゴシック" panose="020B0600070205080204" pitchFamily="50" charset="-128"/>
            </a:rPr>
            <a:t>円の増となった。類似団体に比べ低い額であるが、県下の平均は上回っている。増加の要因は、義務教育施設整備事業（川崎小学校）や旧合併特例債（地域振興基金造成事業）の増によるものである。</a:t>
          </a:r>
        </a:p>
        <a:p>
          <a:r>
            <a:rPr kumimoji="1" lang="ja-JP" altLang="en-US" sz="1200">
              <a:latin typeface="ＭＳ Ｐゴシック" panose="020B0600070205080204" pitchFamily="50" charset="-128"/>
              <a:ea typeface="ＭＳ Ｐゴシック" panose="020B0600070205080204" pitchFamily="50" charset="-128"/>
            </a:rPr>
            <a:t>投資及び出資金は、静岡県大井川広域水道企業団への出資金により前年度より</a:t>
          </a:r>
          <a:r>
            <a:rPr kumimoji="1" lang="en-US" altLang="ja-JP" sz="1200">
              <a:latin typeface="ＭＳ Ｐゴシック" panose="020B0600070205080204" pitchFamily="50" charset="-128"/>
              <a:ea typeface="ＭＳ Ｐゴシック" panose="020B0600070205080204" pitchFamily="50" charset="-128"/>
            </a:rPr>
            <a:t>1,748</a:t>
          </a:r>
          <a:r>
            <a:rPr kumimoji="1" lang="ja-JP" altLang="en-US" sz="12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42,326
39,667
111.69
24,170,321
23,155,002
772,866
13,117,857
19,204,974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135509</xdr:rowOff>
    </xdr:from>
    <xdr:to>
      <xdr:col>24</xdr:col>
      <xdr:colOff>63500</xdr:colOff>
      <xdr:row>37</xdr:row>
      <xdr:rowOff>140653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79159"/>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121412</xdr:rowOff>
    </xdr:from>
    <xdr:to>
      <xdr:col>19</xdr:col>
      <xdr:colOff>177800</xdr:colOff>
      <xdr:row>37</xdr:row>
      <xdr:rowOff>135509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65062"/>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121412</xdr:rowOff>
    </xdr:from>
    <xdr:to>
      <xdr:col>15</xdr:col>
      <xdr:colOff>50800</xdr:colOff>
      <xdr:row>37</xdr:row>
      <xdr:rowOff>155321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5062"/>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153797</xdr:rowOff>
    </xdr:from>
    <xdr:to>
      <xdr:col>10</xdr:col>
      <xdr:colOff>114300</xdr:colOff>
      <xdr:row>37</xdr:row>
      <xdr:rowOff>155321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744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89853</xdr:rowOff>
    </xdr:from>
    <xdr:to>
      <xdr:col>24</xdr:col>
      <xdr:colOff>114300</xdr:colOff>
      <xdr:row>38</xdr:row>
      <xdr:rowOff>20003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84709</xdr:rowOff>
    </xdr:from>
    <xdr:to>
      <xdr:col>20</xdr:col>
      <xdr:colOff>38100</xdr:colOff>
      <xdr:row>38</xdr:row>
      <xdr:rowOff>14860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5986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70612</xdr:rowOff>
    </xdr:from>
    <xdr:to>
      <xdr:col>15</xdr:col>
      <xdr:colOff>101600</xdr:colOff>
      <xdr:row>38</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163339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104521</xdr:rowOff>
    </xdr:from>
    <xdr:to>
      <xdr:col>10</xdr:col>
      <xdr:colOff>165100</xdr:colOff>
      <xdr:row>38</xdr:row>
      <xdr:rowOff>34671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25798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102997</xdr:rowOff>
    </xdr:from>
    <xdr:to>
      <xdr:col>6</xdr:col>
      <xdr:colOff>38100</xdr:colOff>
      <xdr:row>38</xdr:row>
      <xdr:rowOff>33147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24274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82020</xdr:rowOff>
    </xdr:from>
    <xdr:to>
      <xdr:col>24</xdr:col>
      <xdr:colOff>63500</xdr:colOff>
      <xdr:row>57</xdr:row>
      <xdr:rowOff>103069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54670"/>
          <a:ext cx="838200" cy="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164439</xdr:rowOff>
    </xdr:from>
    <xdr:to>
      <xdr:col>19</xdr:col>
      <xdr:colOff>177800</xdr:colOff>
      <xdr:row>57</xdr:row>
      <xdr:rowOff>103069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65639"/>
          <a:ext cx="889000" cy="1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144354</xdr:rowOff>
    </xdr:from>
    <xdr:to>
      <xdr:col>15</xdr:col>
      <xdr:colOff>50800</xdr:colOff>
      <xdr:row>56</xdr:row>
      <xdr:rowOff>164439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45554"/>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89957</xdr:rowOff>
    </xdr:from>
    <xdr:to>
      <xdr:col>10</xdr:col>
      <xdr:colOff>114300</xdr:colOff>
      <xdr:row>56</xdr:row>
      <xdr:rowOff>144354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48257"/>
          <a:ext cx="889000" cy="39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31220</xdr:rowOff>
    </xdr:from>
    <xdr:to>
      <xdr:col>24</xdr:col>
      <xdr:colOff>114300</xdr:colOff>
      <xdr:row>57</xdr:row>
      <xdr:rowOff>132820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117597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52269</xdr:rowOff>
    </xdr:from>
    <xdr:to>
      <xdr:col>20</xdr:col>
      <xdr:colOff>38100</xdr:colOff>
      <xdr:row>57</xdr:row>
      <xdr:rowOff>153869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144996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1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113639</xdr:rowOff>
    </xdr:from>
    <xdr:to>
      <xdr:col>15</xdr:col>
      <xdr:colOff>101600</xdr:colOff>
      <xdr:row>57</xdr:row>
      <xdr:rowOff>43789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34916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93554</xdr:rowOff>
    </xdr:from>
    <xdr:to>
      <xdr:col>10</xdr:col>
      <xdr:colOff>165100</xdr:colOff>
      <xdr:row>57</xdr:row>
      <xdr:rowOff>23704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39157</xdr:rowOff>
    </xdr:from>
    <xdr:to>
      <xdr:col>6</xdr:col>
      <xdr:colOff>38100</xdr:colOff>
      <xdr:row>54</xdr:row>
      <xdr:rowOff>140757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131884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9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131661</xdr:rowOff>
    </xdr:from>
    <xdr:to>
      <xdr:col>24</xdr:col>
      <xdr:colOff>62865</xdr:colOff>
      <xdr:row>76</xdr:row>
      <xdr:rowOff>149636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1711"/>
          <a:ext cx="1270" cy="121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18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149636</xdr:rowOff>
    </xdr:from>
    <xdr:to>
      <xdr:col>24</xdr:col>
      <xdr:colOff>152400</xdr:colOff>
      <xdr:row>76</xdr:row>
      <xdr:rowOff>149636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17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78338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131661</xdr:rowOff>
    </xdr:from>
    <xdr:to>
      <xdr:col>24</xdr:col>
      <xdr:colOff>152400</xdr:colOff>
      <xdr:row>69</xdr:row>
      <xdr:rowOff>131661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28288</xdr:rowOff>
    </xdr:from>
    <xdr:to>
      <xdr:col>24</xdr:col>
      <xdr:colOff>63500</xdr:colOff>
      <xdr:row>76</xdr:row>
      <xdr:rowOff>139418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58488"/>
          <a:ext cx="838200" cy="1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52783</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568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29906</xdr:rowOff>
    </xdr:from>
    <xdr:to>
      <xdr:col>24</xdr:col>
      <xdr:colOff>114300</xdr:colOff>
      <xdr:row>74</xdr:row>
      <xdr:rowOff>131506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139418</xdr:rowOff>
    </xdr:from>
    <xdr:to>
      <xdr:col>19</xdr:col>
      <xdr:colOff>177800</xdr:colOff>
      <xdr:row>77</xdr:row>
      <xdr:rowOff>21827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9618"/>
          <a:ext cx="889000" cy="5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101595</xdr:rowOff>
    </xdr:from>
    <xdr:to>
      <xdr:col>20</xdr:col>
      <xdr:colOff>38100</xdr:colOff>
      <xdr:row>75</xdr:row>
      <xdr:rowOff>31745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7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56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140821</xdr:rowOff>
    </xdr:from>
    <xdr:to>
      <xdr:col>15</xdr:col>
      <xdr:colOff>50800</xdr:colOff>
      <xdr:row>77</xdr:row>
      <xdr:rowOff>21827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1021"/>
          <a:ext cx="889000" cy="5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24892</xdr:rowOff>
    </xdr:from>
    <xdr:to>
      <xdr:col>15</xdr:col>
      <xdr:colOff>101600</xdr:colOff>
      <xdr:row>75</xdr:row>
      <xdr:rowOff>126492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143019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5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140821</xdr:rowOff>
    </xdr:from>
    <xdr:to>
      <xdr:col>10</xdr:col>
      <xdr:colOff>114300</xdr:colOff>
      <xdr:row>77</xdr:row>
      <xdr:rowOff>132567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1021"/>
          <a:ext cx="889000" cy="16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118687</xdr:rowOff>
    </xdr:from>
    <xdr:to>
      <xdr:col>10</xdr:col>
      <xdr:colOff>165100</xdr:colOff>
      <xdr:row>75</xdr:row>
      <xdr:rowOff>48837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80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65364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5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68052</xdr:rowOff>
    </xdr:from>
    <xdr:to>
      <xdr:col>6</xdr:col>
      <xdr:colOff>38100</xdr:colOff>
      <xdr:row>75</xdr:row>
      <xdr:rowOff>169652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0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148938</xdr:rowOff>
    </xdr:from>
    <xdr:to>
      <xdr:col>24</xdr:col>
      <xdr:colOff>114300</xdr:colOff>
      <xdr:row>76</xdr:row>
      <xdr:rowOff>79088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63865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88618</xdr:rowOff>
    </xdr:from>
    <xdr:to>
      <xdr:col>20</xdr:col>
      <xdr:colOff>38100</xdr:colOff>
      <xdr:row>77</xdr:row>
      <xdr:rowOff>18768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142477</xdr:rowOff>
    </xdr:from>
    <xdr:to>
      <xdr:col>15</xdr:col>
      <xdr:colOff>101600</xdr:colOff>
      <xdr:row>77</xdr:row>
      <xdr:rowOff>72627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63754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6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90021</xdr:rowOff>
    </xdr:from>
    <xdr:to>
      <xdr:col>10</xdr:col>
      <xdr:colOff>165100</xdr:colOff>
      <xdr:row>77</xdr:row>
      <xdr:rowOff>20171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1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81767</xdr:rowOff>
    </xdr:from>
    <xdr:to>
      <xdr:col>6</xdr:col>
      <xdr:colOff>38100</xdr:colOff>
      <xdr:row>78</xdr:row>
      <xdr:rowOff>11917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100025</xdr:rowOff>
    </xdr:from>
    <xdr:to>
      <xdr:col>24</xdr:col>
      <xdr:colOff>63500</xdr:colOff>
      <xdr:row>96</xdr:row>
      <xdr:rowOff>128067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59225"/>
          <a:ext cx="8382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97193</xdr:rowOff>
    </xdr:from>
    <xdr:to>
      <xdr:col>19</xdr:col>
      <xdr:colOff>177800</xdr:colOff>
      <xdr:row>96</xdr:row>
      <xdr:rowOff>128067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56393"/>
          <a:ext cx="8890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97193</xdr:rowOff>
    </xdr:from>
    <xdr:to>
      <xdr:col>15</xdr:col>
      <xdr:colOff>50800</xdr:colOff>
      <xdr:row>96</xdr:row>
      <xdr:rowOff>117703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56393"/>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117703</xdr:rowOff>
    </xdr:from>
    <xdr:to>
      <xdr:col>10</xdr:col>
      <xdr:colOff>114300</xdr:colOff>
      <xdr:row>97</xdr:row>
      <xdr:rowOff>70650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76903"/>
          <a:ext cx="8890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49225</xdr:rowOff>
    </xdr:from>
    <xdr:to>
      <xdr:col>24</xdr:col>
      <xdr:colOff>114300</xdr:colOff>
      <xdr:row>96</xdr:row>
      <xdr:rowOff>150825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72102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77267</xdr:rowOff>
    </xdr:from>
    <xdr:to>
      <xdr:col>20</xdr:col>
      <xdr:colOff>38100</xdr:colOff>
      <xdr:row>97</xdr:row>
      <xdr:rowOff>7417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23944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46393</xdr:rowOff>
    </xdr:from>
    <xdr:to>
      <xdr:col>15</xdr:col>
      <xdr:colOff>101600</xdr:colOff>
      <xdr:row>96</xdr:row>
      <xdr:rowOff>147993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164520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66903</xdr:rowOff>
    </xdr:from>
    <xdr:to>
      <xdr:col>10</xdr:col>
      <xdr:colOff>165100</xdr:colOff>
      <xdr:row>96</xdr:row>
      <xdr:rowOff>168503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19850</xdr:rowOff>
    </xdr:from>
    <xdr:to>
      <xdr:col>6</xdr:col>
      <xdr:colOff>38100</xdr:colOff>
      <xdr:row>97</xdr:row>
      <xdr:rowOff>121450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137977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15929</xdr:rowOff>
    </xdr:from>
    <xdr:to>
      <xdr:col>55</xdr:col>
      <xdr:colOff>0</xdr:colOff>
      <xdr:row>39</xdr:row>
      <xdr:rowOff>15929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02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15929</xdr:rowOff>
    </xdr:from>
    <xdr:to>
      <xdr:col>50</xdr:col>
      <xdr:colOff>114300</xdr:colOff>
      <xdr:row>39</xdr:row>
      <xdr:rowOff>17235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0247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17235</xdr:rowOff>
    </xdr:from>
    <xdr:to>
      <xdr:col>45</xdr:col>
      <xdr:colOff>177800</xdr:colOff>
      <xdr:row>39</xdr:row>
      <xdr:rowOff>20012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3785"/>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20012</xdr:rowOff>
    </xdr:from>
    <xdr:to>
      <xdr:col>41</xdr:col>
      <xdr:colOff>50800</xdr:colOff>
      <xdr:row>39</xdr:row>
      <xdr:rowOff>23930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06562"/>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136579</xdr:rowOff>
    </xdr:from>
    <xdr:to>
      <xdr:col>55</xdr:col>
      <xdr:colOff>50800</xdr:colOff>
      <xdr:row>39</xdr:row>
      <xdr:rowOff>66729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51506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6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136579</xdr:rowOff>
    </xdr:from>
    <xdr:to>
      <xdr:col>50</xdr:col>
      <xdr:colOff>165100</xdr:colOff>
      <xdr:row>39</xdr:row>
      <xdr:rowOff>66729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57856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137885</xdr:rowOff>
    </xdr:from>
    <xdr:to>
      <xdr:col>46</xdr:col>
      <xdr:colOff>38100</xdr:colOff>
      <xdr:row>39</xdr:row>
      <xdr:rowOff>68035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59162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4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140662</xdr:rowOff>
    </xdr:from>
    <xdr:to>
      <xdr:col>41</xdr:col>
      <xdr:colOff>101600</xdr:colOff>
      <xdr:row>39</xdr:row>
      <xdr:rowOff>70812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61939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48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144580</xdr:rowOff>
    </xdr:from>
    <xdr:to>
      <xdr:col>36</xdr:col>
      <xdr:colOff>165100</xdr:colOff>
      <xdr:row>39</xdr:row>
      <xdr:rowOff>74730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65857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104610</xdr:rowOff>
    </xdr:from>
    <xdr:to>
      <xdr:col>55</xdr:col>
      <xdr:colOff>0</xdr:colOff>
      <xdr:row>58</xdr:row>
      <xdr:rowOff>7417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05810"/>
          <a:ext cx="838200" cy="24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158623</xdr:rowOff>
    </xdr:from>
    <xdr:to>
      <xdr:col>50</xdr:col>
      <xdr:colOff>114300</xdr:colOff>
      <xdr:row>58</xdr:row>
      <xdr:rowOff>7417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31273"/>
          <a:ext cx="889000" cy="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143269</xdr:rowOff>
    </xdr:from>
    <xdr:to>
      <xdr:col>45</xdr:col>
      <xdr:colOff>177800</xdr:colOff>
      <xdr:row>57</xdr:row>
      <xdr:rowOff>158623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15919"/>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139230</xdr:rowOff>
    </xdr:from>
    <xdr:to>
      <xdr:col>41</xdr:col>
      <xdr:colOff>50800</xdr:colOff>
      <xdr:row>57</xdr:row>
      <xdr:rowOff>143269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40430"/>
          <a:ext cx="889000" cy="17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53810</xdr:rowOff>
    </xdr:from>
    <xdr:to>
      <xdr:col>55</xdr:col>
      <xdr:colOff>50800</xdr:colOff>
      <xdr:row>56</xdr:row>
      <xdr:rowOff>155410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32237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3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128067</xdr:rowOff>
    </xdr:from>
    <xdr:to>
      <xdr:col>50</xdr:col>
      <xdr:colOff>165100</xdr:colOff>
      <xdr:row>58</xdr:row>
      <xdr:rowOff>58217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49344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107823</xdr:rowOff>
    </xdr:from>
    <xdr:to>
      <xdr:col>46</xdr:col>
      <xdr:colOff>38100</xdr:colOff>
      <xdr:row>58</xdr:row>
      <xdr:rowOff>37973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29100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7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92469</xdr:rowOff>
    </xdr:from>
    <xdr:to>
      <xdr:col>41</xdr:col>
      <xdr:colOff>101600</xdr:colOff>
      <xdr:row>58</xdr:row>
      <xdr:rowOff>22619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13746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88430</xdr:rowOff>
    </xdr:from>
    <xdr:to>
      <xdr:col>36</xdr:col>
      <xdr:colOff>165100</xdr:colOff>
      <xdr:row>57</xdr:row>
      <xdr:rowOff>18580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7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75281</xdr:rowOff>
    </xdr:from>
    <xdr:to>
      <xdr:col>55</xdr:col>
      <xdr:colOff>0</xdr:colOff>
      <xdr:row>78</xdr:row>
      <xdr:rowOff>75798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48381"/>
          <a:ext cx="8382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67828</xdr:rowOff>
    </xdr:from>
    <xdr:to>
      <xdr:col>50</xdr:col>
      <xdr:colOff>114300</xdr:colOff>
      <xdr:row>78</xdr:row>
      <xdr:rowOff>75798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40928"/>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67828</xdr:rowOff>
    </xdr:from>
    <xdr:to>
      <xdr:col>45</xdr:col>
      <xdr:colOff>177800</xdr:colOff>
      <xdr:row>78</xdr:row>
      <xdr:rowOff>75958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0928"/>
          <a:ext cx="889000" cy="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58113</xdr:rowOff>
    </xdr:from>
    <xdr:to>
      <xdr:col>41</xdr:col>
      <xdr:colOff>50800</xdr:colOff>
      <xdr:row>78</xdr:row>
      <xdr:rowOff>75958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31213"/>
          <a:ext cx="889000" cy="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24481</xdr:rowOff>
    </xdr:from>
    <xdr:to>
      <xdr:col>55</xdr:col>
      <xdr:colOff>50800</xdr:colOff>
      <xdr:row>78</xdr:row>
      <xdr:rowOff>126081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121582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2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24998</xdr:rowOff>
    </xdr:from>
    <xdr:to>
      <xdr:col>50</xdr:col>
      <xdr:colOff>165100</xdr:colOff>
      <xdr:row>78</xdr:row>
      <xdr:rowOff>126598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117725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17028</xdr:rowOff>
    </xdr:from>
    <xdr:to>
      <xdr:col>46</xdr:col>
      <xdr:colOff>38100</xdr:colOff>
      <xdr:row>78</xdr:row>
      <xdr:rowOff>118628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109755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8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25158</xdr:rowOff>
    </xdr:from>
    <xdr:to>
      <xdr:col>41</xdr:col>
      <xdr:colOff>101600</xdr:colOff>
      <xdr:row>78</xdr:row>
      <xdr:rowOff>126758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117885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7313</xdr:rowOff>
    </xdr:from>
    <xdr:to>
      <xdr:col>36</xdr:col>
      <xdr:colOff>165100</xdr:colOff>
      <xdr:row>78</xdr:row>
      <xdr:rowOff>108913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100040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7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78067</xdr:rowOff>
    </xdr:from>
    <xdr:to>
      <xdr:col>55</xdr:col>
      <xdr:colOff>0</xdr:colOff>
      <xdr:row>98</xdr:row>
      <xdr:rowOff>98374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80167"/>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78067</xdr:rowOff>
    </xdr:from>
    <xdr:to>
      <xdr:col>50</xdr:col>
      <xdr:colOff>114300</xdr:colOff>
      <xdr:row>99</xdr:row>
      <xdr:rowOff>75616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80167"/>
          <a:ext cx="889000" cy="1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137401</xdr:rowOff>
    </xdr:from>
    <xdr:to>
      <xdr:col>45</xdr:col>
      <xdr:colOff>177800</xdr:colOff>
      <xdr:row>99</xdr:row>
      <xdr:rowOff>75616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39501"/>
          <a:ext cx="889000" cy="10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127864</xdr:rowOff>
    </xdr:from>
    <xdr:to>
      <xdr:col>41</xdr:col>
      <xdr:colOff>50800</xdr:colOff>
      <xdr:row>98</xdr:row>
      <xdr:rowOff>137401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29964"/>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47574</xdr:rowOff>
    </xdr:from>
    <xdr:to>
      <xdr:col>55</xdr:col>
      <xdr:colOff>50800</xdr:colOff>
      <xdr:row>98</xdr:row>
      <xdr:rowOff>149174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133951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27267</xdr:rowOff>
    </xdr:from>
    <xdr:to>
      <xdr:col>50</xdr:col>
      <xdr:colOff>165100</xdr:colOff>
      <xdr:row>98</xdr:row>
      <xdr:rowOff>128867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2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119994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2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24816</xdr:rowOff>
    </xdr:from>
    <xdr:to>
      <xdr:col>46</xdr:col>
      <xdr:colOff>38100</xdr:colOff>
      <xdr:row>99</xdr:row>
      <xdr:rowOff>126416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9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117543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9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86601</xdr:rowOff>
    </xdr:from>
    <xdr:to>
      <xdr:col>41</xdr:col>
      <xdr:colOff>101600</xdr:colOff>
      <xdr:row>99</xdr:row>
      <xdr:rowOff>16751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8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77064</xdr:rowOff>
    </xdr:from>
    <xdr:to>
      <xdr:col>36</xdr:col>
      <xdr:colOff>165100</xdr:colOff>
      <xdr:row>99</xdr:row>
      <xdr:rowOff>7214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7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169791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7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45403</xdr:rowOff>
    </xdr:from>
    <xdr:to>
      <xdr:col>85</xdr:col>
      <xdr:colOff>126364</xdr:colOff>
      <xdr:row>38</xdr:row>
      <xdr:rowOff>166949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703253"/>
          <a:ext cx="1269" cy="97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170776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8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166949</xdr:rowOff>
    </xdr:from>
    <xdr:to>
      <xdr:col>86</xdr:col>
      <xdr:colOff>25400</xdr:colOff>
      <xdr:row>38</xdr:row>
      <xdr:rowOff>166949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2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163530</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4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45403</xdr:rowOff>
    </xdr:from>
    <xdr:to>
      <xdr:col>86</xdr:col>
      <xdr:colOff>25400</xdr:colOff>
      <xdr:row>33</xdr:row>
      <xdr:rowOff>45403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7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152524</xdr:rowOff>
    </xdr:from>
    <xdr:to>
      <xdr:col>85</xdr:col>
      <xdr:colOff>127000</xdr:colOff>
      <xdr:row>38</xdr:row>
      <xdr:rowOff>17742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96174"/>
          <a:ext cx="838200" cy="3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18531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9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167104</xdr:rowOff>
    </xdr:from>
    <xdr:to>
      <xdr:col>85</xdr:col>
      <xdr:colOff>177800</xdr:colOff>
      <xdr:row>37</xdr:row>
      <xdr:rowOff>97254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152524</xdr:rowOff>
    </xdr:from>
    <xdr:to>
      <xdr:col>81</xdr:col>
      <xdr:colOff>50800</xdr:colOff>
      <xdr:row>38</xdr:row>
      <xdr:rowOff>117708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96174"/>
          <a:ext cx="889000" cy="1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102227</xdr:rowOff>
    </xdr:from>
    <xdr:to>
      <xdr:col>81</xdr:col>
      <xdr:colOff>101600</xdr:colOff>
      <xdr:row>38</xdr:row>
      <xdr:rowOff>32378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458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23504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35161</xdr:rowOff>
    </xdr:from>
    <xdr:to>
      <xdr:col>76</xdr:col>
      <xdr:colOff>114300</xdr:colOff>
      <xdr:row>38</xdr:row>
      <xdr:rowOff>117708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07361"/>
          <a:ext cx="889000" cy="42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139581</xdr:rowOff>
    </xdr:from>
    <xdr:to>
      <xdr:col>76</xdr:col>
      <xdr:colOff>165100</xdr:colOff>
      <xdr:row>38</xdr:row>
      <xdr:rowOff>69731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8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86258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73955</xdr:rowOff>
    </xdr:from>
    <xdr:to>
      <xdr:col>71</xdr:col>
      <xdr:colOff>177800</xdr:colOff>
      <xdr:row>36</xdr:row>
      <xdr:rowOff>35161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217455"/>
          <a:ext cx="889000" cy="98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117955</xdr:rowOff>
    </xdr:from>
    <xdr:to>
      <xdr:col>72</xdr:col>
      <xdr:colOff>38100</xdr:colOff>
      <xdr:row>38</xdr:row>
      <xdr:rowOff>48106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6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39232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70429</xdr:rowOff>
    </xdr:from>
    <xdr:to>
      <xdr:col>67</xdr:col>
      <xdr:colOff>101600</xdr:colOff>
      <xdr:row>38</xdr:row>
      <xdr:rowOff>579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163156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138392</xdr:rowOff>
    </xdr:from>
    <xdr:to>
      <xdr:col>85</xdr:col>
      <xdr:colOff>177800</xdr:colOff>
      <xdr:row>38</xdr:row>
      <xdr:rowOff>68542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116819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101724</xdr:rowOff>
    </xdr:from>
    <xdr:to>
      <xdr:col>81</xdr:col>
      <xdr:colOff>101600</xdr:colOff>
      <xdr:row>38</xdr:row>
      <xdr:rowOff>31874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48401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2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66908</xdr:rowOff>
    </xdr:from>
    <xdr:to>
      <xdr:col>76</xdr:col>
      <xdr:colOff>165100</xdr:colOff>
      <xdr:row>38</xdr:row>
      <xdr:rowOff>168508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159635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7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155811</xdr:rowOff>
    </xdr:from>
    <xdr:to>
      <xdr:col>72</xdr:col>
      <xdr:colOff>38100</xdr:colOff>
      <xdr:row>36</xdr:row>
      <xdr:rowOff>85961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5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102488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23155</xdr:rowOff>
    </xdr:from>
    <xdr:to>
      <xdr:col>67</xdr:col>
      <xdr:colOff>101600</xdr:colOff>
      <xdr:row>30</xdr:row>
      <xdr:rowOff>124755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1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141282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49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157276</xdr:rowOff>
    </xdr:from>
    <xdr:to>
      <xdr:col>85</xdr:col>
      <xdr:colOff>127000</xdr:colOff>
      <xdr:row>56</xdr:row>
      <xdr:rowOff>3925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87026"/>
          <a:ext cx="8382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157276</xdr:rowOff>
    </xdr:from>
    <xdr:to>
      <xdr:col>81</xdr:col>
      <xdr:colOff>50800</xdr:colOff>
      <xdr:row>56</xdr:row>
      <xdr:rowOff>110554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87026"/>
          <a:ext cx="889000" cy="1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67136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110554</xdr:rowOff>
    </xdr:from>
    <xdr:to>
      <xdr:col>76</xdr:col>
      <xdr:colOff>114300</xdr:colOff>
      <xdr:row>58</xdr:row>
      <xdr:rowOff>61303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11754"/>
          <a:ext cx="889000" cy="2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156655</xdr:rowOff>
    </xdr:from>
    <xdr:to>
      <xdr:col>71</xdr:col>
      <xdr:colOff>177800</xdr:colOff>
      <xdr:row>58</xdr:row>
      <xdr:rowOff>61303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29305"/>
          <a:ext cx="889000" cy="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124575</xdr:rowOff>
    </xdr:from>
    <xdr:to>
      <xdr:col>85</xdr:col>
      <xdr:colOff>177800</xdr:colOff>
      <xdr:row>56</xdr:row>
      <xdr:rowOff>54725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103002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106476</xdr:rowOff>
    </xdr:from>
    <xdr:to>
      <xdr:col>81</xdr:col>
      <xdr:colOff>101600</xdr:colOff>
      <xdr:row>56</xdr:row>
      <xdr:rowOff>36626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53153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59754</xdr:rowOff>
    </xdr:from>
    <xdr:to>
      <xdr:col>76</xdr:col>
      <xdr:colOff>165100</xdr:colOff>
      <xdr:row>56</xdr:row>
      <xdr:rowOff>161354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152481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10503</xdr:rowOff>
    </xdr:from>
    <xdr:to>
      <xdr:col>72</xdr:col>
      <xdr:colOff>38100</xdr:colOff>
      <xdr:row>58</xdr:row>
      <xdr:rowOff>112103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103230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4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105855</xdr:rowOff>
    </xdr:from>
    <xdr:to>
      <xdr:col>67</xdr:col>
      <xdr:colOff>101600</xdr:colOff>
      <xdr:row>58</xdr:row>
      <xdr:rowOff>36005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27132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40945</xdr:rowOff>
    </xdr:from>
    <xdr:to>
      <xdr:col>85</xdr:col>
      <xdr:colOff>127000</xdr:colOff>
      <xdr:row>77</xdr:row>
      <xdr:rowOff>64263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42595"/>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158810</xdr:rowOff>
    </xdr:from>
    <xdr:to>
      <xdr:col>81</xdr:col>
      <xdr:colOff>50800</xdr:colOff>
      <xdr:row>77</xdr:row>
      <xdr:rowOff>64263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189010"/>
          <a:ext cx="889000" cy="7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158810</xdr:rowOff>
    </xdr:from>
    <xdr:to>
      <xdr:col>76</xdr:col>
      <xdr:colOff>114300</xdr:colOff>
      <xdr:row>78</xdr:row>
      <xdr:rowOff>87213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189010"/>
          <a:ext cx="889000" cy="27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121003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39573</xdr:rowOff>
    </xdr:from>
    <xdr:to>
      <xdr:col>71</xdr:col>
      <xdr:colOff>177800</xdr:colOff>
      <xdr:row>78</xdr:row>
      <xdr:rowOff>87213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241223"/>
          <a:ext cx="889000" cy="2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161595</xdr:rowOff>
    </xdr:from>
    <xdr:to>
      <xdr:col>85</xdr:col>
      <xdr:colOff>177800</xdr:colOff>
      <xdr:row>77</xdr:row>
      <xdr:rowOff>91745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1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13022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13463</xdr:rowOff>
    </xdr:from>
    <xdr:to>
      <xdr:col>81</xdr:col>
      <xdr:colOff>101600</xdr:colOff>
      <xdr:row>77</xdr:row>
      <xdr:rowOff>115063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106190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30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108010</xdr:rowOff>
    </xdr:from>
    <xdr:to>
      <xdr:col>76</xdr:col>
      <xdr:colOff>165100</xdr:colOff>
      <xdr:row>77</xdr:row>
      <xdr:rowOff>38160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13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54688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291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36413</xdr:rowOff>
    </xdr:from>
    <xdr:to>
      <xdr:col>72</xdr:col>
      <xdr:colOff>38100</xdr:colOff>
      <xdr:row>78</xdr:row>
      <xdr:rowOff>138013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129140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0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160223</xdr:rowOff>
    </xdr:from>
    <xdr:to>
      <xdr:col>67</xdr:col>
      <xdr:colOff>101600</xdr:colOff>
      <xdr:row>77</xdr:row>
      <xdr:rowOff>90373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81500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28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19165</xdr:rowOff>
    </xdr:from>
    <xdr:to>
      <xdr:col>85</xdr:col>
      <xdr:colOff>127000</xdr:colOff>
      <xdr:row>97</xdr:row>
      <xdr:rowOff>40590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49815"/>
          <a:ext cx="8382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40590</xdr:rowOff>
    </xdr:from>
    <xdr:to>
      <xdr:col>81</xdr:col>
      <xdr:colOff>50800</xdr:colOff>
      <xdr:row>97</xdr:row>
      <xdr:rowOff>70447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71240"/>
          <a:ext cx="889000" cy="2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70447</xdr:rowOff>
    </xdr:from>
    <xdr:to>
      <xdr:col>76</xdr:col>
      <xdr:colOff>114300</xdr:colOff>
      <xdr:row>97</xdr:row>
      <xdr:rowOff>109105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01097"/>
          <a:ext cx="889000" cy="3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109105</xdr:rowOff>
    </xdr:from>
    <xdr:to>
      <xdr:col>71</xdr:col>
      <xdr:colOff>177800</xdr:colOff>
      <xdr:row>97</xdr:row>
      <xdr:rowOff>168135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39755"/>
          <a:ext cx="889000" cy="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139815</xdr:rowOff>
    </xdr:from>
    <xdr:to>
      <xdr:col>85</xdr:col>
      <xdr:colOff>177800</xdr:colOff>
      <xdr:row>97</xdr:row>
      <xdr:rowOff>69965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118242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161240</xdr:rowOff>
    </xdr:from>
    <xdr:to>
      <xdr:col>81</xdr:col>
      <xdr:colOff>101600</xdr:colOff>
      <xdr:row>97</xdr:row>
      <xdr:rowOff>91390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19647</xdr:rowOff>
    </xdr:from>
    <xdr:to>
      <xdr:col>76</xdr:col>
      <xdr:colOff>165100</xdr:colOff>
      <xdr:row>97</xdr:row>
      <xdr:rowOff>121247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112374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4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58305</xdr:rowOff>
    </xdr:from>
    <xdr:to>
      <xdr:col>72</xdr:col>
      <xdr:colOff>38100</xdr:colOff>
      <xdr:row>97</xdr:row>
      <xdr:rowOff>159905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151032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7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117335</xdr:rowOff>
    </xdr:from>
    <xdr:to>
      <xdr:col>67</xdr:col>
      <xdr:colOff>101600</xdr:colOff>
      <xdr:row>98</xdr:row>
      <xdr:rowOff>47485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38612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4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総務費は、類似団体の平均や県の平均より低い金額となっている。前年度より</a:t>
          </a:r>
          <a:r>
            <a:rPr kumimoji="1" lang="en-US" altLang="ja-JP" sz="1200">
              <a:latin typeface="ＭＳ Ｐゴシック" panose="020B0600070205080204" pitchFamily="50" charset="-128"/>
              <a:ea typeface="ＭＳ Ｐゴシック" panose="020B0600070205080204" pitchFamily="50" charset="-128"/>
            </a:rPr>
            <a:t>4,604</a:t>
          </a:r>
          <a:r>
            <a:rPr kumimoji="1" lang="ja-JP" altLang="en-US" sz="1200">
              <a:latin typeface="ＭＳ Ｐゴシック" panose="020B0600070205080204" pitchFamily="50" charset="-128"/>
              <a:ea typeface="ＭＳ Ｐゴシック" panose="020B0600070205080204" pitchFamily="50" charset="-128"/>
            </a:rPr>
            <a:t>円の増となった要因は、減債基金への積立額や窓口業務の民間委託に伴う窓口業務委託料の増によるものである。</a:t>
          </a:r>
        </a:p>
        <a:p>
          <a:r>
            <a:rPr kumimoji="1" lang="ja-JP" altLang="en-US" sz="1200">
              <a:latin typeface="ＭＳ Ｐゴシック" panose="020B0600070205080204" pitchFamily="50" charset="-128"/>
              <a:ea typeface="ＭＳ Ｐゴシック" panose="020B0600070205080204" pitchFamily="50" charset="-128"/>
            </a:rPr>
            <a:t>民生費は、以前より類似団体の平均に比べ、非常に低い額を示している。前年度より</a:t>
          </a:r>
          <a:r>
            <a:rPr kumimoji="1" lang="en-US" altLang="ja-JP" sz="1200">
              <a:latin typeface="ＭＳ Ｐゴシック" panose="020B0600070205080204" pitchFamily="50" charset="-128"/>
              <a:ea typeface="ＭＳ Ｐゴシック" panose="020B0600070205080204" pitchFamily="50" charset="-128"/>
            </a:rPr>
            <a:t>14,584</a:t>
          </a:r>
          <a:r>
            <a:rPr kumimoji="1" lang="ja-JP" altLang="en-US" sz="1200">
              <a:latin typeface="ＭＳ Ｐゴシック" panose="020B0600070205080204" pitchFamily="50" charset="-128"/>
              <a:ea typeface="ＭＳ Ｐゴシック" panose="020B0600070205080204" pitchFamily="50" charset="-128"/>
            </a:rPr>
            <a:t>円の増となった要因は、介護給付費等事業扶助費や制度改正による対象児童の拡充に伴う児童手当給付費や子どもの居場所整備事業の増によるものである。</a:t>
          </a:r>
        </a:p>
        <a:p>
          <a:r>
            <a:rPr kumimoji="1" lang="ja-JP" altLang="en-US" sz="1200">
              <a:latin typeface="ＭＳ Ｐゴシック" panose="020B0600070205080204" pitchFamily="50" charset="-128"/>
              <a:ea typeface="ＭＳ Ｐゴシック" panose="020B0600070205080204" pitchFamily="50" charset="-128"/>
            </a:rPr>
            <a:t>衛生費は、吉田町牧之原市広域施設組合負担金や静岡県大井川広域水道企業団出資金の増により、前年度より</a:t>
          </a:r>
          <a:r>
            <a:rPr kumimoji="1" lang="en-US" altLang="ja-JP" sz="1200">
              <a:latin typeface="ＭＳ Ｐゴシック" panose="020B0600070205080204" pitchFamily="50" charset="-128"/>
              <a:ea typeface="ＭＳ Ｐゴシック" panose="020B0600070205080204" pitchFamily="50" charset="-128"/>
            </a:rPr>
            <a:t>2,208</a:t>
          </a:r>
          <a:r>
            <a:rPr kumimoji="1" lang="ja-JP" altLang="en-US" sz="1200">
              <a:latin typeface="ＭＳ Ｐゴシック" panose="020B0600070205080204" pitchFamily="50" charset="-128"/>
              <a:ea typeface="ＭＳ Ｐゴシック" panose="020B0600070205080204" pitchFamily="50" charset="-128"/>
            </a:rPr>
            <a:t>円の増となった。農林水産業費は、道の駅「そらっと牧之原」整備事業や地頭方漁港の海岸保全施設整備事業の増により、前年度より</a:t>
          </a:r>
          <a:r>
            <a:rPr kumimoji="1" lang="en-US" altLang="ja-JP" sz="1200">
              <a:latin typeface="ＭＳ Ｐゴシック" panose="020B0600070205080204" pitchFamily="50" charset="-128"/>
              <a:ea typeface="ＭＳ Ｐゴシック" panose="020B0600070205080204" pitchFamily="50" charset="-128"/>
            </a:rPr>
            <a:t>19,347</a:t>
          </a:r>
          <a:r>
            <a:rPr kumimoji="1" lang="ja-JP" altLang="en-US" sz="1200">
              <a:latin typeface="ＭＳ Ｐゴシック" panose="020B0600070205080204" pitchFamily="50" charset="-128"/>
              <a:ea typeface="ＭＳ Ｐゴシック" panose="020B0600070205080204" pitchFamily="50" charset="-128"/>
            </a:rPr>
            <a:t>円の増となった。</a:t>
          </a:r>
        </a:p>
        <a:p>
          <a:r>
            <a:rPr kumimoji="1" lang="ja-JP" altLang="en-US" sz="1200">
              <a:latin typeface="ＭＳ Ｐゴシック" panose="020B0600070205080204" pitchFamily="50" charset="-128"/>
              <a:ea typeface="ＭＳ Ｐゴシック" panose="020B0600070205080204" pitchFamily="50" charset="-128"/>
            </a:rPr>
            <a:t>土木費は、以前より類似団体や県平均に比べ、非常に低い額を示している。前年度より</a:t>
          </a:r>
          <a:r>
            <a:rPr kumimoji="1" lang="en-US" altLang="ja-JP" sz="1200">
              <a:latin typeface="ＭＳ Ｐゴシック" panose="020B0600070205080204" pitchFamily="50" charset="-128"/>
              <a:ea typeface="ＭＳ Ｐゴシック" panose="020B0600070205080204" pitchFamily="50" charset="-128"/>
            </a:rPr>
            <a:t>1,599</a:t>
          </a:r>
          <a:r>
            <a:rPr kumimoji="1" lang="ja-JP" altLang="en-US" sz="1200">
              <a:latin typeface="ＭＳ Ｐゴシック" panose="020B0600070205080204" pitchFamily="50" charset="-128"/>
              <a:ea typeface="ＭＳ Ｐゴシック" panose="020B0600070205080204" pitchFamily="50" charset="-128"/>
            </a:rPr>
            <a:t>円の減となった要因は、公園整備事業や市道坂部細江線改良事業の減によるものである。</a:t>
          </a:r>
        </a:p>
        <a:p>
          <a:r>
            <a:rPr kumimoji="1" lang="ja-JP" altLang="en-US" sz="1200">
              <a:latin typeface="ＭＳ Ｐゴシック" panose="020B0600070205080204" pitchFamily="50" charset="-128"/>
              <a:ea typeface="ＭＳ Ｐゴシック" panose="020B0600070205080204" pitchFamily="50" charset="-128"/>
            </a:rPr>
            <a:t>消防費は、放射線防護施設整備事業や第５分団勝間田消防館の建設工事完了に伴う消防施設整備事業の減により前年度より</a:t>
          </a:r>
          <a:r>
            <a:rPr kumimoji="1" lang="en-US" altLang="ja-JP" sz="1200">
              <a:latin typeface="ＭＳ Ｐゴシック" panose="020B0600070205080204" pitchFamily="50" charset="-128"/>
              <a:ea typeface="ＭＳ Ｐゴシック" panose="020B0600070205080204" pitchFamily="50" charset="-128"/>
            </a:rPr>
            <a:t>1,604</a:t>
          </a:r>
          <a:r>
            <a:rPr kumimoji="1" lang="ja-JP" altLang="en-US" sz="1200">
              <a:latin typeface="ＭＳ Ｐゴシック" panose="020B0600070205080204" pitchFamily="50" charset="-128"/>
              <a:ea typeface="ＭＳ Ｐゴシック" panose="020B0600070205080204" pitchFamily="50" charset="-128"/>
            </a:rPr>
            <a:t>円の減となり類似団体の平均を下回る結果となった。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教育費は、相良総合グラウンド人工芝生化事業や義務教育学校建設事業などの増もあったが、多目的体育館整備事業が完了したことなどにより前年度より</a:t>
          </a:r>
          <a:r>
            <a:rPr kumimoji="1" lang="en-US" altLang="ja-JP" sz="1200">
              <a:latin typeface="ＭＳ Ｐゴシック" panose="020B0600070205080204" pitchFamily="50" charset="-128"/>
              <a:ea typeface="ＭＳ Ｐゴシック" panose="020B0600070205080204" pitchFamily="50" charset="-128"/>
            </a:rPr>
            <a:t>1,425</a:t>
          </a:r>
          <a:r>
            <a:rPr kumimoji="1" lang="ja-JP" altLang="en-US" sz="12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静岡県牧之原市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○財政調整基金残高</a:t>
          </a:r>
        </a:p>
        <a:p>
          <a:r>
            <a:rPr kumimoji="1" lang="ja-JP" altLang="en-US" sz="800">
              <a:latin typeface="ＭＳ ゴシック" pitchFamily="49" charset="-128"/>
              <a:ea typeface="ＭＳ ゴシック" pitchFamily="49" charset="-128"/>
            </a:rPr>
            <a:t>　標準財政規模に対する残高の比率は、前年度対比</a:t>
          </a:r>
          <a:r>
            <a:rPr kumimoji="1" lang="en-US" altLang="ja-JP" sz="800">
              <a:latin typeface="ＭＳ ゴシック" pitchFamily="49" charset="-128"/>
              <a:ea typeface="ＭＳ ゴシック" pitchFamily="49" charset="-128"/>
            </a:rPr>
            <a:t>0.61</a:t>
          </a:r>
          <a:r>
            <a:rPr kumimoji="1" lang="ja-JP" altLang="en-US" sz="800">
              <a:latin typeface="ＭＳ ゴシック" pitchFamily="49" charset="-128"/>
              <a:ea typeface="ＭＳ ゴシック" pitchFamily="49" charset="-128"/>
            </a:rPr>
            <a:t>ポイント減少した。</a:t>
          </a:r>
        </a:p>
        <a:p>
          <a:r>
            <a:rPr kumimoji="1" lang="ja-JP" altLang="en-US" sz="800">
              <a:latin typeface="ＭＳ ゴシック" pitchFamily="49" charset="-128"/>
              <a:ea typeface="ＭＳ ゴシック" pitchFamily="49" charset="-128"/>
            </a:rPr>
            <a:t>　要因としては、令和６年度の残高は利子の積み立てにより微増しているが、標準財政規模が増加しているためである。毎年度当初予算は財源不足のため基金を取り崩す編成となっており、今後も減少していく見込みである。</a:t>
          </a:r>
        </a:p>
        <a:p>
          <a:r>
            <a:rPr kumimoji="1" lang="ja-JP" altLang="en-US" sz="800">
              <a:latin typeface="ＭＳ ゴシック" pitchFamily="49" charset="-128"/>
              <a:ea typeface="ＭＳ ゴシック" pitchFamily="49" charset="-128"/>
            </a:rPr>
            <a:t>○実質収支額</a:t>
          </a:r>
        </a:p>
        <a:p>
          <a:r>
            <a:rPr kumimoji="1" lang="ja-JP" altLang="en-US" sz="800">
              <a:latin typeface="ＭＳ ゴシック" pitchFamily="49" charset="-128"/>
              <a:ea typeface="ＭＳ ゴシック" pitchFamily="49" charset="-128"/>
            </a:rPr>
            <a:t>　実質収支額は前年度対比</a:t>
          </a:r>
          <a:r>
            <a:rPr kumimoji="1" lang="en-US" altLang="ja-JP" sz="800">
              <a:latin typeface="ＭＳ ゴシック" pitchFamily="49" charset="-128"/>
              <a:ea typeface="ＭＳ ゴシック" pitchFamily="49" charset="-128"/>
            </a:rPr>
            <a:t>1.11</a:t>
          </a:r>
          <a:r>
            <a:rPr kumimoji="1" lang="ja-JP" altLang="en-US" sz="800">
              <a:latin typeface="ＭＳ ゴシック" pitchFamily="49" charset="-128"/>
              <a:ea typeface="ＭＳ ゴシック" pitchFamily="49" charset="-128"/>
            </a:rPr>
            <a:t>ポイント増加した。継続して黒字を維持できており、標準財政規模に対しては適正な水準が維持できている。今後も不用額の把握に努め４～５％台を維持していく必要がある。</a:t>
          </a:r>
        </a:p>
        <a:p>
          <a:r>
            <a:rPr kumimoji="1" lang="ja-JP" altLang="en-US" sz="800">
              <a:latin typeface="ＭＳ ゴシック" pitchFamily="49" charset="-128"/>
              <a:ea typeface="ＭＳ ゴシック" pitchFamily="49" charset="-128"/>
            </a:rPr>
            <a:t>○実質単年度収支</a:t>
          </a:r>
        </a:p>
        <a:p>
          <a:r>
            <a:rPr kumimoji="1" lang="ja-JP" altLang="en-US" sz="800">
              <a:latin typeface="ＭＳ ゴシック" pitchFamily="49" charset="-128"/>
              <a:ea typeface="ＭＳ ゴシック" pitchFamily="49" charset="-128"/>
            </a:rPr>
            <a:t>　実質収支の増加や財政調整基金の取り崩しがなかったことにより、黒字に転じた。今後は標準財政規模比で３～５％程度となるように財政運営に努めていく必要がある。</a:t>
          </a:r>
          <a:endParaRPr kumimoji="1" lang="en-US" altLang="ja-JP"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○今後の対応</a:t>
          </a:r>
        </a:p>
        <a:p>
          <a:r>
            <a:rPr kumimoji="1" lang="ja-JP" altLang="en-US" sz="800">
              <a:latin typeface="ＭＳ ゴシック" pitchFamily="49" charset="-128"/>
              <a:ea typeface="ＭＳ ゴシック" pitchFamily="49" charset="-128"/>
            </a:rPr>
            <a:t>　税収は回復基調にあるが大幅な伸びが期待できないことから、財政調整基金を活用しながらの財政運営となることが予想される。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静岡県牧之原市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一般会計及び全ての特別会計において、黒字運営となっている。</a:t>
          </a:r>
        </a:p>
        <a:p>
          <a:r>
            <a:rPr kumimoji="1" lang="ja-JP" altLang="en-US" sz="1400">
              <a:latin typeface="ＭＳ ゴシック" pitchFamily="49" charset="-128"/>
              <a:ea typeface="ＭＳ ゴシック" pitchFamily="49" charset="-128"/>
            </a:rPr>
            <a:t>　水道事業会計については、前年度対比</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　一般会計については、市税の増収や普通交付税の増加により、前年度対比</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ポイントの増加となっている。</a:t>
          </a:r>
        </a:p>
        <a:p>
          <a:r>
            <a:rPr kumimoji="1" lang="ja-JP" altLang="en-US" sz="1400">
              <a:latin typeface="ＭＳ ゴシック" pitchFamily="49" charset="-128"/>
              <a:ea typeface="ＭＳ ゴシック" pitchFamily="49" charset="-128"/>
            </a:rPr>
            <a:t>　国民健康保険特別会計については、前年度対比</a:t>
          </a:r>
          <a:r>
            <a:rPr kumimoji="1" lang="en-US" altLang="ja-JP" sz="1400">
              <a:latin typeface="ＭＳ ゴシック" pitchFamily="49" charset="-128"/>
              <a:ea typeface="ＭＳ ゴシック" pitchFamily="49" charset="-128"/>
            </a:rPr>
            <a:t>0.31</a:t>
          </a:r>
          <a:r>
            <a:rPr kumimoji="1" lang="ja-JP" altLang="en-US" sz="1400">
              <a:latin typeface="ＭＳ ゴシック" pitchFamily="49" charset="-128"/>
              <a:ea typeface="ＭＳ ゴシック" pitchFamily="49" charset="-128"/>
            </a:rPr>
            <a:t>ポイントの減となった。要因としては、保険税や県支出金等の減による歳入総額の減少が歳出総額の減少を上回ったことによるものである。</a:t>
          </a:r>
        </a:p>
        <a:p>
          <a:r>
            <a:rPr kumimoji="1" lang="ja-JP" altLang="en-US" sz="1400">
              <a:latin typeface="ＭＳ ゴシック" pitchFamily="49" charset="-128"/>
              <a:ea typeface="ＭＳ ゴシック" pitchFamily="49" charset="-128"/>
            </a:rPr>
            <a:t>　介護保険特別会計については、前年度対比</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ポイントの減となった。要因としては、国庫支出金や一般会計からの繰入金の減により歳入総額が減少し歳出総額についても増加したためである。</a:t>
          </a:r>
        </a:p>
        <a:p>
          <a:r>
            <a:rPr kumimoji="1" lang="ja-JP" altLang="en-US" sz="1400">
              <a:latin typeface="ＭＳ ゴシック" pitchFamily="49" charset="-128"/>
              <a:ea typeface="ＭＳ ゴシック" pitchFamily="49" charset="-128"/>
            </a:rPr>
            <a:t>　結果、会計全体としては前年度対比</a:t>
          </a:r>
          <a:r>
            <a:rPr kumimoji="1" lang="en-US" altLang="ja-JP" sz="1400">
              <a:latin typeface="ＭＳ ゴシック" pitchFamily="49" charset="-128"/>
              <a:ea typeface="ＭＳ ゴシック" pitchFamily="49" charset="-128"/>
            </a:rPr>
            <a:t>0.74</a:t>
          </a:r>
          <a:r>
            <a:rPr kumimoji="1" lang="ja-JP" altLang="en-US" sz="1400">
              <a:latin typeface="ＭＳ ゴシック" pitchFamily="49" charset="-128"/>
              <a:ea typeface="ＭＳ ゴシック" pitchFamily="49" charset="-128"/>
            </a:rPr>
            <a:t>ポイントの増加となった。</a:t>
          </a:r>
        </a:p>
        <a:p>
          <a:r>
            <a:rPr kumimoji="1" lang="ja-JP" altLang="en-US" sz="1400">
              <a:latin typeface="ＭＳ ゴシック" pitchFamily="49" charset="-128"/>
              <a:ea typeface="ＭＳ ゴシック" pitchFamily="49" charset="-128"/>
            </a:rPr>
            <a:t>　今後も、各会計で適正な財政運営、企業経営を行っていく。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24170321</v>
      </c>
      <c r="BO4" s="371"/>
      <c r="BP4" s="371"/>
      <c r="BQ4" s="371"/>
      <c r="BR4" s="371"/>
      <c r="BS4" s="371"/>
      <c r="BT4" s="371"/>
      <c r="BU4" s="372"/>
      <c r="BV4" s="370">
        <v>22911325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4.8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23155002</v>
      </c>
      <c r="BO5" s="408"/>
      <c r="BP5" s="408"/>
      <c r="BQ5" s="408"/>
      <c r="BR5" s="408"/>
      <c r="BS5" s="408"/>
      <c r="BT5" s="408"/>
      <c r="BU5" s="409"/>
      <c r="BV5" s="407">
        <v>21908534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90.5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1015319</v>
      </c>
      <c r="BO6" s="408"/>
      <c r="BP6" s="408"/>
      <c r="BQ6" s="408"/>
      <c r="BR6" s="408"/>
      <c r="BS6" s="408"/>
      <c r="BT6" s="408"/>
      <c r="BU6" s="409"/>
      <c r="BV6" s="407">
        <v>1002791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89.3</v>
      </c>
      <c r="CU6" s="445"/>
      <c r="CV6" s="445"/>
      <c r="CW6" s="445"/>
      <c r="CX6" s="445"/>
      <c r="CY6" s="445"/>
      <c r="CZ6" s="445"/>
      <c r="DA6" s="446"/>
      <c r="DB6" s="444">
        <v>91.4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242453</v>
      </c>
      <c r="BO7" s="408"/>
      <c r="BP7" s="408"/>
      <c r="BQ7" s="408"/>
      <c r="BR7" s="408"/>
      <c r="BS7" s="408"/>
      <c r="BT7" s="408"/>
      <c r="BU7" s="409"/>
      <c r="BV7" s="407">
        <v>387563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13117857</v>
      </c>
      <c r="CU7" s="408"/>
      <c r="CV7" s="408"/>
      <c r="CW7" s="408"/>
      <c r="CX7" s="408"/>
      <c r="CY7" s="408"/>
      <c r="CZ7" s="408"/>
      <c r="DA7" s="409"/>
      <c r="DB7" s="407">
        <v>12862088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772866</v>
      </c>
      <c r="BO8" s="408"/>
      <c r="BP8" s="408"/>
      <c r="BQ8" s="408"/>
      <c r="BR8" s="408"/>
      <c r="BS8" s="408"/>
      <c r="BT8" s="408"/>
      <c r="BU8" s="409"/>
      <c r="BV8" s="407">
        <v>615228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43502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157638</v>
      </c>
      <c r="BO9" s="408"/>
      <c r="BP9" s="408"/>
      <c r="BQ9" s="408"/>
      <c r="BR9" s="408"/>
      <c r="BS9" s="408"/>
      <c r="BT9" s="408"/>
      <c r="BU9" s="409"/>
      <c r="BV9" s="407">
        <v>-357652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15.2</v>
      </c>
      <c r="CU9" s="405"/>
      <c r="CV9" s="405"/>
      <c r="CW9" s="405"/>
      <c r="CX9" s="405"/>
      <c r="CY9" s="405"/>
      <c r="CZ9" s="405"/>
      <c r="DA9" s="406"/>
      <c r="DB9" s="404">
        <v>15.4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45547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796</v>
      </c>
      <c r="BO10" s="408"/>
      <c r="BP10" s="408"/>
      <c r="BQ10" s="408"/>
      <c r="BR10" s="408"/>
      <c r="BS10" s="408"/>
      <c r="BT10" s="408"/>
      <c r="BU10" s="409"/>
      <c r="BV10" s="407">
        <v>429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42326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39667</v>
      </c>
      <c r="S13" s="492"/>
      <c r="T13" s="492"/>
      <c r="U13" s="492"/>
      <c r="V13" s="493"/>
      <c r="W13" s="423" t="s">
        <v>131</v>
      </c>
      <c r="X13" s="424"/>
      <c r="Y13" s="424"/>
      <c r="Z13" s="424"/>
      <c r="AA13" s="424"/>
      <c r="AB13" s="414"/>
      <c r="AC13" s="458">
        <v>2642</v>
      </c>
      <c r="AD13" s="459"/>
      <c r="AE13" s="459"/>
      <c r="AF13" s="459"/>
      <c r="AG13" s="501"/>
      <c r="AH13" s="458">
        <v>3366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158434</v>
      </c>
      <c r="BO13" s="408"/>
      <c r="BP13" s="408"/>
      <c r="BQ13" s="408"/>
      <c r="BR13" s="408"/>
      <c r="BS13" s="408"/>
      <c r="BT13" s="408"/>
      <c r="BU13" s="409"/>
      <c r="BV13" s="407">
        <v>-357223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v>
      </c>
      <c r="CU13" s="405"/>
      <c r="CV13" s="405"/>
      <c r="CW13" s="405"/>
      <c r="CX13" s="405"/>
      <c r="CY13" s="405"/>
      <c r="CZ13" s="405"/>
      <c r="DA13" s="406"/>
      <c r="DB13" s="404">
        <v>5.8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43067</v>
      </c>
      <c r="S14" s="492"/>
      <c r="T14" s="492"/>
      <c r="U14" s="492"/>
      <c r="V14" s="493"/>
      <c r="W14" s="397"/>
      <c r="X14" s="398"/>
      <c r="Y14" s="398"/>
      <c r="Z14" s="398"/>
      <c r="AA14" s="398"/>
      <c r="AB14" s="387"/>
      <c r="AC14" s="494">
        <v>11.2</v>
      </c>
      <c r="AD14" s="495"/>
      <c r="AE14" s="495"/>
      <c r="AF14" s="495"/>
      <c r="AG14" s="496"/>
      <c r="AH14" s="494">
        <v>13.2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40482</v>
      </c>
      <c r="S15" s="492"/>
      <c r="T15" s="492"/>
      <c r="U15" s="492"/>
      <c r="V15" s="493"/>
      <c r="W15" s="423" t="s">
        <v>137</v>
      </c>
      <c r="X15" s="424"/>
      <c r="Y15" s="424"/>
      <c r="Z15" s="424"/>
      <c r="AA15" s="424"/>
      <c r="AB15" s="414"/>
      <c r="AC15" s="458">
        <v>9822</v>
      </c>
      <c r="AD15" s="459"/>
      <c r="AE15" s="459"/>
      <c r="AF15" s="459"/>
      <c r="AG15" s="501"/>
      <c r="AH15" s="458">
        <v>10076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7890510</v>
      </c>
      <c r="BO15" s="371"/>
      <c r="BP15" s="371"/>
      <c r="BQ15" s="371"/>
      <c r="BR15" s="371"/>
      <c r="BS15" s="371"/>
      <c r="BT15" s="371"/>
      <c r="BU15" s="372"/>
      <c r="BV15" s="370">
        <v>7703600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41.6</v>
      </c>
      <c r="AD16" s="495"/>
      <c r="AE16" s="495"/>
      <c r="AF16" s="495"/>
      <c r="AG16" s="496"/>
      <c r="AH16" s="494">
        <v>39.5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10888772</v>
      </c>
      <c r="BO16" s="408"/>
      <c r="BP16" s="408"/>
      <c r="BQ16" s="408"/>
      <c r="BR16" s="408"/>
      <c r="BS16" s="408"/>
      <c r="BT16" s="408"/>
      <c r="BU16" s="409"/>
      <c r="BV16" s="407">
        <v>10633408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11121</v>
      </c>
      <c r="AD17" s="459"/>
      <c r="AE17" s="459"/>
      <c r="AF17" s="459"/>
      <c r="AG17" s="501"/>
      <c r="AH17" s="458">
        <v>12050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10061886</v>
      </c>
      <c r="BO17" s="408"/>
      <c r="BP17" s="408"/>
      <c r="BQ17" s="408"/>
      <c r="BR17" s="408"/>
      <c r="BS17" s="408"/>
      <c r="BT17" s="408"/>
      <c r="BU17" s="409"/>
      <c r="BV17" s="407">
        <v>9805266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111.69</v>
      </c>
      <c r="M18" s="531"/>
      <c r="N18" s="531"/>
      <c r="O18" s="531"/>
      <c r="P18" s="531"/>
      <c r="Q18" s="531"/>
      <c r="R18" s="532"/>
      <c r="S18" s="532"/>
      <c r="T18" s="532"/>
      <c r="U18" s="532"/>
      <c r="V18" s="533"/>
      <c r="W18" s="425"/>
      <c r="X18" s="426"/>
      <c r="Y18" s="426"/>
      <c r="Z18" s="426"/>
      <c r="AA18" s="426"/>
      <c r="AB18" s="417"/>
      <c r="AC18" s="534">
        <v>47.2</v>
      </c>
      <c r="AD18" s="535"/>
      <c r="AE18" s="535"/>
      <c r="AF18" s="535"/>
      <c r="AG18" s="536"/>
      <c r="AH18" s="534">
        <v>47.3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12042960</v>
      </c>
      <c r="BO18" s="408"/>
      <c r="BP18" s="408"/>
      <c r="BQ18" s="408"/>
      <c r="BR18" s="408"/>
      <c r="BS18" s="408"/>
      <c r="BT18" s="408"/>
      <c r="BU18" s="409"/>
      <c r="BV18" s="407">
        <v>11698012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389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16262242</v>
      </c>
      <c r="BO19" s="408"/>
      <c r="BP19" s="408"/>
      <c r="BQ19" s="408"/>
      <c r="BR19" s="408"/>
      <c r="BS19" s="408"/>
      <c r="BT19" s="408"/>
      <c r="BU19" s="409"/>
      <c r="BV19" s="407">
        <v>15826431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15904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19204974</v>
      </c>
      <c r="BO22" s="371"/>
      <c r="BP22" s="371"/>
      <c r="BQ22" s="371"/>
      <c r="BR22" s="371"/>
      <c r="BS22" s="371"/>
      <c r="BT22" s="371"/>
      <c r="BU22" s="372"/>
      <c r="BV22" s="370">
        <v>19208547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11284003</v>
      </c>
      <c r="BO23" s="408"/>
      <c r="BP23" s="408"/>
      <c r="BQ23" s="408"/>
      <c r="BR23" s="408"/>
      <c r="BS23" s="408"/>
      <c r="BT23" s="408"/>
      <c r="BU23" s="409"/>
      <c r="BV23" s="407">
        <v>10913892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8100</v>
      </c>
      <c r="R24" s="459"/>
      <c r="S24" s="459"/>
      <c r="T24" s="459"/>
      <c r="U24" s="459"/>
      <c r="V24" s="501"/>
      <c r="W24" s="553"/>
      <c r="X24" s="554"/>
      <c r="Y24" s="555"/>
      <c r="Z24" s="457" t="s">
        <v>162</v>
      </c>
      <c r="AA24" s="437"/>
      <c r="AB24" s="437"/>
      <c r="AC24" s="437"/>
      <c r="AD24" s="437"/>
      <c r="AE24" s="437"/>
      <c r="AF24" s="437"/>
      <c r="AG24" s="438"/>
      <c r="AH24" s="458">
        <v>322</v>
      </c>
      <c r="AI24" s="459"/>
      <c r="AJ24" s="459"/>
      <c r="AK24" s="459"/>
      <c r="AL24" s="501"/>
      <c r="AM24" s="458">
        <v>952798</v>
      </c>
      <c r="AN24" s="459"/>
      <c r="AO24" s="459"/>
      <c r="AP24" s="459"/>
      <c r="AQ24" s="459"/>
      <c r="AR24" s="501"/>
      <c r="AS24" s="458">
        <v>2959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12369898</v>
      </c>
      <c r="BO24" s="408"/>
      <c r="BP24" s="408"/>
      <c r="BQ24" s="408"/>
      <c r="BR24" s="408"/>
      <c r="BS24" s="408"/>
      <c r="BT24" s="408"/>
      <c r="BU24" s="409"/>
      <c r="BV24" s="407">
        <v>11805950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1432913</v>
      </c>
      <c r="BO25" s="371"/>
      <c r="BP25" s="371"/>
      <c r="BQ25" s="371"/>
      <c r="BR25" s="371"/>
      <c r="BS25" s="371"/>
      <c r="BT25" s="371"/>
      <c r="BU25" s="372"/>
      <c r="BV25" s="370">
        <v>1343640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5900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10896</v>
      </c>
      <c r="AN26" s="459"/>
      <c r="AO26" s="459"/>
      <c r="AP26" s="459"/>
      <c r="AQ26" s="459"/>
      <c r="AR26" s="501"/>
      <c r="AS26" s="458">
        <v>2724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3600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20885</v>
      </c>
      <c r="AN27" s="459"/>
      <c r="AO27" s="459"/>
      <c r="AP27" s="459"/>
      <c r="AQ27" s="459"/>
      <c r="AR27" s="501"/>
      <c r="AS27" s="458">
        <v>4177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491709</v>
      </c>
      <c r="BO27" s="527"/>
      <c r="BP27" s="527"/>
      <c r="BQ27" s="527"/>
      <c r="BR27" s="527"/>
      <c r="BS27" s="527"/>
      <c r="BT27" s="527"/>
      <c r="BU27" s="528"/>
      <c r="BV27" s="526">
        <v>491599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2900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4087414</v>
      </c>
      <c r="BO28" s="371"/>
      <c r="BP28" s="371"/>
      <c r="BQ28" s="371"/>
      <c r="BR28" s="371"/>
      <c r="BS28" s="371"/>
      <c r="BT28" s="371"/>
      <c r="BU28" s="372"/>
      <c r="BV28" s="370">
        <v>4086618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2700</v>
      </c>
      <c r="R29" s="459"/>
      <c r="S29" s="459"/>
      <c r="T29" s="459"/>
      <c r="U29" s="459"/>
      <c r="V29" s="501"/>
      <c r="W29" s="556"/>
      <c r="X29" s="557"/>
      <c r="Y29" s="558"/>
      <c r="Z29" s="457" t="s">
        <v>177</v>
      </c>
      <c r="AA29" s="437"/>
      <c r="AB29" s="437"/>
      <c r="AC29" s="437"/>
      <c r="AD29" s="437"/>
      <c r="AE29" s="437"/>
      <c r="AF29" s="437"/>
      <c r="AG29" s="438"/>
      <c r="AH29" s="458">
        <v>327</v>
      </c>
      <c r="AI29" s="459"/>
      <c r="AJ29" s="459"/>
      <c r="AK29" s="459"/>
      <c r="AL29" s="501"/>
      <c r="AM29" s="458">
        <v>973683</v>
      </c>
      <c r="AN29" s="459"/>
      <c r="AO29" s="459"/>
      <c r="AP29" s="459"/>
      <c r="AQ29" s="459"/>
      <c r="AR29" s="501"/>
      <c r="AS29" s="458">
        <v>2978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2183429</v>
      </c>
      <c r="BO29" s="408"/>
      <c r="BP29" s="408"/>
      <c r="BQ29" s="408"/>
      <c r="BR29" s="408"/>
      <c r="BS29" s="408"/>
      <c r="BT29" s="408"/>
      <c r="BU29" s="409"/>
      <c r="BV29" s="407">
        <v>2118873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1799608</v>
      </c>
      <c r="BO30" s="527"/>
      <c r="BP30" s="527"/>
      <c r="BQ30" s="527"/>
      <c r="BR30" s="527"/>
      <c r="BS30" s="527"/>
      <c r="BT30" s="527"/>
      <c r="BU30" s="528"/>
      <c r="BV30" s="526">
        <v>1874619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IF('各会計、関係団体の財政状況及び健全化判断比率'!B32="","",'各会計、関係団体の財政状況及び健全化判断比率'!B32)</f>
        <v>農業集落排水事業特別会計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牧之原市菊川市学校組合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山崎こども教育振興財団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東遠広域施設組合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静岡県市町総合事務組合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牧之原市御前崎市広域施設組合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駿遠学園管理組合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御前崎市牧之原市学校組合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吉田町牧之原市広域施設組合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榛原総合病院組合（普通会計分）</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静岡県後期高齢者医療広域連合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静岡地方税滞納整理機構</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C/3uTOusf7VIyT/H/ZwN4g10j1zFgLpGbTBYcclXod2lc4h3/aeUhIAQJzV7JPozEFajhYfpXLc6JqJAOP2jw==" saltValue="b9z/2WUSF+j4T6UBSIzo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SheetLayoutView="100" workbookViewId="0">
      <selection activeCell="A4" sqref="A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7.35</v>
      </c>
      <c r="G34" s="33">
        <v>6.94</v>
      </c>
      <c r="H34" s="33">
        <v>7.27</v>
      </c>
      <c r="I34" s="33">
        <v>6.8</v>
      </c>
      <c r="J34" s="34">
        <v>6.94</v>
      </c>
      <c r="K34" s="22"/>
      <c r="L34" s="22"/>
      <c r="M34" s="22"/>
      <c r="N34" s="22"/>
      <c r="O34" s="22"/>
      <c r="P34" s="22"/>
    </row>
    <row r="35" spans="1:16" ht="39" customHeight="1" x14ac:dyDescent="0.15">
      <c r="A35" s="22"/>
      <c r="B35" s="35"/>
      <c r="C35" s="1145" t="s">
        <v>533</v>
      </c>
      <c r="D35" s="1146"/>
      <c r="E35" s="1147"/>
      <c r="F35" s="36">
        <v>6.09</v>
      </c>
      <c r="G35" s="37">
        <v>8.23</v>
      </c>
      <c r="H35" s="37">
        <v>7.74</v>
      </c>
      <c r="I35" s="37">
        <v>4.78</v>
      </c>
      <c r="J35" s="38">
        <v>5.89</v>
      </c>
      <c r="K35" s="22"/>
      <c r="L35" s="22"/>
      <c r="M35" s="22"/>
      <c r="N35" s="22"/>
      <c r="O35" s="22"/>
      <c r="P35" s="22"/>
    </row>
    <row r="36" spans="1:16" ht="39" customHeight="1" x14ac:dyDescent="0.15">
      <c r="A36" s="22"/>
      <c r="B36" s="35"/>
      <c r="C36" s="1145" t="s">
        <v>534</v>
      </c>
      <c r="D36" s="1146"/>
      <c r="E36" s="1147"/>
      <c r="F36" s="36">
        <v>1.86</v>
      </c>
      <c r="G36" s="37">
        <v>1.72</v>
      </c>
      <c r="H36" s="37">
        <v>2.2799999999999998</v>
      </c>
      <c r="I36" s="37">
        <v>1.91</v>
      </c>
      <c r="J36" s="38">
        <v>1.6</v>
      </c>
      <c r="K36" s="22"/>
      <c r="L36" s="22"/>
      <c r="M36" s="22"/>
      <c r="N36" s="22"/>
      <c r="O36" s="22"/>
      <c r="P36" s="22"/>
    </row>
    <row r="37" spans="1:16" ht="39" customHeight="1" x14ac:dyDescent="0.15">
      <c r="A37" s="22"/>
      <c r="B37" s="35"/>
      <c r="C37" s="1145" t="s">
        <v>535</v>
      </c>
      <c r="D37" s="1146"/>
      <c r="E37" s="1147"/>
      <c r="F37" s="36">
        <v>1</v>
      </c>
      <c r="G37" s="37">
        <v>1.41</v>
      </c>
      <c r="H37" s="37">
        <v>1.1299999999999999</v>
      </c>
      <c r="I37" s="37">
        <v>1.2</v>
      </c>
      <c r="J37" s="38">
        <v>1</v>
      </c>
      <c r="K37" s="22"/>
      <c r="L37" s="22"/>
      <c r="M37" s="22"/>
      <c r="N37" s="22"/>
      <c r="O37" s="22"/>
      <c r="P37" s="22"/>
    </row>
    <row r="38" spans="1:16" ht="39" customHeight="1" x14ac:dyDescent="0.15">
      <c r="A38" s="22"/>
      <c r="B38" s="35"/>
      <c r="C38" s="1145" t="s">
        <v>536</v>
      </c>
      <c r="D38" s="1146"/>
      <c r="E38" s="1147"/>
      <c r="F38" s="36">
        <v>0</v>
      </c>
      <c r="G38" s="37">
        <v>0</v>
      </c>
      <c r="H38" s="37">
        <v>0</v>
      </c>
      <c r="I38" s="37">
        <v>0.01</v>
      </c>
      <c r="J38" s="38">
        <v>0.02</v>
      </c>
      <c r="K38" s="22"/>
      <c r="L38" s="22"/>
      <c r="M38" s="22"/>
      <c r="N38" s="22"/>
      <c r="O38" s="22"/>
      <c r="P38" s="22"/>
    </row>
    <row r="39" spans="1:16" ht="39" customHeight="1" x14ac:dyDescent="0.15">
      <c r="A39" s="22"/>
      <c r="B39" s="35"/>
      <c r="C39" s="1145" t="s">
        <v>537</v>
      </c>
      <c r="D39" s="1146"/>
      <c r="E39" s="1147"/>
      <c r="F39" s="36">
        <v>0.01</v>
      </c>
      <c r="G39" s="37">
        <v>0.01</v>
      </c>
      <c r="H39" s="37">
        <v>0.01</v>
      </c>
      <c r="I39" s="37">
        <v>0.02</v>
      </c>
      <c r="J39" s="38">
        <v>0.01</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Pv1DTTdUMDQ4XMUOi/d/+bTtQPf9cKqEiX2PFYpqhpfsgiwV8tLU1lbiqC9wkh6EMF4zPFLBBcIq94fWQS0TQ==" saltValue="XFTxsB168ThakuWZY1qQ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2116</v>
      </c>
      <c r="L45" s="60">
        <v>2281</v>
      </c>
      <c r="M45" s="60">
        <v>2390</v>
      </c>
      <c r="N45" s="60">
        <v>2468</v>
      </c>
      <c r="O45" s="61">
        <v>2497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8</v>
      </c>
      <c r="L48" s="64">
        <v>8</v>
      </c>
      <c r="M48" s="64">
        <v>7</v>
      </c>
      <c r="N48" s="64">
        <v>6</v>
      </c>
      <c r="O48" s="65">
        <v>3</v>
      </c>
      <c r="P48" s="48"/>
      <c r="Q48" s="48"/>
      <c r="R48" s="48"/>
      <c r="S48" s="48"/>
      <c r="T48" s="48"/>
      <c r="U48" s="48"/>
    </row>
    <row r="49" spans="1:21" ht="30.75" customHeight="1" x14ac:dyDescent="0.15">
      <c r="A49" s="48"/>
      <c r="B49" s="1155"/>
      <c r="C49" s="1156"/>
      <c r="D49" s="62"/>
      <c r="E49" s="1161" t="s">
        <v>14</v>
      </c>
      <c r="F49" s="1161"/>
      <c r="G49" s="1161"/>
      <c r="H49" s="1161"/>
      <c r="I49" s="1161"/>
      <c r="J49" s="1162"/>
      <c r="K49" s="63">
        <v>416</v>
      </c>
      <c r="L49" s="64">
        <v>416</v>
      </c>
      <c r="M49" s="64">
        <v>407</v>
      </c>
      <c r="N49" s="64">
        <v>419</v>
      </c>
      <c r="O49" s="65">
        <v>414</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100</v>
      </c>
      <c r="L50" s="64">
        <v>84</v>
      </c>
      <c r="M50" s="64">
        <v>55</v>
      </c>
      <c r="N50" s="64">
        <v>23</v>
      </c>
      <c r="O50" s="65">
        <v>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2073</v>
      </c>
      <c r="L52" s="64">
        <v>2186</v>
      </c>
      <c r="M52" s="64">
        <v>2242</v>
      </c>
      <c r="N52" s="64">
        <v>2251</v>
      </c>
      <c r="O52" s="65">
        <v>2264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567</v>
      </c>
      <c r="L53" s="69">
        <v>603</v>
      </c>
      <c r="M53" s="69">
        <v>617</v>
      </c>
      <c r="N53" s="69">
        <v>665</v>
      </c>
      <c r="O53" s="70">
        <v>659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Ie5rhaNJWDvxzaUyYJjSbXp9sJtNbz4BWo8ocjpgarm+SmfTl1nwmCyU1K5e0zM0+uSsIQkDrj1GSJf78WNxg==" saltValue="V4EkYVyX0kbo3W+H1v/z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21377</v>
      </c>
      <c r="J41" s="344">
        <v>21829</v>
      </c>
      <c r="K41" s="344">
        <v>20541</v>
      </c>
      <c r="L41" s="344">
        <v>19209</v>
      </c>
      <c r="M41" s="345">
        <v>19205</v>
      </c>
    </row>
    <row r="42" spans="2:13" ht="27.75" customHeight="1" x14ac:dyDescent="0.15">
      <c r="B42" s="1186"/>
      <c r="C42" s="1187"/>
      <c r="D42" s="106"/>
      <c r="E42" s="1192" t="s">
        <v>32</v>
      </c>
      <c r="F42" s="1192"/>
      <c r="G42" s="1192"/>
      <c r="H42" s="1193"/>
      <c r="I42" s="346">
        <v>169</v>
      </c>
      <c r="J42" s="347">
        <v>87</v>
      </c>
      <c r="K42" s="347">
        <v>33</v>
      </c>
      <c r="L42" s="347">
        <v>9</v>
      </c>
      <c r="M42" s="348" t="s">
        <v>488</v>
      </c>
    </row>
    <row r="43" spans="2:13" ht="27.75" customHeight="1" x14ac:dyDescent="0.15">
      <c r="B43" s="1186"/>
      <c r="C43" s="1187"/>
      <c r="D43" s="106"/>
      <c r="E43" s="1192" t="s">
        <v>33</v>
      </c>
      <c r="F43" s="1192"/>
      <c r="G43" s="1192"/>
      <c r="H43" s="1193"/>
      <c r="I43" s="346">
        <v>26</v>
      </c>
      <c r="J43" s="347">
        <v>17</v>
      </c>
      <c r="K43" s="347">
        <v>11</v>
      </c>
      <c r="L43" s="347">
        <v>6</v>
      </c>
      <c r="M43" s="348">
        <v>4</v>
      </c>
    </row>
    <row r="44" spans="2:13" ht="27.75" customHeight="1" x14ac:dyDescent="0.15">
      <c r="B44" s="1186"/>
      <c r="C44" s="1187"/>
      <c r="D44" s="106"/>
      <c r="E44" s="1192" t="s">
        <v>34</v>
      </c>
      <c r="F44" s="1192"/>
      <c r="G44" s="1192"/>
      <c r="H44" s="1193"/>
      <c r="I44" s="346">
        <v>3611</v>
      </c>
      <c r="J44" s="347">
        <v>3317</v>
      </c>
      <c r="K44" s="347">
        <v>3064</v>
      </c>
      <c r="L44" s="347">
        <v>2768</v>
      </c>
      <c r="M44" s="348">
        <v>2798</v>
      </c>
    </row>
    <row r="45" spans="2:13" ht="27.75" customHeight="1" x14ac:dyDescent="0.15">
      <c r="B45" s="1186"/>
      <c r="C45" s="1187"/>
      <c r="D45" s="106"/>
      <c r="E45" s="1192" t="s">
        <v>35</v>
      </c>
      <c r="F45" s="1192"/>
      <c r="G45" s="1192"/>
      <c r="H45" s="1193"/>
      <c r="I45" s="346">
        <v>3282</v>
      </c>
      <c r="J45" s="347">
        <v>2927</v>
      </c>
      <c r="K45" s="347">
        <v>3256</v>
      </c>
      <c r="L45" s="347">
        <v>3225</v>
      </c>
      <c r="M45" s="348">
        <v>3326</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7434</v>
      </c>
      <c r="J50" s="347">
        <v>8672</v>
      </c>
      <c r="K50" s="347">
        <v>8782</v>
      </c>
      <c r="L50" s="347">
        <v>7823</v>
      </c>
      <c r="M50" s="348">
        <v>7861</v>
      </c>
    </row>
    <row r="51" spans="2:13" ht="27.75" customHeight="1" x14ac:dyDescent="0.15">
      <c r="B51" s="1186"/>
      <c r="C51" s="1187"/>
      <c r="D51" s="106"/>
      <c r="E51" s="1192" t="s">
        <v>42</v>
      </c>
      <c r="F51" s="1192"/>
      <c r="G51" s="1192"/>
      <c r="H51" s="1193"/>
      <c r="I51" s="346">
        <v>805</v>
      </c>
      <c r="J51" s="347">
        <v>766</v>
      </c>
      <c r="K51" s="347">
        <v>731</v>
      </c>
      <c r="L51" s="347">
        <v>699</v>
      </c>
      <c r="M51" s="348">
        <v>687</v>
      </c>
    </row>
    <row r="52" spans="2:13" ht="27.75" customHeight="1" x14ac:dyDescent="0.15">
      <c r="B52" s="1188"/>
      <c r="C52" s="1189"/>
      <c r="D52" s="106"/>
      <c r="E52" s="1192" t="s">
        <v>43</v>
      </c>
      <c r="F52" s="1192"/>
      <c r="G52" s="1192"/>
      <c r="H52" s="1193"/>
      <c r="I52" s="346">
        <v>21859</v>
      </c>
      <c r="J52" s="347">
        <v>21601</v>
      </c>
      <c r="K52" s="347">
        <v>20233</v>
      </c>
      <c r="L52" s="347">
        <v>19368</v>
      </c>
      <c r="M52" s="348">
        <v>18350</v>
      </c>
    </row>
    <row r="53" spans="2:13" ht="27.75" customHeight="1" thickBot="1" x14ac:dyDescent="0.2">
      <c r="B53" s="1199" t="s">
        <v>19</v>
      </c>
      <c r="C53" s="1200"/>
      <c r="D53" s="110"/>
      <c r="E53" s="1201" t="s">
        <v>44</v>
      </c>
      <c r="F53" s="1201"/>
      <c r="G53" s="1201"/>
      <c r="H53" s="1202"/>
      <c r="I53" s="349">
        <v>-1632</v>
      </c>
      <c r="J53" s="350">
        <v>-2862</v>
      </c>
      <c r="K53" s="350">
        <v>-2840</v>
      </c>
      <c r="L53" s="350">
        <v>-2673</v>
      </c>
      <c r="M53" s="351">
        <v>-1565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pvyQVmVyfymT0RMMYS4kp0tAzOclfjoxxDvJ+b5jiWBONPBsDEqU7Lgh6K5HMSUho90BQZVE2GiNBEKpCWYNw==" saltValue="PzpViuAmJ5ivUTXciI1U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4086</v>
      </c>
      <c r="G55" s="352">
        <v>4087</v>
      </c>
      <c r="H55" s="353">
        <v>4087</v>
      </c>
    </row>
    <row r="56" spans="2:8" ht="52.5" customHeight="1" x14ac:dyDescent="0.15">
      <c r="B56" s="122"/>
      <c r="C56" s="1213" t="s">
        <v>47</v>
      </c>
      <c r="D56" s="1213"/>
      <c r="E56" s="1214"/>
      <c r="F56" s="354">
        <v>2249</v>
      </c>
      <c r="G56" s="354">
        <v>2119</v>
      </c>
      <c r="H56" s="355">
        <v>2183</v>
      </c>
    </row>
    <row r="57" spans="2:8" ht="53.25" customHeight="1" x14ac:dyDescent="0.15">
      <c r="B57" s="122"/>
      <c r="C57" s="1215" t="s">
        <v>48</v>
      </c>
      <c r="D57" s="1215"/>
      <c r="E57" s="1216"/>
      <c r="F57" s="356">
        <v>2725</v>
      </c>
      <c r="G57" s="356">
        <v>1875</v>
      </c>
      <c r="H57" s="357">
        <v>1800</v>
      </c>
    </row>
    <row r="58" spans="2:8" ht="45.75" customHeight="1" x14ac:dyDescent="0.15">
      <c r="B58" s="123"/>
      <c r="C58" s="1217" t="s">
        <v>563</v>
      </c>
      <c r="D58" s="1218"/>
      <c r="E58" s="1219"/>
      <c r="F58" s="358">
        <v>1601</v>
      </c>
      <c r="G58" s="358">
        <v>1601</v>
      </c>
      <c r="H58" s="359">
        <v>1602</v>
      </c>
    </row>
    <row r="59" spans="2:8" ht="45.75" customHeight="1" x14ac:dyDescent="0.15">
      <c r="B59" s="123"/>
      <c r="C59" s="1203" t="s">
        <v>566</v>
      </c>
      <c r="D59" s="1204"/>
      <c r="E59" s="1205"/>
      <c r="F59" s="358">
        <v>45</v>
      </c>
      <c r="G59" s="358">
        <v>45</v>
      </c>
      <c r="H59" s="359">
        <v>45</v>
      </c>
    </row>
    <row r="60" spans="2:8" ht="45.75" customHeight="1" x14ac:dyDescent="0.15">
      <c r="B60" s="123"/>
      <c r="C60" s="1217" t="s">
        <v>567</v>
      </c>
      <c r="D60" s="1218"/>
      <c r="E60" s="1219"/>
      <c r="F60" s="358">
        <v>101</v>
      </c>
      <c r="G60" s="358">
        <v>75</v>
      </c>
      <c r="H60" s="359">
        <v>43</v>
      </c>
    </row>
    <row r="61" spans="2:8" ht="45.75" customHeight="1" x14ac:dyDescent="0.15">
      <c r="B61" s="123"/>
      <c r="C61" s="1203" t="s">
        <v>565</v>
      </c>
      <c r="D61" s="1204"/>
      <c r="E61" s="1205"/>
      <c r="F61" s="358">
        <v>40</v>
      </c>
      <c r="G61" s="358">
        <v>40</v>
      </c>
      <c r="H61" s="359">
        <v>37</v>
      </c>
    </row>
    <row r="62" spans="2:8" ht="45.75" customHeight="1" thickBot="1" x14ac:dyDescent="0.2">
      <c r="B62" s="124"/>
      <c r="C62" s="1206" t="s">
        <v>564</v>
      </c>
      <c r="D62" s="1207"/>
      <c r="E62" s="1208"/>
      <c r="F62" s="360">
        <v>58</v>
      </c>
      <c r="G62" s="360">
        <v>45</v>
      </c>
      <c r="H62" s="361">
        <v>19</v>
      </c>
    </row>
    <row r="63" spans="2:8" ht="52.5" customHeight="1" thickBot="1" x14ac:dyDescent="0.2">
      <c r="B63" s="125"/>
      <c r="C63" s="1209" t="s">
        <v>49</v>
      </c>
      <c r="D63" s="1209"/>
      <c r="E63" s="1210"/>
      <c r="F63" s="362">
        <v>9060</v>
      </c>
      <c r="G63" s="362">
        <v>8080</v>
      </c>
      <c r="H63" s="363">
        <v>8070</v>
      </c>
    </row>
    <row r="64" spans="2:8" x14ac:dyDescent="0.15"/>
  </sheetData>
  <sheetProtection algorithmName="SHA-512" hashValue="/4p6CMLMC/fVpV46xVcHFkvCeywEOnk5TXjUiCKBEuS7DAKPt4yK7uDbTXihmQx41PfObjsy2a4Jz7OJ3rNADA==" saltValue="MGUQ98T4h6l+3E91Sr04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81382</v>
      </c>
      <c r="E3" s="144"/>
      <c r="F3" s="145">
        <v>128523</v>
      </c>
      <c r="G3" s="146"/>
      <c r="H3" s="147"/>
    </row>
    <row r="4" spans="1:8" x14ac:dyDescent="0.15">
      <c r="A4" s="148"/>
      <c r="B4" s="149"/>
      <c r="C4" s="150"/>
      <c r="D4" s="151">
        <v>42602</v>
      </c>
      <c r="E4" s="152"/>
      <c r="F4" s="153">
        <v>56792</v>
      </c>
      <c r="G4" s="154"/>
      <c r="H4" s="155"/>
    </row>
    <row r="5" spans="1:8" x14ac:dyDescent="0.15">
      <c r="A5" s="136" t="s">
        <v>520</v>
      </c>
      <c r="B5" s="141"/>
      <c r="C5" s="142"/>
      <c r="D5" s="143">
        <v>63940</v>
      </c>
      <c r="E5" s="144"/>
      <c r="F5" s="145">
        <v>92919</v>
      </c>
      <c r="G5" s="146"/>
      <c r="H5" s="147"/>
    </row>
    <row r="6" spans="1:8" x14ac:dyDescent="0.15">
      <c r="A6" s="148"/>
      <c r="B6" s="149"/>
      <c r="C6" s="150"/>
      <c r="D6" s="151">
        <v>31472</v>
      </c>
      <c r="E6" s="152"/>
      <c r="F6" s="153">
        <v>54128</v>
      </c>
      <c r="G6" s="154"/>
      <c r="H6" s="155"/>
    </row>
    <row r="7" spans="1:8" x14ac:dyDescent="0.15">
      <c r="A7" s="136" t="s">
        <v>521</v>
      </c>
      <c r="B7" s="141"/>
      <c r="C7" s="142"/>
      <c r="D7" s="143">
        <v>66229</v>
      </c>
      <c r="E7" s="144"/>
      <c r="F7" s="145">
        <v>103663</v>
      </c>
      <c r="G7" s="146"/>
      <c r="H7" s="147"/>
    </row>
    <row r="8" spans="1:8" x14ac:dyDescent="0.15">
      <c r="A8" s="148"/>
      <c r="B8" s="149"/>
      <c r="C8" s="150"/>
      <c r="D8" s="151">
        <v>51130</v>
      </c>
      <c r="E8" s="152"/>
      <c r="F8" s="153">
        <v>64346</v>
      </c>
      <c r="G8" s="154"/>
      <c r="H8" s="155"/>
    </row>
    <row r="9" spans="1:8" x14ac:dyDescent="0.15">
      <c r="A9" s="136" t="s">
        <v>522</v>
      </c>
      <c r="B9" s="141"/>
      <c r="C9" s="142"/>
      <c r="D9" s="143">
        <v>87503</v>
      </c>
      <c r="E9" s="144"/>
      <c r="F9" s="145">
        <v>92012</v>
      </c>
      <c r="G9" s="146"/>
      <c r="H9" s="147"/>
    </row>
    <row r="10" spans="1:8" x14ac:dyDescent="0.15">
      <c r="A10" s="148"/>
      <c r="B10" s="149"/>
      <c r="C10" s="150"/>
      <c r="D10" s="151">
        <v>65763</v>
      </c>
      <c r="E10" s="152"/>
      <c r="F10" s="153">
        <v>61382</v>
      </c>
      <c r="G10" s="154"/>
      <c r="H10" s="155"/>
    </row>
    <row r="11" spans="1:8" x14ac:dyDescent="0.15">
      <c r="A11" s="136" t="s">
        <v>523</v>
      </c>
      <c r="B11" s="141"/>
      <c r="C11" s="142"/>
      <c r="D11" s="143">
        <v>97870</v>
      </c>
      <c r="E11" s="144"/>
      <c r="F11" s="145">
        <v>91317</v>
      </c>
      <c r="G11" s="146"/>
      <c r="H11" s="147"/>
    </row>
    <row r="12" spans="1:8" x14ac:dyDescent="0.15">
      <c r="A12" s="148"/>
      <c r="B12" s="149"/>
      <c r="C12" s="156"/>
      <c r="D12" s="151">
        <v>63507</v>
      </c>
      <c r="E12" s="152"/>
      <c r="F12" s="153">
        <v>56480</v>
      </c>
      <c r="G12" s="154"/>
      <c r="H12" s="155"/>
    </row>
    <row r="13" spans="1:8" x14ac:dyDescent="0.15">
      <c r="A13" s="136"/>
      <c r="B13" s="141"/>
      <c r="C13" s="157"/>
      <c r="D13" s="158">
        <v>79385</v>
      </c>
      <c r="E13" s="159"/>
      <c r="F13" s="160">
        <v>101687</v>
      </c>
      <c r="G13" s="161"/>
      <c r="H13" s="147"/>
    </row>
    <row r="14" spans="1:8" x14ac:dyDescent="0.15">
      <c r="A14" s="148"/>
      <c r="B14" s="149"/>
      <c r="C14" s="150"/>
      <c r="D14" s="151">
        <v>50895</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6.1</v>
      </c>
      <c r="C19" s="162">
        <f>ROUND(VALUE(SUBSTITUTE(実質収支比率等に係る経年分析!G$48,"▲","-")),2)</f>
        <v>8.23</v>
      </c>
      <c r="D19" s="162">
        <f>ROUND(VALUE(SUBSTITUTE(実質収支比率等に係る経年分析!H$48,"▲","-")),2)</f>
        <v>7.75</v>
      </c>
      <c r="E19" s="162">
        <f>ROUND(VALUE(SUBSTITUTE(実質収支比率等に係る経年分析!I$48,"▲","-")),2)</f>
        <v>4.78</v>
      </c>
      <c r="F19" s="162">
        <f>ROUND(VALUE(SUBSTITUTE(実質収支比率等に係る経年分析!J$48,"▲","-")),2)</f>
        <v>5.89</v>
      </c>
    </row>
    <row r="20" spans="1:11" x14ac:dyDescent="0.15">
      <c r="A20" s="162" t="s">
        <v>53</v>
      </c>
      <c r="B20" s="162">
        <f>ROUND(VALUE(SUBSTITUTE(実質収支比率等に係る経年分析!F$47,"▲","-")),2)</f>
        <v>23.06</v>
      </c>
      <c r="C20" s="162">
        <f>ROUND(VALUE(SUBSTITUTE(実質収支比率等に係る経年分析!G$47,"▲","-")),2)</f>
        <v>24.16</v>
      </c>
      <c r="D20" s="162">
        <f>ROUND(VALUE(SUBSTITUTE(実質収支比率等に係る経年分析!H$47,"▲","-")),2)</f>
        <v>32.53</v>
      </c>
      <c r="E20" s="162">
        <f>ROUND(VALUE(SUBSTITUTE(実質収支比率等に係る経年分析!I$47,"▲","-")),2)</f>
        <v>31.77</v>
      </c>
      <c r="F20" s="162">
        <f>ROUND(VALUE(SUBSTITUTE(実質収支比率等に係る経年分析!J$47,"▲","-")),2)</f>
        <v>31.16</v>
      </c>
    </row>
    <row r="21" spans="1:11" x14ac:dyDescent="0.15">
      <c r="A21" s="162" t="s">
        <v>54</v>
      </c>
      <c r="B21" s="162">
        <f>IF(ISNUMBER(VALUE(SUBSTITUTE(実質収支比率等に係る経年分析!F$49,"▲","-"))),ROUND(VALUE(SUBSTITUTE(実質収支比率等に係る経年分析!F$49,"▲","-")),2),NA())</f>
        <v>1.51</v>
      </c>
      <c r="C21" s="162">
        <f>IF(ISNUMBER(VALUE(SUBSTITUTE(実質収支比率等に係る経年分析!G$49,"▲","-"))),ROUND(VALUE(SUBSTITUTE(実質収支比率等に係る経年分析!G$49,"▲","-")),2),NA())</f>
        <v>4.47</v>
      </c>
      <c r="D21" s="162">
        <f>IF(ISNUMBER(VALUE(SUBSTITUTE(実質収支比率等に係る経年分析!H$49,"▲","-"))),ROUND(VALUE(SUBSTITUTE(実質収支比率等に係る経年分析!H$49,"▲","-")),2),NA())</f>
        <v>5.92</v>
      </c>
      <c r="E21" s="162">
        <f>IF(ISNUMBER(VALUE(SUBSTITUTE(実質収支比率等に係る経年分析!I$49,"▲","-"))),ROUND(VALUE(SUBSTITUTE(実質収支比率等に係る経年分析!I$49,"▲","-")),2),NA())</f>
        <v>-2.78</v>
      </c>
      <c r="F21" s="162">
        <f>IF(ISNUMBER(VALUE(SUBSTITUTE(実質収支比率等に係る経年分析!J$49,"▲","-"))),ROUND(VALUE(SUBSTITUTE(実質収支比率等に係る経年分析!J$49,"▲","-")),2),NA())</f>
        <v>1.21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農業集落排水事業特別会計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1.1299999999999999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5.89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2073</v>
      </c>
      <c r="E42" s="164"/>
      <c r="F42" s="164"/>
      <c r="G42" s="164">
        <f>'実質公債費比率（分子）の構造'!L$52</f>
        <v>2186</v>
      </c>
      <c r="H42" s="164"/>
      <c r="I42" s="164"/>
      <c r="J42" s="164">
        <f>'実質公債費比率（分子）の構造'!M$52</f>
        <v>2242</v>
      </c>
      <c r="K42" s="164"/>
      <c r="L42" s="164"/>
      <c r="M42" s="164">
        <f>'実質公債費比率（分子）の構造'!N$52</f>
        <v>2251</v>
      </c>
      <c r="N42" s="164"/>
      <c r="O42" s="164"/>
      <c r="P42" s="164">
        <f>'実質公債費比率（分子）の構造'!O$52</f>
        <v>2264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100</v>
      </c>
      <c r="C44" s="164"/>
      <c r="D44" s="164"/>
      <c r="E44" s="164">
        <f>'実質公債費比率（分子）の構造'!L$50</f>
        <v>84</v>
      </c>
      <c r="F44" s="164"/>
      <c r="G44" s="164"/>
      <c r="H44" s="164">
        <f>'実質公債費比率（分子）の構造'!M$50</f>
        <v>55</v>
      </c>
      <c r="I44" s="164"/>
      <c r="J44" s="164"/>
      <c r="K44" s="164">
        <f>'実質公債費比率（分子）の構造'!N$50</f>
        <v>23</v>
      </c>
      <c r="L44" s="164"/>
      <c r="M44" s="164"/>
      <c r="N44" s="164">
        <f>'実質公債費比率（分子）の構造'!O$50</f>
        <v>9</v>
      </c>
      <c r="O44" s="164"/>
      <c r="P44" s="164"/>
    </row>
    <row r="45" spans="1:16" x14ac:dyDescent="0.15">
      <c r="A45" s="164" t="s">
        <v>63</v>
      </c>
      <c r="B45" s="164">
        <f>'実質公債費比率（分子）の構造'!K$49</f>
        <v>416</v>
      </c>
      <c r="C45" s="164"/>
      <c r="D45" s="164"/>
      <c r="E45" s="164">
        <f>'実質公債費比率（分子）の構造'!L$49</f>
        <v>416</v>
      </c>
      <c r="F45" s="164"/>
      <c r="G45" s="164"/>
      <c r="H45" s="164">
        <f>'実質公債費比率（分子）の構造'!M$49</f>
        <v>407</v>
      </c>
      <c r="I45" s="164"/>
      <c r="J45" s="164"/>
      <c r="K45" s="164">
        <f>'実質公債費比率（分子）の構造'!N$49</f>
        <v>419</v>
      </c>
      <c r="L45" s="164"/>
      <c r="M45" s="164"/>
      <c r="N45" s="164">
        <f>'実質公債費比率（分子）の構造'!O$49</f>
        <v>414</v>
      </c>
      <c r="O45" s="164"/>
      <c r="P45" s="164"/>
    </row>
    <row r="46" spans="1:16" x14ac:dyDescent="0.15">
      <c r="A46" s="164" t="s">
        <v>64</v>
      </c>
      <c r="B46" s="164">
        <f>'実質公債費比率（分子）の構造'!K$48</f>
        <v>8</v>
      </c>
      <c r="C46" s="164"/>
      <c r="D46" s="164"/>
      <c r="E46" s="164">
        <f>'実質公債費比率（分子）の構造'!L$48</f>
        <v>8</v>
      </c>
      <c r="F46" s="164"/>
      <c r="G46" s="164"/>
      <c r="H46" s="164">
        <f>'実質公債費比率（分子）の構造'!M$48</f>
        <v>7</v>
      </c>
      <c r="I46" s="164"/>
      <c r="J46" s="164"/>
      <c r="K46" s="164">
        <f>'実質公債費比率（分子）の構造'!N$48</f>
        <v>6</v>
      </c>
      <c r="L46" s="164"/>
      <c r="M46" s="164"/>
      <c r="N46" s="164">
        <f>'実質公債費比率（分子）の構造'!O$48</f>
        <v>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2116</v>
      </c>
      <c r="C49" s="164"/>
      <c r="D49" s="164"/>
      <c r="E49" s="164">
        <f>'実質公債費比率（分子）の構造'!L$45</f>
        <v>2281</v>
      </c>
      <c r="F49" s="164"/>
      <c r="G49" s="164"/>
      <c r="H49" s="164">
        <f>'実質公債費比率（分子）の構造'!M$45</f>
        <v>2390</v>
      </c>
      <c r="I49" s="164"/>
      <c r="J49" s="164"/>
      <c r="K49" s="164">
        <f>'実質公債費比率（分子）の構造'!N$45</f>
        <v>2468</v>
      </c>
      <c r="L49" s="164"/>
      <c r="M49" s="164"/>
      <c r="N49" s="164">
        <f>'実質公債費比率（分子）の構造'!O$45</f>
        <v>2497</v>
      </c>
      <c r="O49" s="164"/>
      <c r="P49" s="164"/>
    </row>
    <row r="50" spans="1:16" x14ac:dyDescent="0.15">
      <c r="A50" s="164" t="s">
        <v>67</v>
      </c>
      <c r="B50" s="164" t="e">
        <f>NA()</f>
        <v>#N/A</v>
      </c>
      <c r="C50" s="164">
        <f>IF(ISNUMBER('実質公債費比率（分子）の構造'!K$53),'実質公債費比率（分子）の構造'!K$53,NA())</f>
        <v>567</v>
      </c>
      <c r="D50" s="164" t="e">
        <f>NA()</f>
        <v>#N/A</v>
      </c>
      <c r="E50" s="164" t="e">
        <f>NA()</f>
        <v>#N/A</v>
      </c>
      <c r="F50" s="164">
        <f>IF(ISNUMBER('実質公債費比率（分子）の構造'!L$53),'実質公債費比率（分子）の構造'!L$53,NA())</f>
        <v>603</v>
      </c>
      <c r="G50" s="164" t="e">
        <f>NA()</f>
        <v>#N/A</v>
      </c>
      <c r="H50" s="164" t="e">
        <f>NA()</f>
        <v>#N/A</v>
      </c>
      <c r="I50" s="164">
        <f>IF(ISNUMBER('実質公債費比率（分子）の構造'!M$53),'実質公債費比率（分子）の構造'!M$53,NA())</f>
        <v>617</v>
      </c>
      <c r="J50" s="164" t="e">
        <f>NA()</f>
        <v>#N/A</v>
      </c>
      <c r="K50" s="164" t="e">
        <f>NA()</f>
        <v>#N/A</v>
      </c>
      <c r="L50" s="164">
        <f>IF(ISNUMBER('実質公債費比率（分子）の構造'!N$53),'実質公債費比率（分子）の構造'!N$53,NA())</f>
        <v>665</v>
      </c>
      <c r="M50" s="164" t="e">
        <f>NA()</f>
        <v>#N/A</v>
      </c>
      <c r="N50" s="164" t="e">
        <f>NA()</f>
        <v>#N/A</v>
      </c>
      <c r="O50" s="164">
        <f>IF(ISNUMBER('実質公債費比率（分子）の構造'!O$53),'実質公債費比率（分子）の構造'!O$53,NA())</f>
        <v>659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21859</v>
      </c>
      <c r="E56" s="163"/>
      <c r="F56" s="163"/>
      <c r="G56" s="163">
        <f>'将来負担比率（分子）の構造'!J$52</f>
        <v>21601</v>
      </c>
      <c r="H56" s="163"/>
      <c r="I56" s="163"/>
      <c r="J56" s="163">
        <f>'将来負担比率（分子）の構造'!K$52</f>
        <v>20233</v>
      </c>
      <c r="K56" s="163"/>
      <c r="L56" s="163"/>
      <c r="M56" s="163">
        <f>'将来負担比率（分子）の構造'!L$52</f>
        <v>19368</v>
      </c>
      <c r="N56" s="163"/>
      <c r="O56" s="163"/>
      <c r="P56" s="163">
        <f>'将来負担比率（分子）の構造'!M$52</f>
        <v>18350</v>
      </c>
    </row>
    <row r="57" spans="1:16" x14ac:dyDescent="0.15">
      <c r="A57" s="163" t="s">
        <v>42</v>
      </c>
      <c r="B57" s="163"/>
      <c r="C57" s="163"/>
      <c r="D57" s="163">
        <f>'将来負担比率（分子）の構造'!I$51</f>
        <v>805</v>
      </c>
      <c r="E57" s="163"/>
      <c r="F57" s="163"/>
      <c r="G57" s="163">
        <f>'将来負担比率（分子）の構造'!J$51</f>
        <v>766</v>
      </c>
      <c r="H57" s="163"/>
      <c r="I57" s="163"/>
      <c r="J57" s="163">
        <f>'将来負担比率（分子）の構造'!K$51</f>
        <v>731</v>
      </c>
      <c r="K57" s="163"/>
      <c r="L57" s="163"/>
      <c r="M57" s="163">
        <f>'将来負担比率（分子）の構造'!L$51</f>
        <v>699</v>
      </c>
      <c r="N57" s="163"/>
      <c r="O57" s="163"/>
      <c r="P57" s="163">
        <f>'将来負担比率（分子）の構造'!M$51</f>
        <v>687</v>
      </c>
    </row>
    <row r="58" spans="1:16" x14ac:dyDescent="0.15">
      <c r="A58" s="163" t="s">
        <v>41</v>
      </c>
      <c r="B58" s="163"/>
      <c r="C58" s="163"/>
      <c r="D58" s="163">
        <f>'将来負担比率（分子）の構造'!I$50</f>
        <v>7434</v>
      </c>
      <c r="E58" s="163"/>
      <c r="F58" s="163"/>
      <c r="G58" s="163">
        <f>'将来負担比率（分子）の構造'!J$50</f>
        <v>8672</v>
      </c>
      <c r="H58" s="163"/>
      <c r="I58" s="163"/>
      <c r="J58" s="163">
        <f>'将来負担比率（分子）の構造'!K$50</f>
        <v>8782</v>
      </c>
      <c r="K58" s="163"/>
      <c r="L58" s="163"/>
      <c r="M58" s="163">
        <f>'将来負担比率（分子）の構造'!L$50</f>
        <v>7823</v>
      </c>
      <c r="N58" s="163"/>
      <c r="O58" s="163"/>
      <c r="P58" s="163">
        <f>'将来負担比率（分子）の構造'!M$50</f>
        <v>7861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3282</v>
      </c>
      <c r="C62" s="163"/>
      <c r="D62" s="163"/>
      <c r="E62" s="163">
        <f>'将来負担比率（分子）の構造'!J$45</f>
        <v>2927</v>
      </c>
      <c r="F62" s="163"/>
      <c r="G62" s="163"/>
      <c r="H62" s="163">
        <f>'将来負担比率（分子）の構造'!K$45</f>
        <v>3256</v>
      </c>
      <c r="I62" s="163"/>
      <c r="J62" s="163"/>
      <c r="K62" s="163">
        <f>'将来負担比率（分子）の構造'!L$45</f>
        <v>3225</v>
      </c>
      <c r="L62" s="163"/>
      <c r="M62" s="163"/>
      <c r="N62" s="163">
        <f>'将来負担比率（分子）の構造'!M$45</f>
        <v>3326</v>
      </c>
      <c r="O62" s="163"/>
      <c r="P62" s="163"/>
    </row>
    <row r="63" spans="1:16" x14ac:dyDescent="0.15">
      <c r="A63" s="163" t="s">
        <v>34</v>
      </c>
      <c r="B63" s="163">
        <f>'将来負担比率（分子）の構造'!I$44</f>
        <v>3611</v>
      </c>
      <c r="C63" s="163"/>
      <c r="D63" s="163"/>
      <c r="E63" s="163">
        <f>'将来負担比率（分子）の構造'!J$44</f>
        <v>3317</v>
      </c>
      <c r="F63" s="163"/>
      <c r="G63" s="163"/>
      <c r="H63" s="163">
        <f>'将来負担比率（分子）の構造'!K$44</f>
        <v>3064</v>
      </c>
      <c r="I63" s="163"/>
      <c r="J63" s="163"/>
      <c r="K63" s="163">
        <f>'将来負担比率（分子）の構造'!L$44</f>
        <v>2768</v>
      </c>
      <c r="L63" s="163"/>
      <c r="M63" s="163"/>
      <c r="N63" s="163">
        <f>'将来負担比率（分子）の構造'!M$44</f>
        <v>2798</v>
      </c>
      <c r="O63" s="163"/>
      <c r="P63" s="163"/>
    </row>
    <row r="64" spans="1:16" x14ac:dyDescent="0.15">
      <c r="A64" s="163" t="s">
        <v>33</v>
      </c>
      <c r="B64" s="163">
        <f>'将来負担比率（分子）の構造'!I$43</f>
        <v>26</v>
      </c>
      <c r="C64" s="163"/>
      <c r="D64" s="163"/>
      <c r="E64" s="163">
        <f>'将来負担比率（分子）の構造'!J$43</f>
        <v>17</v>
      </c>
      <c r="F64" s="163"/>
      <c r="G64" s="163"/>
      <c r="H64" s="163">
        <f>'将来負担比率（分子）の構造'!K$43</f>
        <v>11</v>
      </c>
      <c r="I64" s="163"/>
      <c r="J64" s="163"/>
      <c r="K64" s="163">
        <f>'将来負担比率（分子）の構造'!L$43</f>
        <v>6</v>
      </c>
      <c r="L64" s="163"/>
      <c r="M64" s="163"/>
      <c r="N64" s="163">
        <f>'将来負担比率（分子）の構造'!M$43</f>
        <v>4</v>
      </c>
      <c r="O64" s="163"/>
      <c r="P64" s="163"/>
    </row>
    <row r="65" spans="1:16" x14ac:dyDescent="0.15">
      <c r="A65" s="163" t="s">
        <v>32</v>
      </c>
      <c r="B65" s="163">
        <f>'将来負担比率（分子）の構造'!I$42</f>
        <v>169</v>
      </c>
      <c r="C65" s="163"/>
      <c r="D65" s="163"/>
      <c r="E65" s="163">
        <f>'将来負担比率（分子）の構造'!J$42</f>
        <v>87</v>
      </c>
      <c r="F65" s="163"/>
      <c r="G65" s="163"/>
      <c r="H65" s="163">
        <f>'将来負担比率（分子）の構造'!K$42</f>
        <v>33</v>
      </c>
      <c r="I65" s="163"/>
      <c r="J65" s="163"/>
      <c r="K65" s="163">
        <f>'将来負担比率（分子）の構造'!L$42</f>
        <v>9</v>
      </c>
      <c r="L65" s="163"/>
      <c r="M65" s="163"/>
      <c r="N65" s="163" t="str">
        <f>'将来負担比率（分子）の構造'!M$42</f>
        <v>-</v>
      </c>
      <c r="O65" s="163"/>
      <c r="P65" s="163"/>
    </row>
    <row r="66" spans="1:16" x14ac:dyDescent="0.15">
      <c r="A66" s="163" t="s">
        <v>31</v>
      </c>
      <c r="B66" s="163">
        <f>'将来負担比率（分子）の構造'!I$41</f>
        <v>21377</v>
      </c>
      <c r="C66" s="163"/>
      <c r="D66" s="163"/>
      <c r="E66" s="163">
        <f>'将来負担比率（分子）の構造'!J$41</f>
        <v>21829</v>
      </c>
      <c r="F66" s="163"/>
      <c r="G66" s="163"/>
      <c r="H66" s="163">
        <f>'将来負担比率（分子）の構造'!K$41</f>
        <v>20541</v>
      </c>
      <c r="I66" s="163"/>
      <c r="J66" s="163"/>
      <c r="K66" s="163">
        <f>'将来負担比率（分子）の構造'!L$41</f>
        <v>19209</v>
      </c>
      <c r="L66" s="163"/>
      <c r="M66" s="163"/>
      <c r="N66" s="163">
        <f>'将来負担比率（分子）の構造'!M$41</f>
        <v>19205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4086</v>
      </c>
      <c r="C72" s="167">
        <f>基金残高に係る経年分析!G55</f>
        <v>4087</v>
      </c>
      <c r="D72" s="167">
        <f>基金残高に係る経年分析!H55</f>
        <v>4087</v>
      </c>
    </row>
    <row r="73" spans="1:16" x14ac:dyDescent="0.15">
      <c r="A73" s="166" t="s">
        <v>74</v>
      </c>
      <c r="B73" s="167">
        <f>基金残高に係る経年分析!F56</f>
        <v>2249</v>
      </c>
      <c r="C73" s="167">
        <f>基金残高に係る経年分析!G56</f>
        <v>2119</v>
      </c>
      <c r="D73" s="167">
        <f>基金残高に係る経年分析!H56</f>
        <v>2183</v>
      </c>
    </row>
    <row r="74" spans="1:16" x14ac:dyDescent="0.15">
      <c r="A74" s="166" t="s">
        <v>75</v>
      </c>
      <c r="B74" s="167">
        <f>基金残高に係る経年分析!F57</f>
        <v>2725</v>
      </c>
      <c r="C74" s="167">
        <f>基金残高に係る経年分析!G57</f>
        <v>1875</v>
      </c>
      <c r="D74" s="167">
        <f>基金残高に係る経年分析!H57</f>
        <v>1800</v>
      </c>
    </row>
  </sheetData>
  <sheetProtection algorithmName="SHA-512" hashValue="S2MWDMlCFjRtgjs0VOAOsy6LywsDT44OWTHjHt7VPdzsZSekkNlcwJ6lds/8d9/9HZiizXOmVR/0Hsc3SOWRlg==" saltValue="kI1v+iHtg3NJ/QH/lZ3Bh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8308562</v>
      </c>
      <c r="S5" s="613"/>
      <c r="T5" s="613"/>
      <c r="U5" s="613"/>
      <c r="V5" s="613"/>
      <c r="W5" s="613"/>
      <c r="X5" s="613"/>
      <c r="Y5" s="614"/>
      <c r="Z5" s="615">
        <v>34.4</v>
      </c>
      <c r="AA5" s="615"/>
      <c r="AB5" s="615"/>
      <c r="AC5" s="615"/>
      <c r="AD5" s="616">
        <v>8308562</v>
      </c>
      <c r="AE5" s="616"/>
      <c r="AF5" s="616"/>
      <c r="AG5" s="616"/>
      <c r="AH5" s="616"/>
      <c r="AI5" s="616"/>
      <c r="AJ5" s="616"/>
      <c r="AK5" s="616"/>
      <c r="AL5" s="617">
        <v>61.6</v>
      </c>
      <c r="AM5" s="618"/>
      <c r="AN5" s="618"/>
      <c r="AO5" s="619"/>
      <c r="AP5" s="609" t="s">
        <v>216</v>
      </c>
      <c r="AQ5" s="610"/>
      <c r="AR5" s="610"/>
      <c r="AS5" s="610"/>
      <c r="AT5" s="610"/>
      <c r="AU5" s="610"/>
      <c r="AV5" s="610"/>
      <c r="AW5" s="610"/>
      <c r="AX5" s="610"/>
      <c r="AY5" s="610"/>
      <c r="AZ5" s="610"/>
      <c r="BA5" s="610"/>
      <c r="BB5" s="610"/>
      <c r="BC5" s="610"/>
      <c r="BD5" s="610"/>
      <c r="BE5" s="610"/>
      <c r="BF5" s="611"/>
      <c r="BG5" s="623">
        <v>8308562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260136</v>
      </c>
      <c r="S6" s="624"/>
      <c r="T6" s="624"/>
      <c r="U6" s="624"/>
      <c r="V6" s="624"/>
      <c r="W6" s="624"/>
      <c r="X6" s="624"/>
      <c r="Y6" s="625"/>
      <c r="Z6" s="626">
        <v>1.1000000000000001</v>
      </c>
      <c r="AA6" s="626"/>
      <c r="AB6" s="626"/>
      <c r="AC6" s="626"/>
      <c r="AD6" s="627">
        <v>260136</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8308562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139473</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139473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2840</v>
      </c>
      <c r="S7" s="624"/>
      <c r="T7" s="624"/>
      <c r="U7" s="624"/>
      <c r="V7" s="624"/>
      <c r="W7" s="624"/>
      <c r="X7" s="624"/>
      <c r="Y7" s="625"/>
      <c r="Z7" s="626">
        <v>0</v>
      </c>
      <c r="AA7" s="626"/>
      <c r="AB7" s="626"/>
      <c r="AC7" s="626"/>
      <c r="AD7" s="627">
        <v>2840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3238359</v>
      </c>
      <c r="BH7" s="624"/>
      <c r="BI7" s="624"/>
      <c r="BJ7" s="624"/>
      <c r="BK7" s="624"/>
      <c r="BL7" s="624"/>
      <c r="BM7" s="624"/>
      <c r="BN7" s="625"/>
      <c r="BO7" s="626">
        <v>39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2121196</v>
      </c>
      <c r="CS7" s="624"/>
      <c r="CT7" s="624"/>
      <c r="CU7" s="624"/>
      <c r="CV7" s="624"/>
      <c r="CW7" s="624"/>
      <c r="CX7" s="624"/>
      <c r="CY7" s="625"/>
      <c r="CZ7" s="626">
        <v>9.1999999999999993</v>
      </c>
      <c r="DA7" s="626"/>
      <c r="DB7" s="626"/>
      <c r="DC7" s="626"/>
      <c r="DD7" s="632">
        <v>79810</v>
      </c>
      <c r="DE7" s="624"/>
      <c r="DF7" s="624"/>
      <c r="DG7" s="624"/>
      <c r="DH7" s="624"/>
      <c r="DI7" s="624"/>
      <c r="DJ7" s="624"/>
      <c r="DK7" s="624"/>
      <c r="DL7" s="624"/>
      <c r="DM7" s="624"/>
      <c r="DN7" s="624"/>
      <c r="DO7" s="624"/>
      <c r="DP7" s="625"/>
      <c r="DQ7" s="632">
        <v>1772306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52221</v>
      </c>
      <c r="S8" s="624"/>
      <c r="T8" s="624"/>
      <c r="U8" s="624"/>
      <c r="V8" s="624"/>
      <c r="W8" s="624"/>
      <c r="X8" s="624"/>
      <c r="Y8" s="625"/>
      <c r="Z8" s="626">
        <v>0.2</v>
      </c>
      <c r="AA8" s="626"/>
      <c r="AB8" s="626"/>
      <c r="AC8" s="626"/>
      <c r="AD8" s="627">
        <v>52221</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72318</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7179392</v>
      </c>
      <c r="CS8" s="624"/>
      <c r="CT8" s="624"/>
      <c r="CU8" s="624"/>
      <c r="CV8" s="624"/>
      <c r="CW8" s="624"/>
      <c r="CX8" s="624"/>
      <c r="CY8" s="625"/>
      <c r="CZ8" s="626">
        <v>31</v>
      </c>
      <c r="DA8" s="626"/>
      <c r="DB8" s="626"/>
      <c r="DC8" s="626"/>
      <c r="DD8" s="632">
        <v>85018</v>
      </c>
      <c r="DE8" s="624"/>
      <c r="DF8" s="624"/>
      <c r="DG8" s="624"/>
      <c r="DH8" s="624"/>
      <c r="DI8" s="624"/>
      <c r="DJ8" s="624"/>
      <c r="DK8" s="624"/>
      <c r="DL8" s="624"/>
      <c r="DM8" s="624"/>
      <c r="DN8" s="624"/>
      <c r="DO8" s="624"/>
      <c r="DP8" s="625"/>
      <c r="DQ8" s="632">
        <v>4015946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89918</v>
      </c>
      <c r="S9" s="624"/>
      <c r="T9" s="624"/>
      <c r="U9" s="624"/>
      <c r="V9" s="624"/>
      <c r="W9" s="624"/>
      <c r="X9" s="624"/>
      <c r="Y9" s="625"/>
      <c r="Z9" s="626">
        <v>0.4</v>
      </c>
      <c r="AA9" s="626"/>
      <c r="AB9" s="626"/>
      <c r="AC9" s="626"/>
      <c r="AD9" s="627">
        <v>89918</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1965712</v>
      </c>
      <c r="BH9" s="624"/>
      <c r="BI9" s="624"/>
      <c r="BJ9" s="624"/>
      <c r="BK9" s="624"/>
      <c r="BL9" s="624"/>
      <c r="BM9" s="624"/>
      <c r="BN9" s="625"/>
      <c r="BO9" s="626">
        <v>23.7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2798784</v>
      </c>
      <c r="CS9" s="624"/>
      <c r="CT9" s="624"/>
      <c r="CU9" s="624"/>
      <c r="CV9" s="624"/>
      <c r="CW9" s="624"/>
      <c r="CX9" s="624"/>
      <c r="CY9" s="625"/>
      <c r="CZ9" s="626">
        <v>12.1</v>
      </c>
      <c r="DA9" s="626"/>
      <c r="DB9" s="626"/>
      <c r="DC9" s="626"/>
      <c r="DD9" s="632">
        <v>69641</v>
      </c>
      <c r="DE9" s="624"/>
      <c r="DF9" s="624"/>
      <c r="DG9" s="624"/>
      <c r="DH9" s="624"/>
      <c r="DI9" s="624"/>
      <c r="DJ9" s="624"/>
      <c r="DK9" s="624"/>
      <c r="DL9" s="624"/>
      <c r="DM9" s="624"/>
      <c r="DN9" s="624"/>
      <c r="DO9" s="624"/>
      <c r="DP9" s="625"/>
      <c r="DQ9" s="632">
        <v>2539112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159613</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21486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21486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1241056</v>
      </c>
      <c r="S11" s="624"/>
      <c r="T11" s="624"/>
      <c r="U11" s="624"/>
      <c r="V11" s="624"/>
      <c r="W11" s="624"/>
      <c r="X11" s="624"/>
      <c r="Y11" s="625"/>
      <c r="Z11" s="628">
        <v>5.0999999999999996</v>
      </c>
      <c r="AA11" s="629"/>
      <c r="AB11" s="629"/>
      <c r="AC11" s="635"/>
      <c r="AD11" s="632">
        <v>1241056</v>
      </c>
      <c r="AE11" s="624"/>
      <c r="AF11" s="624"/>
      <c r="AG11" s="624"/>
      <c r="AH11" s="624"/>
      <c r="AI11" s="624"/>
      <c r="AJ11" s="624"/>
      <c r="AK11" s="625"/>
      <c r="AL11" s="628">
        <v>9.1999999999999993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1040716</v>
      </c>
      <c r="BH11" s="624"/>
      <c r="BI11" s="624"/>
      <c r="BJ11" s="624"/>
      <c r="BK11" s="624"/>
      <c r="BL11" s="624"/>
      <c r="BM11" s="624"/>
      <c r="BN11" s="625"/>
      <c r="BO11" s="626">
        <v>12.5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1513702</v>
      </c>
      <c r="CS11" s="624"/>
      <c r="CT11" s="624"/>
      <c r="CU11" s="624"/>
      <c r="CV11" s="624"/>
      <c r="CW11" s="624"/>
      <c r="CX11" s="624"/>
      <c r="CY11" s="625"/>
      <c r="CZ11" s="626">
        <v>6.5</v>
      </c>
      <c r="DA11" s="626"/>
      <c r="DB11" s="626"/>
      <c r="DC11" s="626"/>
      <c r="DD11" s="632">
        <v>1165298</v>
      </c>
      <c r="DE11" s="624"/>
      <c r="DF11" s="624"/>
      <c r="DG11" s="624"/>
      <c r="DH11" s="624"/>
      <c r="DI11" s="624"/>
      <c r="DJ11" s="624"/>
      <c r="DK11" s="624"/>
      <c r="DL11" s="624"/>
      <c r="DM11" s="624"/>
      <c r="DN11" s="624"/>
      <c r="DO11" s="624"/>
      <c r="DP11" s="625"/>
      <c r="DQ11" s="632">
        <v>411151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22599</v>
      </c>
      <c r="S12" s="624"/>
      <c r="T12" s="624"/>
      <c r="U12" s="624"/>
      <c r="V12" s="624"/>
      <c r="W12" s="624"/>
      <c r="X12" s="624"/>
      <c r="Y12" s="625"/>
      <c r="Z12" s="626">
        <v>0.1</v>
      </c>
      <c r="AA12" s="626"/>
      <c r="AB12" s="626"/>
      <c r="AC12" s="626"/>
      <c r="AD12" s="627">
        <v>22599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4503839</v>
      </c>
      <c r="BH12" s="624"/>
      <c r="BI12" s="624"/>
      <c r="BJ12" s="624"/>
      <c r="BK12" s="624"/>
      <c r="BL12" s="624"/>
      <c r="BM12" s="624"/>
      <c r="BN12" s="625"/>
      <c r="BO12" s="626">
        <v>54.2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781086</v>
      </c>
      <c r="CS12" s="624"/>
      <c r="CT12" s="624"/>
      <c r="CU12" s="624"/>
      <c r="CV12" s="624"/>
      <c r="CW12" s="624"/>
      <c r="CX12" s="624"/>
      <c r="CY12" s="625"/>
      <c r="CZ12" s="626">
        <v>3.4</v>
      </c>
      <c r="DA12" s="626"/>
      <c r="DB12" s="626"/>
      <c r="DC12" s="626"/>
      <c r="DD12" s="632">
        <v>66796</v>
      </c>
      <c r="DE12" s="624"/>
      <c r="DF12" s="624"/>
      <c r="DG12" s="624"/>
      <c r="DH12" s="624"/>
      <c r="DI12" s="624"/>
      <c r="DJ12" s="624"/>
      <c r="DK12" s="624"/>
      <c r="DL12" s="624"/>
      <c r="DM12" s="624"/>
      <c r="DN12" s="624"/>
      <c r="DO12" s="624"/>
      <c r="DP12" s="625"/>
      <c r="DQ12" s="632">
        <v>555670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4456737</v>
      </c>
      <c r="BH13" s="624"/>
      <c r="BI13" s="624"/>
      <c r="BJ13" s="624"/>
      <c r="BK13" s="624"/>
      <c r="BL13" s="624"/>
      <c r="BM13" s="624"/>
      <c r="BN13" s="625"/>
      <c r="BO13" s="626">
        <v>53.6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1661476</v>
      </c>
      <c r="CS13" s="624"/>
      <c r="CT13" s="624"/>
      <c r="CU13" s="624"/>
      <c r="CV13" s="624"/>
      <c r="CW13" s="624"/>
      <c r="CX13" s="624"/>
      <c r="CY13" s="625"/>
      <c r="CZ13" s="626">
        <v>7.2</v>
      </c>
      <c r="DA13" s="626"/>
      <c r="DB13" s="626"/>
      <c r="DC13" s="626"/>
      <c r="DD13" s="632">
        <v>1171184</v>
      </c>
      <c r="DE13" s="624"/>
      <c r="DF13" s="624"/>
      <c r="DG13" s="624"/>
      <c r="DH13" s="624"/>
      <c r="DI13" s="624"/>
      <c r="DJ13" s="624"/>
      <c r="DK13" s="624"/>
      <c r="DL13" s="624"/>
      <c r="DM13" s="624"/>
      <c r="DN13" s="624"/>
      <c r="DO13" s="624"/>
      <c r="DP13" s="625"/>
      <c r="DQ13" s="632">
        <v>805237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209225</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1072342</v>
      </c>
      <c r="CS14" s="624"/>
      <c r="CT14" s="624"/>
      <c r="CU14" s="624"/>
      <c r="CV14" s="624"/>
      <c r="CW14" s="624"/>
      <c r="CX14" s="624"/>
      <c r="CY14" s="625"/>
      <c r="CZ14" s="626">
        <v>4.5999999999999996</v>
      </c>
      <c r="DA14" s="626"/>
      <c r="DB14" s="626"/>
      <c r="DC14" s="626"/>
      <c r="DD14" s="632">
        <v>215230</v>
      </c>
      <c r="DE14" s="624"/>
      <c r="DF14" s="624"/>
      <c r="DG14" s="624"/>
      <c r="DH14" s="624"/>
      <c r="DI14" s="624"/>
      <c r="DJ14" s="624"/>
      <c r="DK14" s="624"/>
      <c r="DL14" s="624"/>
      <c r="DM14" s="624"/>
      <c r="DN14" s="624"/>
      <c r="DO14" s="624"/>
      <c r="DP14" s="625"/>
      <c r="DQ14" s="632">
        <v>783146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44739</v>
      </c>
      <c r="S15" s="624"/>
      <c r="T15" s="624"/>
      <c r="U15" s="624"/>
      <c r="V15" s="624"/>
      <c r="W15" s="624"/>
      <c r="X15" s="624"/>
      <c r="Y15" s="625"/>
      <c r="Z15" s="626">
        <v>0.2</v>
      </c>
      <c r="AA15" s="626"/>
      <c r="AB15" s="626"/>
      <c r="AC15" s="626"/>
      <c r="AD15" s="627">
        <v>44739</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357139</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3119044</v>
      </c>
      <c r="CS15" s="624"/>
      <c r="CT15" s="624"/>
      <c r="CU15" s="624"/>
      <c r="CV15" s="624"/>
      <c r="CW15" s="624"/>
      <c r="CX15" s="624"/>
      <c r="CY15" s="625"/>
      <c r="CZ15" s="626">
        <v>13.5</v>
      </c>
      <c r="DA15" s="626"/>
      <c r="DB15" s="626"/>
      <c r="DC15" s="626"/>
      <c r="DD15" s="632">
        <v>1289452</v>
      </c>
      <c r="DE15" s="624"/>
      <c r="DF15" s="624"/>
      <c r="DG15" s="624"/>
      <c r="DH15" s="624"/>
      <c r="DI15" s="624"/>
      <c r="DJ15" s="624"/>
      <c r="DK15" s="624"/>
      <c r="DL15" s="624"/>
      <c r="DM15" s="624"/>
      <c r="DN15" s="624"/>
      <c r="DO15" s="624"/>
      <c r="DP15" s="625"/>
      <c r="DQ15" s="632">
        <v>1687702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172276</v>
      </c>
      <c r="S16" s="624"/>
      <c r="T16" s="624"/>
      <c r="U16" s="624"/>
      <c r="V16" s="624"/>
      <c r="W16" s="624"/>
      <c r="X16" s="624"/>
      <c r="Y16" s="625"/>
      <c r="Z16" s="626">
        <v>0.7</v>
      </c>
      <c r="AA16" s="626"/>
      <c r="AB16" s="626"/>
      <c r="AC16" s="626"/>
      <c r="AD16" s="627">
        <v>172276</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250158</v>
      </c>
      <c r="CS16" s="624"/>
      <c r="CT16" s="624"/>
      <c r="CU16" s="624"/>
      <c r="CV16" s="624"/>
      <c r="CW16" s="624"/>
      <c r="CX16" s="624"/>
      <c r="CY16" s="625"/>
      <c r="CZ16" s="626">
        <v>1.1000000000000001</v>
      </c>
      <c r="DA16" s="626"/>
      <c r="DB16" s="626"/>
      <c r="DC16" s="626"/>
      <c r="DD16" s="632" t="s">
        <v>122</v>
      </c>
      <c r="DE16" s="624"/>
      <c r="DF16" s="624"/>
      <c r="DG16" s="624"/>
      <c r="DH16" s="624"/>
      <c r="DI16" s="624"/>
      <c r="DJ16" s="624"/>
      <c r="DK16" s="624"/>
      <c r="DL16" s="624"/>
      <c r="DM16" s="624"/>
      <c r="DN16" s="624"/>
      <c r="DO16" s="624"/>
      <c r="DP16" s="625"/>
      <c r="DQ16" s="632">
        <v>46672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254039</v>
      </c>
      <c r="S17" s="624"/>
      <c r="T17" s="624"/>
      <c r="U17" s="624"/>
      <c r="V17" s="624"/>
      <c r="W17" s="624"/>
      <c r="X17" s="624"/>
      <c r="Y17" s="625"/>
      <c r="Z17" s="626">
        <v>1.1000000000000001</v>
      </c>
      <c r="AA17" s="626"/>
      <c r="AB17" s="626"/>
      <c r="AC17" s="626"/>
      <c r="AD17" s="627">
        <v>254039</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2496863</v>
      </c>
      <c r="CS17" s="624"/>
      <c r="CT17" s="624"/>
      <c r="CU17" s="624"/>
      <c r="CV17" s="624"/>
      <c r="CW17" s="624"/>
      <c r="CX17" s="624"/>
      <c r="CY17" s="625"/>
      <c r="CZ17" s="626">
        <v>10.8</v>
      </c>
      <c r="DA17" s="626"/>
      <c r="DB17" s="626"/>
      <c r="DC17" s="626"/>
      <c r="DD17" s="632" t="s">
        <v>122</v>
      </c>
      <c r="DE17" s="624"/>
      <c r="DF17" s="624"/>
      <c r="DG17" s="624"/>
      <c r="DH17" s="624"/>
      <c r="DI17" s="624"/>
      <c r="DJ17" s="624"/>
      <c r="DK17" s="624"/>
      <c r="DL17" s="624"/>
      <c r="DM17" s="624"/>
      <c r="DN17" s="624"/>
      <c r="DO17" s="624"/>
      <c r="DP17" s="625"/>
      <c r="DQ17" s="632">
        <v>2469022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39793</v>
      </c>
      <c r="S18" s="624"/>
      <c r="T18" s="624"/>
      <c r="U18" s="624"/>
      <c r="V18" s="624"/>
      <c r="W18" s="624"/>
      <c r="X18" s="624"/>
      <c r="Y18" s="625"/>
      <c r="Z18" s="626">
        <v>0.2</v>
      </c>
      <c r="AA18" s="626"/>
      <c r="AB18" s="626"/>
      <c r="AC18" s="626"/>
      <c r="AD18" s="627">
        <v>39793</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190160</v>
      </c>
      <c r="S19" s="624"/>
      <c r="T19" s="624"/>
      <c r="U19" s="624"/>
      <c r="V19" s="624"/>
      <c r="W19" s="624"/>
      <c r="X19" s="624"/>
      <c r="Y19" s="625"/>
      <c r="Z19" s="626">
        <v>0.8</v>
      </c>
      <c r="AA19" s="626"/>
      <c r="AB19" s="626"/>
      <c r="AC19" s="626"/>
      <c r="AD19" s="627">
        <v>190160</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24086</v>
      </c>
      <c r="S20" s="624"/>
      <c r="T20" s="624"/>
      <c r="U20" s="624"/>
      <c r="V20" s="624"/>
      <c r="W20" s="624"/>
      <c r="X20" s="624"/>
      <c r="Y20" s="625"/>
      <c r="Z20" s="626">
        <v>0.1</v>
      </c>
      <c r="AA20" s="626"/>
      <c r="AB20" s="626"/>
      <c r="AC20" s="626"/>
      <c r="AD20" s="627">
        <v>24086</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23155002</v>
      </c>
      <c r="CS20" s="624"/>
      <c r="CT20" s="624"/>
      <c r="CU20" s="624"/>
      <c r="CV20" s="624"/>
      <c r="CW20" s="624"/>
      <c r="CX20" s="624"/>
      <c r="CY20" s="625"/>
      <c r="CZ20" s="626">
        <v>100</v>
      </c>
      <c r="DA20" s="626"/>
      <c r="DB20" s="626"/>
      <c r="DC20" s="626"/>
      <c r="DD20" s="632">
        <v>4142429</v>
      </c>
      <c r="DE20" s="624"/>
      <c r="DF20" s="624"/>
      <c r="DG20" s="624"/>
      <c r="DH20" s="624"/>
      <c r="DI20" s="624"/>
      <c r="DJ20" s="624"/>
      <c r="DK20" s="624"/>
      <c r="DL20" s="624"/>
      <c r="DM20" s="624"/>
      <c r="DN20" s="624"/>
      <c r="DO20" s="624"/>
      <c r="DP20" s="625"/>
      <c r="DQ20" s="632">
        <v>15246923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3491564</v>
      </c>
      <c r="S21" s="624"/>
      <c r="T21" s="624"/>
      <c r="U21" s="624"/>
      <c r="V21" s="624"/>
      <c r="W21" s="624"/>
      <c r="X21" s="624"/>
      <c r="Y21" s="625"/>
      <c r="Z21" s="626">
        <v>14.4</v>
      </c>
      <c r="AA21" s="626"/>
      <c r="AB21" s="626"/>
      <c r="AC21" s="626"/>
      <c r="AD21" s="627">
        <v>2998260</v>
      </c>
      <c r="AE21" s="627"/>
      <c r="AF21" s="627"/>
      <c r="AG21" s="627"/>
      <c r="AH21" s="627"/>
      <c r="AI21" s="627"/>
      <c r="AJ21" s="627"/>
      <c r="AK21" s="627"/>
      <c r="AL21" s="628">
        <v>22.2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2998260</v>
      </c>
      <c r="S22" s="624"/>
      <c r="T22" s="624"/>
      <c r="U22" s="624"/>
      <c r="V22" s="624"/>
      <c r="W22" s="624"/>
      <c r="X22" s="624"/>
      <c r="Y22" s="625"/>
      <c r="Z22" s="626">
        <v>12.4</v>
      </c>
      <c r="AA22" s="626"/>
      <c r="AB22" s="626"/>
      <c r="AC22" s="626"/>
      <c r="AD22" s="627">
        <v>2998260</v>
      </c>
      <c r="AE22" s="627"/>
      <c r="AF22" s="627"/>
      <c r="AG22" s="627"/>
      <c r="AH22" s="627"/>
      <c r="AI22" s="627"/>
      <c r="AJ22" s="627"/>
      <c r="AK22" s="627"/>
      <c r="AL22" s="628">
        <v>22.2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493304</v>
      </c>
      <c r="S23" s="624"/>
      <c r="T23" s="624"/>
      <c r="U23" s="624"/>
      <c r="V23" s="624"/>
      <c r="W23" s="624"/>
      <c r="X23" s="624"/>
      <c r="Y23" s="625"/>
      <c r="Z23" s="626">
        <v>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9923353</v>
      </c>
      <c r="CS24" s="613"/>
      <c r="CT24" s="613"/>
      <c r="CU24" s="613"/>
      <c r="CV24" s="613"/>
      <c r="CW24" s="613"/>
      <c r="CX24" s="613"/>
      <c r="CY24" s="614"/>
      <c r="CZ24" s="617">
        <v>42.9</v>
      </c>
      <c r="DA24" s="618"/>
      <c r="DB24" s="618"/>
      <c r="DC24" s="634"/>
      <c r="DD24" s="653">
        <v>6909314</v>
      </c>
      <c r="DE24" s="613"/>
      <c r="DF24" s="613"/>
      <c r="DG24" s="613"/>
      <c r="DH24" s="613"/>
      <c r="DI24" s="613"/>
      <c r="DJ24" s="613"/>
      <c r="DK24" s="614"/>
      <c r="DL24" s="653">
        <v>6162546</v>
      </c>
      <c r="DM24" s="613"/>
      <c r="DN24" s="613"/>
      <c r="DO24" s="613"/>
      <c r="DP24" s="613"/>
      <c r="DQ24" s="613"/>
      <c r="DR24" s="613"/>
      <c r="DS24" s="613"/>
      <c r="DT24" s="613"/>
      <c r="DU24" s="613"/>
      <c r="DV24" s="614"/>
      <c r="DW24" s="617">
        <v>45.5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13939950</v>
      </c>
      <c r="S25" s="624"/>
      <c r="T25" s="624"/>
      <c r="U25" s="624"/>
      <c r="V25" s="624"/>
      <c r="W25" s="624"/>
      <c r="X25" s="624"/>
      <c r="Y25" s="625"/>
      <c r="Z25" s="626">
        <v>57.7</v>
      </c>
      <c r="AA25" s="626"/>
      <c r="AB25" s="626"/>
      <c r="AC25" s="626"/>
      <c r="AD25" s="627">
        <v>13446646</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3165045</v>
      </c>
      <c r="CS25" s="656"/>
      <c r="CT25" s="656"/>
      <c r="CU25" s="656"/>
      <c r="CV25" s="656"/>
      <c r="CW25" s="656"/>
      <c r="CX25" s="656"/>
      <c r="CY25" s="657"/>
      <c r="CZ25" s="628">
        <v>13.7</v>
      </c>
      <c r="DA25" s="654"/>
      <c r="DB25" s="654"/>
      <c r="DC25" s="658"/>
      <c r="DD25" s="632">
        <v>2827332</v>
      </c>
      <c r="DE25" s="656"/>
      <c r="DF25" s="656"/>
      <c r="DG25" s="656"/>
      <c r="DH25" s="656"/>
      <c r="DI25" s="656"/>
      <c r="DJ25" s="656"/>
      <c r="DK25" s="657"/>
      <c r="DL25" s="632">
        <v>2651024</v>
      </c>
      <c r="DM25" s="656"/>
      <c r="DN25" s="656"/>
      <c r="DO25" s="656"/>
      <c r="DP25" s="656"/>
      <c r="DQ25" s="656"/>
      <c r="DR25" s="656"/>
      <c r="DS25" s="656"/>
      <c r="DT25" s="656"/>
      <c r="DU25" s="656"/>
      <c r="DV25" s="657"/>
      <c r="DW25" s="628">
        <v>19.600000000000001</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6262</v>
      </c>
      <c r="S26" s="624"/>
      <c r="T26" s="624"/>
      <c r="U26" s="624"/>
      <c r="V26" s="624"/>
      <c r="W26" s="624"/>
      <c r="X26" s="624"/>
      <c r="Y26" s="625"/>
      <c r="Z26" s="626">
        <v>0</v>
      </c>
      <c r="AA26" s="626"/>
      <c r="AB26" s="626"/>
      <c r="AC26" s="626"/>
      <c r="AD26" s="627">
        <v>6262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1959498</v>
      </c>
      <c r="CS26" s="624"/>
      <c r="CT26" s="624"/>
      <c r="CU26" s="624"/>
      <c r="CV26" s="624"/>
      <c r="CW26" s="624"/>
      <c r="CX26" s="624"/>
      <c r="CY26" s="625"/>
      <c r="CZ26" s="628">
        <v>8.5</v>
      </c>
      <c r="DA26" s="654"/>
      <c r="DB26" s="654"/>
      <c r="DC26" s="658"/>
      <c r="DD26" s="632">
        <v>1777665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253864</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8308562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4261445</v>
      </c>
      <c r="CS27" s="656"/>
      <c r="CT27" s="656"/>
      <c r="CU27" s="656"/>
      <c r="CV27" s="656"/>
      <c r="CW27" s="656"/>
      <c r="CX27" s="656"/>
      <c r="CY27" s="657"/>
      <c r="CZ27" s="628">
        <v>18.399999999999999</v>
      </c>
      <c r="DA27" s="654"/>
      <c r="DB27" s="654"/>
      <c r="DC27" s="658"/>
      <c r="DD27" s="632">
        <v>1612960</v>
      </c>
      <c r="DE27" s="656"/>
      <c r="DF27" s="656"/>
      <c r="DG27" s="656"/>
      <c r="DH27" s="656"/>
      <c r="DI27" s="656"/>
      <c r="DJ27" s="656"/>
      <c r="DK27" s="657"/>
      <c r="DL27" s="632">
        <v>1042500</v>
      </c>
      <c r="DM27" s="656"/>
      <c r="DN27" s="656"/>
      <c r="DO27" s="656"/>
      <c r="DP27" s="656"/>
      <c r="DQ27" s="656"/>
      <c r="DR27" s="656"/>
      <c r="DS27" s="656"/>
      <c r="DT27" s="656"/>
      <c r="DU27" s="656"/>
      <c r="DV27" s="657"/>
      <c r="DW27" s="628">
        <v>7.7</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109262</v>
      </c>
      <c r="S28" s="624"/>
      <c r="T28" s="624"/>
      <c r="U28" s="624"/>
      <c r="V28" s="624"/>
      <c r="W28" s="624"/>
      <c r="X28" s="624"/>
      <c r="Y28" s="625"/>
      <c r="Z28" s="626">
        <v>0.5</v>
      </c>
      <c r="AA28" s="626"/>
      <c r="AB28" s="626"/>
      <c r="AC28" s="626"/>
      <c r="AD28" s="627">
        <v>28055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2496863</v>
      </c>
      <c r="CS28" s="624"/>
      <c r="CT28" s="624"/>
      <c r="CU28" s="624"/>
      <c r="CV28" s="624"/>
      <c r="CW28" s="624"/>
      <c r="CX28" s="624"/>
      <c r="CY28" s="625"/>
      <c r="CZ28" s="628">
        <v>10.8</v>
      </c>
      <c r="DA28" s="654"/>
      <c r="DB28" s="654"/>
      <c r="DC28" s="658"/>
      <c r="DD28" s="632">
        <v>2469022</v>
      </c>
      <c r="DE28" s="624"/>
      <c r="DF28" s="624"/>
      <c r="DG28" s="624"/>
      <c r="DH28" s="624"/>
      <c r="DI28" s="624"/>
      <c r="DJ28" s="624"/>
      <c r="DK28" s="625"/>
      <c r="DL28" s="632">
        <v>2469022</v>
      </c>
      <c r="DM28" s="624"/>
      <c r="DN28" s="624"/>
      <c r="DO28" s="624"/>
      <c r="DP28" s="624"/>
      <c r="DQ28" s="624"/>
      <c r="DR28" s="624"/>
      <c r="DS28" s="624"/>
      <c r="DT28" s="624"/>
      <c r="DU28" s="624"/>
      <c r="DV28" s="625"/>
      <c r="DW28" s="628">
        <v>18.2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21620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2496863</v>
      </c>
      <c r="CS29" s="656"/>
      <c r="CT29" s="656"/>
      <c r="CU29" s="656"/>
      <c r="CV29" s="656"/>
      <c r="CW29" s="656"/>
      <c r="CX29" s="656"/>
      <c r="CY29" s="657"/>
      <c r="CZ29" s="628">
        <v>10.8</v>
      </c>
      <c r="DA29" s="654"/>
      <c r="DB29" s="654"/>
      <c r="DC29" s="658"/>
      <c r="DD29" s="632">
        <v>2469022</v>
      </c>
      <c r="DE29" s="656"/>
      <c r="DF29" s="656"/>
      <c r="DG29" s="656"/>
      <c r="DH29" s="656"/>
      <c r="DI29" s="656"/>
      <c r="DJ29" s="656"/>
      <c r="DK29" s="657"/>
      <c r="DL29" s="632">
        <v>2469022</v>
      </c>
      <c r="DM29" s="656"/>
      <c r="DN29" s="656"/>
      <c r="DO29" s="656"/>
      <c r="DP29" s="656"/>
      <c r="DQ29" s="656"/>
      <c r="DR29" s="656"/>
      <c r="DS29" s="656"/>
      <c r="DT29" s="656"/>
      <c r="DU29" s="656"/>
      <c r="DV29" s="657"/>
      <c r="DW29" s="628">
        <v>18.2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3415614</v>
      </c>
      <c r="S30" s="624"/>
      <c r="T30" s="624"/>
      <c r="U30" s="624"/>
      <c r="V30" s="624"/>
      <c r="W30" s="624"/>
      <c r="X30" s="624"/>
      <c r="Y30" s="625"/>
      <c r="Z30" s="626">
        <v>14.1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2448873</v>
      </c>
      <c r="CS30" s="624"/>
      <c r="CT30" s="624"/>
      <c r="CU30" s="624"/>
      <c r="CV30" s="624"/>
      <c r="CW30" s="624"/>
      <c r="CX30" s="624"/>
      <c r="CY30" s="625"/>
      <c r="CZ30" s="628">
        <v>10.6</v>
      </c>
      <c r="DA30" s="654"/>
      <c r="DB30" s="654"/>
      <c r="DC30" s="658"/>
      <c r="DD30" s="632">
        <v>2421206</v>
      </c>
      <c r="DE30" s="624"/>
      <c r="DF30" s="624"/>
      <c r="DG30" s="624"/>
      <c r="DH30" s="624"/>
      <c r="DI30" s="624"/>
      <c r="DJ30" s="624"/>
      <c r="DK30" s="625"/>
      <c r="DL30" s="632">
        <v>2421206</v>
      </c>
      <c r="DM30" s="624"/>
      <c r="DN30" s="624"/>
      <c r="DO30" s="624"/>
      <c r="DP30" s="624"/>
      <c r="DQ30" s="624"/>
      <c r="DR30" s="624"/>
      <c r="DS30" s="624"/>
      <c r="DT30" s="624"/>
      <c r="DU30" s="624"/>
      <c r="DV30" s="625"/>
      <c r="DW30" s="628">
        <v>17.899999999999999</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98</v>
      </c>
      <c r="BN31" s="667"/>
      <c r="BO31" s="667"/>
      <c r="BP31" s="667"/>
      <c r="BQ31" s="668"/>
      <c r="BR31" s="679">
        <v>99.3</v>
      </c>
      <c r="BS31" s="667"/>
      <c r="BT31" s="667"/>
      <c r="BU31" s="667"/>
      <c r="BV31" s="667"/>
      <c r="BW31" s="667"/>
      <c r="BX31" s="618">
        <v>97.9</v>
      </c>
      <c r="BY31" s="667"/>
      <c r="BZ31" s="667"/>
      <c r="CA31" s="667"/>
      <c r="CB31" s="668"/>
      <c r="CD31" s="661"/>
      <c r="CE31" s="662"/>
      <c r="CF31" s="620" t="s">
        <v>300</v>
      </c>
      <c r="CG31" s="621"/>
      <c r="CH31" s="621"/>
      <c r="CI31" s="621"/>
      <c r="CJ31" s="621"/>
      <c r="CK31" s="621"/>
      <c r="CL31" s="621"/>
      <c r="CM31" s="621"/>
      <c r="CN31" s="621"/>
      <c r="CO31" s="621"/>
      <c r="CP31" s="621"/>
      <c r="CQ31" s="622"/>
      <c r="CR31" s="623">
        <v>47990</v>
      </c>
      <c r="CS31" s="656"/>
      <c r="CT31" s="656"/>
      <c r="CU31" s="656"/>
      <c r="CV31" s="656"/>
      <c r="CW31" s="656"/>
      <c r="CX31" s="656"/>
      <c r="CY31" s="657"/>
      <c r="CZ31" s="628">
        <v>0.2</v>
      </c>
      <c r="DA31" s="654"/>
      <c r="DB31" s="654"/>
      <c r="DC31" s="658"/>
      <c r="DD31" s="632">
        <v>47816</v>
      </c>
      <c r="DE31" s="656"/>
      <c r="DF31" s="656"/>
      <c r="DG31" s="656"/>
      <c r="DH31" s="656"/>
      <c r="DI31" s="656"/>
      <c r="DJ31" s="656"/>
      <c r="DK31" s="657"/>
      <c r="DL31" s="632">
        <v>47816</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1694480</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6"/>
      <c r="BI32" s="656"/>
      <c r="BJ32" s="656"/>
      <c r="BK32" s="656"/>
      <c r="BL32" s="656"/>
      <c r="BM32" s="629">
        <v>97.6</v>
      </c>
      <c r="BN32" s="656"/>
      <c r="BO32" s="656"/>
      <c r="BP32" s="656"/>
      <c r="BQ32" s="678"/>
      <c r="BR32" s="680">
        <v>99</v>
      </c>
      <c r="BS32" s="656"/>
      <c r="BT32" s="656"/>
      <c r="BU32" s="656"/>
      <c r="BV32" s="656"/>
      <c r="BW32" s="656"/>
      <c r="BX32" s="629">
        <v>97.3</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54765</v>
      </c>
      <c r="S33" s="624"/>
      <c r="T33" s="624"/>
      <c r="U33" s="624"/>
      <c r="V33" s="624"/>
      <c r="W33" s="624"/>
      <c r="X33" s="624"/>
      <c r="Y33" s="625"/>
      <c r="Z33" s="626">
        <v>0.2</v>
      </c>
      <c r="AA33" s="626"/>
      <c r="AB33" s="626"/>
      <c r="AC33" s="626"/>
      <c r="AD33" s="627">
        <v>5683</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98.1</v>
      </c>
      <c r="BN33" s="682"/>
      <c r="BO33" s="682"/>
      <c r="BP33" s="682"/>
      <c r="BQ33" s="684"/>
      <c r="BR33" s="681">
        <v>99.4</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8839062</v>
      </c>
      <c r="CS33" s="656"/>
      <c r="CT33" s="656"/>
      <c r="CU33" s="656"/>
      <c r="CV33" s="656"/>
      <c r="CW33" s="656"/>
      <c r="CX33" s="656"/>
      <c r="CY33" s="657"/>
      <c r="CZ33" s="628">
        <v>38.200000000000003</v>
      </c>
      <c r="DA33" s="654"/>
      <c r="DB33" s="654"/>
      <c r="DC33" s="658"/>
      <c r="DD33" s="632">
        <v>7473444</v>
      </c>
      <c r="DE33" s="656"/>
      <c r="DF33" s="656"/>
      <c r="DG33" s="656"/>
      <c r="DH33" s="656"/>
      <c r="DI33" s="656"/>
      <c r="DJ33" s="656"/>
      <c r="DK33" s="657"/>
      <c r="DL33" s="632">
        <v>5880414</v>
      </c>
      <c r="DM33" s="656"/>
      <c r="DN33" s="656"/>
      <c r="DO33" s="656"/>
      <c r="DP33" s="656"/>
      <c r="DQ33" s="656"/>
      <c r="DR33" s="656"/>
      <c r="DS33" s="656"/>
      <c r="DT33" s="656"/>
      <c r="DU33" s="656"/>
      <c r="DV33" s="657"/>
      <c r="DW33" s="628">
        <v>43.4</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547563</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2559851</v>
      </c>
      <c r="CS34" s="624"/>
      <c r="CT34" s="624"/>
      <c r="CU34" s="624"/>
      <c r="CV34" s="624"/>
      <c r="CW34" s="624"/>
      <c r="CX34" s="624"/>
      <c r="CY34" s="625"/>
      <c r="CZ34" s="628">
        <v>11.1</v>
      </c>
      <c r="DA34" s="654"/>
      <c r="DB34" s="654"/>
      <c r="DC34" s="658"/>
      <c r="DD34" s="632">
        <v>1882427</v>
      </c>
      <c r="DE34" s="624"/>
      <c r="DF34" s="624"/>
      <c r="DG34" s="624"/>
      <c r="DH34" s="624"/>
      <c r="DI34" s="624"/>
      <c r="DJ34" s="624"/>
      <c r="DK34" s="625"/>
      <c r="DL34" s="632">
        <v>1376543</v>
      </c>
      <c r="DM34" s="624"/>
      <c r="DN34" s="624"/>
      <c r="DO34" s="624"/>
      <c r="DP34" s="624"/>
      <c r="DQ34" s="624"/>
      <c r="DR34" s="624"/>
      <c r="DS34" s="624"/>
      <c r="DT34" s="624"/>
      <c r="DU34" s="624"/>
      <c r="DV34" s="625"/>
      <c r="DW34" s="628">
        <v>10.199999999999999</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164523</v>
      </c>
      <c r="S35" s="624"/>
      <c r="T35" s="624"/>
      <c r="U35" s="624"/>
      <c r="V35" s="624"/>
      <c r="W35" s="624"/>
      <c r="X35" s="624"/>
      <c r="Y35" s="625"/>
      <c r="Z35" s="626">
        <v>0.7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168722</v>
      </c>
      <c r="CS35" s="656"/>
      <c r="CT35" s="656"/>
      <c r="CU35" s="656"/>
      <c r="CV35" s="656"/>
      <c r="CW35" s="656"/>
      <c r="CX35" s="656"/>
      <c r="CY35" s="657"/>
      <c r="CZ35" s="628">
        <v>0.7</v>
      </c>
      <c r="DA35" s="654"/>
      <c r="DB35" s="654"/>
      <c r="DC35" s="658"/>
      <c r="DD35" s="632">
        <v>122735</v>
      </c>
      <c r="DE35" s="656"/>
      <c r="DF35" s="656"/>
      <c r="DG35" s="656"/>
      <c r="DH35" s="656"/>
      <c r="DI35" s="656"/>
      <c r="DJ35" s="656"/>
      <c r="DK35" s="657"/>
      <c r="DL35" s="632">
        <v>122707</v>
      </c>
      <c r="DM35" s="656"/>
      <c r="DN35" s="656"/>
      <c r="DO35" s="656"/>
      <c r="DP35" s="656"/>
      <c r="DQ35" s="656"/>
      <c r="DR35" s="656"/>
      <c r="DS35" s="656"/>
      <c r="DT35" s="656"/>
      <c r="DU35" s="656"/>
      <c r="DV35" s="657"/>
      <c r="DW35" s="628">
        <v>0.9</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1002791</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2574652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210159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4204254</v>
      </c>
      <c r="CS36" s="624"/>
      <c r="CT36" s="624"/>
      <c r="CU36" s="624"/>
      <c r="CV36" s="624"/>
      <c r="CW36" s="624"/>
      <c r="CX36" s="624"/>
      <c r="CY36" s="625"/>
      <c r="CZ36" s="628">
        <v>18.2</v>
      </c>
      <c r="DA36" s="654"/>
      <c r="DB36" s="654"/>
      <c r="DC36" s="658"/>
      <c r="DD36" s="632">
        <v>3940471</v>
      </c>
      <c r="DE36" s="624"/>
      <c r="DF36" s="624"/>
      <c r="DG36" s="624"/>
      <c r="DH36" s="624"/>
      <c r="DI36" s="624"/>
      <c r="DJ36" s="624"/>
      <c r="DK36" s="625"/>
      <c r="DL36" s="632">
        <v>2990169</v>
      </c>
      <c r="DM36" s="624"/>
      <c r="DN36" s="624"/>
      <c r="DO36" s="624"/>
      <c r="DP36" s="624"/>
      <c r="DQ36" s="624"/>
      <c r="DR36" s="624"/>
      <c r="DS36" s="624"/>
      <c r="DT36" s="624"/>
      <c r="DU36" s="624"/>
      <c r="DV36" s="625"/>
      <c r="DW36" s="628">
        <v>22.1</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514327</v>
      </c>
      <c r="S37" s="624"/>
      <c r="T37" s="624"/>
      <c r="U37" s="624"/>
      <c r="V37" s="624"/>
      <c r="W37" s="624"/>
      <c r="X37" s="624"/>
      <c r="Y37" s="625"/>
      <c r="Z37" s="626">
        <v>2.1</v>
      </c>
      <c r="AA37" s="626"/>
      <c r="AB37" s="626"/>
      <c r="AC37" s="626"/>
      <c r="AD37" s="627">
        <v>4844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777915</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192098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1511162</v>
      </c>
      <c r="CS37" s="656"/>
      <c r="CT37" s="656"/>
      <c r="CU37" s="656"/>
      <c r="CV37" s="656"/>
      <c r="CW37" s="656"/>
      <c r="CX37" s="656"/>
      <c r="CY37" s="657"/>
      <c r="CZ37" s="628">
        <v>6.5</v>
      </c>
      <c r="DA37" s="654"/>
      <c r="DB37" s="654"/>
      <c r="DC37" s="658"/>
      <c r="DD37" s="632">
        <v>1503539</v>
      </c>
      <c r="DE37" s="656"/>
      <c r="DF37" s="656"/>
      <c r="DG37" s="656"/>
      <c r="DH37" s="656"/>
      <c r="DI37" s="656"/>
      <c r="DJ37" s="656"/>
      <c r="DK37" s="657"/>
      <c r="DL37" s="632">
        <v>1179993</v>
      </c>
      <c r="DM37" s="656"/>
      <c r="DN37" s="656"/>
      <c r="DO37" s="656"/>
      <c r="DP37" s="656"/>
      <c r="DQ37" s="656"/>
      <c r="DR37" s="656"/>
      <c r="DS37" s="656"/>
      <c r="DT37" s="656"/>
      <c r="DU37" s="656"/>
      <c r="DV37" s="657"/>
      <c r="DW37" s="628">
        <v>8.6999999999999993</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2445300</v>
      </c>
      <c r="S38" s="624"/>
      <c r="T38" s="624"/>
      <c r="U38" s="624"/>
      <c r="V38" s="624"/>
      <c r="W38" s="624"/>
      <c r="X38" s="624"/>
      <c r="Y38" s="625"/>
      <c r="Z38" s="626">
        <v>10.1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79195</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5755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1717542</v>
      </c>
      <c r="CS38" s="624"/>
      <c r="CT38" s="624"/>
      <c r="CU38" s="624"/>
      <c r="CV38" s="624"/>
      <c r="CW38" s="624"/>
      <c r="CX38" s="624"/>
      <c r="CY38" s="625"/>
      <c r="CZ38" s="628">
        <v>7.4</v>
      </c>
      <c r="DA38" s="654"/>
      <c r="DB38" s="654"/>
      <c r="DC38" s="658"/>
      <c r="DD38" s="632">
        <v>1428749</v>
      </c>
      <c r="DE38" s="624"/>
      <c r="DF38" s="624"/>
      <c r="DG38" s="624"/>
      <c r="DH38" s="624"/>
      <c r="DI38" s="624"/>
      <c r="DJ38" s="624"/>
      <c r="DK38" s="625"/>
      <c r="DL38" s="632">
        <v>1390995</v>
      </c>
      <c r="DM38" s="624"/>
      <c r="DN38" s="624"/>
      <c r="DO38" s="624"/>
      <c r="DP38" s="624"/>
      <c r="DQ38" s="624"/>
      <c r="DR38" s="624"/>
      <c r="DS38" s="624"/>
      <c r="DT38" s="624"/>
      <c r="DU38" s="624"/>
      <c r="DV38" s="625"/>
      <c r="DW38" s="628">
        <v>10.3</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3384</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9005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112263</v>
      </c>
      <c r="CS39" s="656"/>
      <c r="CT39" s="656"/>
      <c r="CU39" s="656"/>
      <c r="CV39" s="656"/>
      <c r="CW39" s="656"/>
      <c r="CX39" s="656"/>
      <c r="CY39" s="657"/>
      <c r="CZ39" s="628">
        <v>0.5</v>
      </c>
      <c r="DA39" s="654"/>
      <c r="DB39" s="654"/>
      <c r="DC39" s="658"/>
      <c r="DD39" s="632">
        <v>98932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57700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76430</v>
      </c>
      <c r="CS40" s="624"/>
      <c r="CT40" s="624"/>
      <c r="CU40" s="624"/>
      <c r="CV40" s="624"/>
      <c r="CW40" s="624"/>
      <c r="CX40" s="624"/>
      <c r="CY40" s="625"/>
      <c r="CZ40" s="628">
        <v>0.3</v>
      </c>
      <c r="DA40" s="654"/>
      <c r="DB40" s="654"/>
      <c r="DC40" s="658"/>
      <c r="DD40" s="632">
        <v>130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24170321</v>
      </c>
      <c r="S41" s="696"/>
      <c r="T41" s="696"/>
      <c r="U41" s="696"/>
      <c r="V41" s="696"/>
      <c r="W41" s="696"/>
      <c r="X41" s="696"/>
      <c r="Y41" s="700"/>
      <c r="Z41" s="701">
        <v>100</v>
      </c>
      <c r="AA41" s="701"/>
      <c r="AB41" s="701"/>
      <c r="AC41" s="701"/>
      <c r="AD41" s="702">
        <v>13491490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289340</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1424818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4392587</v>
      </c>
      <c r="CS42" s="656"/>
      <c r="CT42" s="656"/>
      <c r="CU42" s="656"/>
      <c r="CV42" s="656"/>
      <c r="CW42" s="656"/>
      <c r="CX42" s="656"/>
      <c r="CY42" s="657"/>
      <c r="CZ42" s="628">
        <v>19</v>
      </c>
      <c r="DA42" s="654"/>
      <c r="DB42" s="654"/>
      <c r="DC42" s="658"/>
      <c r="DD42" s="632">
        <v>864165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103919</v>
      </c>
      <c r="CS43" s="656"/>
      <c r="CT43" s="656"/>
      <c r="CU43" s="656"/>
      <c r="CV43" s="656"/>
      <c r="CW43" s="656"/>
      <c r="CX43" s="656"/>
      <c r="CY43" s="657"/>
      <c r="CZ43" s="628">
        <v>0.4</v>
      </c>
      <c r="DA43" s="654"/>
      <c r="DB43" s="654"/>
      <c r="DC43" s="658"/>
      <c r="DD43" s="632">
        <v>103919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4142429</v>
      </c>
      <c r="CS44" s="624"/>
      <c r="CT44" s="624"/>
      <c r="CU44" s="624"/>
      <c r="CV44" s="624"/>
      <c r="CW44" s="624"/>
      <c r="CX44" s="624"/>
      <c r="CY44" s="625"/>
      <c r="CZ44" s="628">
        <v>17.899999999999999</v>
      </c>
      <c r="DA44" s="629"/>
      <c r="DB44" s="629"/>
      <c r="DC44" s="635"/>
      <c r="DD44" s="632">
        <v>817493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1302799</v>
      </c>
      <c r="CS45" s="656"/>
      <c r="CT45" s="656"/>
      <c r="CU45" s="656"/>
      <c r="CV45" s="656"/>
      <c r="CW45" s="656"/>
      <c r="CX45" s="656"/>
      <c r="CY45" s="657"/>
      <c r="CZ45" s="628">
        <v>5.6</v>
      </c>
      <c r="DA45" s="654"/>
      <c r="DB45" s="654"/>
      <c r="DC45" s="658"/>
      <c r="DD45" s="632">
        <v>111196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2688007</v>
      </c>
      <c r="CS46" s="624"/>
      <c r="CT46" s="624"/>
      <c r="CU46" s="624"/>
      <c r="CV46" s="624"/>
      <c r="CW46" s="624"/>
      <c r="CX46" s="624"/>
      <c r="CY46" s="625"/>
      <c r="CZ46" s="628">
        <v>11.6</v>
      </c>
      <c r="DA46" s="629"/>
      <c r="DB46" s="629"/>
      <c r="DC46" s="635"/>
      <c r="DD46" s="632">
        <v>682529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250158</v>
      </c>
      <c r="CS47" s="656"/>
      <c r="CT47" s="656"/>
      <c r="CU47" s="656"/>
      <c r="CV47" s="656"/>
      <c r="CW47" s="656"/>
      <c r="CX47" s="656"/>
      <c r="CY47" s="657"/>
      <c r="CZ47" s="628">
        <v>1.1000000000000001</v>
      </c>
      <c r="DA47" s="654"/>
      <c r="DB47" s="654"/>
      <c r="DC47" s="658"/>
      <c r="DD47" s="632">
        <v>46672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23155002</v>
      </c>
      <c r="CS49" s="682"/>
      <c r="CT49" s="682"/>
      <c r="CU49" s="682"/>
      <c r="CV49" s="682"/>
      <c r="CW49" s="682"/>
      <c r="CX49" s="682"/>
      <c r="CY49" s="711"/>
      <c r="CZ49" s="703">
        <v>100</v>
      </c>
      <c r="DA49" s="712"/>
      <c r="DB49" s="712"/>
      <c r="DC49" s="713"/>
      <c r="DD49" s="714">
        <v>15246923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8t8ulN9eHcIoI44s9T6/ed9CaJXxn0xE0GiS1bSsIQnLJUe7noWT9Tu8bXd/OVhStK6TbLDPDvsRdTHn7zRvA==" saltValue="hmUJpgaXCLVWGfeWIjdZ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24151</v>
      </c>
      <c r="R7" s="753"/>
      <c r="S7" s="753"/>
      <c r="T7" s="753"/>
      <c r="U7" s="753"/>
      <c r="V7" s="753">
        <v>23136</v>
      </c>
      <c r="W7" s="753"/>
      <c r="X7" s="753"/>
      <c r="Y7" s="753"/>
      <c r="Z7" s="753"/>
      <c r="AA7" s="753">
        <v>1015</v>
      </c>
      <c r="AB7" s="753"/>
      <c r="AC7" s="753"/>
      <c r="AD7" s="753"/>
      <c r="AE7" s="754"/>
      <c r="AF7" s="755">
        <v>773</v>
      </c>
      <c r="AG7" s="756"/>
      <c r="AH7" s="756"/>
      <c r="AI7" s="756"/>
      <c r="AJ7" s="757"/>
      <c r="AK7" s="758">
        <v>165</v>
      </c>
      <c r="AL7" s="759"/>
      <c r="AM7" s="759"/>
      <c r="AN7" s="759"/>
      <c r="AO7" s="759"/>
      <c r="AP7" s="759">
        <v>19205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562</v>
      </c>
      <c r="BT7" s="747"/>
      <c r="BU7" s="747"/>
      <c r="BV7" s="747"/>
      <c r="BW7" s="747"/>
      <c r="BX7" s="747"/>
      <c r="BY7" s="747"/>
      <c r="BZ7" s="747"/>
      <c r="CA7" s="747"/>
      <c r="CB7" s="747"/>
      <c r="CC7" s="747"/>
      <c r="CD7" s="747"/>
      <c r="CE7" s="747"/>
      <c r="CF7" s="747"/>
      <c r="CG7" s="762"/>
      <c r="CH7" s="743">
        <v>-4</v>
      </c>
      <c r="CI7" s="744"/>
      <c r="CJ7" s="744"/>
      <c r="CK7" s="744"/>
      <c r="CL7" s="745"/>
      <c r="CM7" s="743">
        <v>269</v>
      </c>
      <c r="CN7" s="744"/>
      <c r="CO7" s="744"/>
      <c r="CP7" s="744"/>
      <c r="CQ7" s="745"/>
      <c r="CR7" s="743">
        <v>300</v>
      </c>
      <c r="CS7" s="744"/>
      <c r="CT7" s="744"/>
      <c r="CU7" s="744"/>
      <c r="CV7" s="745"/>
      <c r="CW7" s="743" t="s">
        <v>488</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19</v>
      </c>
      <c r="R8" s="784"/>
      <c r="S8" s="784"/>
      <c r="T8" s="784"/>
      <c r="U8" s="784"/>
      <c r="V8" s="784">
        <v>19</v>
      </c>
      <c r="W8" s="784"/>
      <c r="X8" s="784"/>
      <c r="Y8" s="784"/>
      <c r="Z8" s="784"/>
      <c r="AA8" s="784"/>
      <c r="AB8" s="784"/>
      <c r="AC8" s="784"/>
      <c r="AD8" s="784"/>
      <c r="AE8" s="785"/>
      <c r="AF8" s="786" t="s">
        <v>122</v>
      </c>
      <c r="AG8" s="787"/>
      <c r="AH8" s="787"/>
      <c r="AI8" s="787"/>
      <c r="AJ8" s="788"/>
      <c r="AK8" s="769" t="s">
        <v>546</v>
      </c>
      <c r="AL8" s="770"/>
      <c r="AM8" s="770"/>
      <c r="AN8" s="770"/>
      <c r="AO8" s="770"/>
      <c r="AP8" s="770" t="s">
        <v>546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24170</v>
      </c>
      <c r="R23" s="793"/>
      <c r="S23" s="793"/>
      <c r="T23" s="793"/>
      <c r="U23" s="793"/>
      <c r="V23" s="793">
        <v>23155</v>
      </c>
      <c r="W23" s="793"/>
      <c r="X23" s="793"/>
      <c r="Y23" s="793"/>
      <c r="Z23" s="793"/>
      <c r="AA23" s="793">
        <v>1015</v>
      </c>
      <c r="AB23" s="793"/>
      <c r="AC23" s="793"/>
      <c r="AD23" s="793"/>
      <c r="AE23" s="794"/>
      <c r="AF23" s="795">
        <v>773</v>
      </c>
      <c r="AG23" s="793"/>
      <c r="AH23" s="793"/>
      <c r="AI23" s="793"/>
      <c r="AJ23" s="796"/>
      <c r="AK23" s="797"/>
      <c r="AL23" s="798"/>
      <c r="AM23" s="798"/>
      <c r="AN23" s="798"/>
      <c r="AO23" s="798"/>
      <c r="AP23" s="793">
        <v>19205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4825</v>
      </c>
      <c r="R28" s="823"/>
      <c r="S28" s="823"/>
      <c r="T28" s="823"/>
      <c r="U28" s="823"/>
      <c r="V28" s="823">
        <v>4615</v>
      </c>
      <c r="W28" s="823"/>
      <c r="X28" s="823"/>
      <c r="Y28" s="823"/>
      <c r="Z28" s="823"/>
      <c r="AA28" s="823">
        <v>210</v>
      </c>
      <c r="AB28" s="823"/>
      <c r="AC28" s="823"/>
      <c r="AD28" s="823"/>
      <c r="AE28" s="824"/>
      <c r="AF28" s="825">
        <v>210</v>
      </c>
      <c r="AG28" s="823"/>
      <c r="AH28" s="823"/>
      <c r="AI28" s="823"/>
      <c r="AJ28" s="826"/>
      <c r="AK28" s="827">
        <v>262</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4497</v>
      </c>
      <c r="R29" s="784"/>
      <c r="S29" s="784"/>
      <c r="T29" s="784"/>
      <c r="U29" s="784"/>
      <c r="V29" s="784">
        <v>4366</v>
      </c>
      <c r="W29" s="784"/>
      <c r="X29" s="784"/>
      <c r="Y29" s="784"/>
      <c r="Z29" s="784"/>
      <c r="AA29" s="784">
        <v>131</v>
      </c>
      <c r="AB29" s="784"/>
      <c r="AC29" s="784"/>
      <c r="AD29" s="784"/>
      <c r="AE29" s="785"/>
      <c r="AF29" s="786">
        <v>131</v>
      </c>
      <c r="AG29" s="787"/>
      <c r="AH29" s="787"/>
      <c r="AI29" s="787"/>
      <c r="AJ29" s="788"/>
      <c r="AK29" s="834">
        <v>650</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703</v>
      </c>
      <c r="R30" s="784"/>
      <c r="S30" s="784"/>
      <c r="T30" s="784"/>
      <c r="U30" s="784"/>
      <c r="V30" s="784">
        <v>700</v>
      </c>
      <c r="W30" s="784"/>
      <c r="X30" s="784"/>
      <c r="Y30" s="784"/>
      <c r="Z30" s="784"/>
      <c r="AA30" s="784">
        <v>3</v>
      </c>
      <c r="AB30" s="784"/>
      <c r="AC30" s="784"/>
      <c r="AD30" s="784"/>
      <c r="AE30" s="785"/>
      <c r="AF30" s="786">
        <v>3</v>
      </c>
      <c r="AG30" s="787"/>
      <c r="AH30" s="787"/>
      <c r="AI30" s="787"/>
      <c r="AJ30" s="788"/>
      <c r="AK30" s="834">
        <v>125</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912</v>
      </c>
      <c r="R31" s="784"/>
      <c r="S31" s="784"/>
      <c r="T31" s="784"/>
      <c r="U31" s="784"/>
      <c r="V31" s="784">
        <v>926</v>
      </c>
      <c r="W31" s="784"/>
      <c r="X31" s="784"/>
      <c r="Y31" s="784"/>
      <c r="Z31" s="784"/>
      <c r="AA31" s="784">
        <v>-14</v>
      </c>
      <c r="AB31" s="784"/>
      <c r="AC31" s="784"/>
      <c r="AD31" s="784"/>
      <c r="AE31" s="785"/>
      <c r="AF31" s="786">
        <v>911</v>
      </c>
      <c r="AG31" s="787"/>
      <c r="AH31" s="787"/>
      <c r="AI31" s="787"/>
      <c r="AJ31" s="788"/>
      <c r="AK31" s="834">
        <v>3</v>
      </c>
      <c r="AL31" s="830"/>
      <c r="AM31" s="830"/>
      <c r="AN31" s="830"/>
      <c r="AO31" s="830"/>
      <c r="AP31" s="830">
        <v>2166</v>
      </c>
      <c r="AQ31" s="830"/>
      <c r="AR31" s="830"/>
      <c r="AS31" s="830"/>
      <c r="AT31" s="830"/>
      <c r="AU31" s="830">
        <v>2</v>
      </c>
      <c r="AV31" s="830"/>
      <c r="AW31" s="830"/>
      <c r="AX31" s="830"/>
      <c r="AY31" s="830"/>
      <c r="AZ31" s="831" t="s">
        <v>546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8</v>
      </c>
      <c r="R32" s="784"/>
      <c r="S32" s="784"/>
      <c r="T32" s="784"/>
      <c r="U32" s="784"/>
      <c r="V32" s="784">
        <v>9</v>
      </c>
      <c r="W32" s="784"/>
      <c r="X32" s="784"/>
      <c r="Y32" s="784"/>
      <c r="Z32" s="784"/>
      <c r="AA32" s="784">
        <v>1</v>
      </c>
      <c r="AB32" s="784"/>
      <c r="AC32" s="784"/>
      <c r="AD32" s="784"/>
      <c r="AE32" s="785"/>
      <c r="AF32" s="786">
        <v>1</v>
      </c>
      <c r="AG32" s="787"/>
      <c r="AH32" s="787"/>
      <c r="AI32" s="787"/>
      <c r="AJ32" s="788"/>
      <c r="AK32" s="834">
        <v>3</v>
      </c>
      <c r="AL32" s="830"/>
      <c r="AM32" s="830"/>
      <c r="AN32" s="830"/>
      <c r="AO32" s="830"/>
      <c r="AP32" s="830">
        <v>2</v>
      </c>
      <c r="AQ32" s="830"/>
      <c r="AR32" s="830"/>
      <c r="AS32" s="830"/>
      <c r="AT32" s="830"/>
      <c r="AU32" s="830">
        <v>1</v>
      </c>
      <c r="AV32" s="830"/>
      <c r="AW32" s="830"/>
      <c r="AX32" s="830"/>
      <c r="AY32" s="830"/>
      <c r="AZ32" s="831" t="s">
        <v>546</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1257</v>
      </c>
      <c r="AG63" s="844"/>
      <c r="AH63" s="844"/>
      <c r="AI63" s="844"/>
      <c r="AJ63" s="845"/>
      <c r="AK63" s="846"/>
      <c r="AL63" s="841"/>
      <c r="AM63" s="841"/>
      <c r="AN63" s="841"/>
      <c r="AO63" s="841"/>
      <c r="AP63" s="844">
        <v>2168</v>
      </c>
      <c r="AQ63" s="844"/>
      <c r="AR63" s="844"/>
      <c r="AS63" s="844"/>
      <c r="AT63" s="844"/>
      <c r="AU63" s="844">
        <v>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325</v>
      </c>
      <c r="R68" s="866"/>
      <c r="S68" s="866"/>
      <c r="T68" s="866"/>
      <c r="U68" s="866"/>
      <c r="V68" s="866">
        <v>277</v>
      </c>
      <c r="W68" s="866"/>
      <c r="X68" s="866"/>
      <c r="Y68" s="866"/>
      <c r="Z68" s="866"/>
      <c r="AA68" s="866">
        <v>48</v>
      </c>
      <c r="AB68" s="866"/>
      <c r="AC68" s="866"/>
      <c r="AD68" s="866"/>
      <c r="AE68" s="866"/>
      <c r="AF68" s="866">
        <v>48</v>
      </c>
      <c r="AG68" s="866"/>
      <c r="AH68" s="866"/>
      <c r="AI68" s="866"/>
      <c r="AJ68" s="866"/>
      <c r="AK68" s="866" t="s">
        <v>546</v>
      </c>
      <c r="AL68" s="866"/>
      <c r="AM68" s="866"/>
      <c r="AN68" s="866"/>
      <c r="AO68" s="866"/>
      <c r="AP68" s="866">
        <v>59</v>
      </c>
      <c r="AQ68" s="866"/>
      <c r="AR68" s="866"/>
      <c r="AS68" s="866"/>
      <c r="AT68" s="866"/>
      <c r="AU68" s="866">
        <v>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473</v>
      </c>
      <c r="R69" s="830"/>
      <c r="S69" s="830"/>
      <c r="T69" s="830"/>
      <c r="U69" s="830"/>
      <c r="V69" s="830">
        <v>391</v>
      </c>
      <c r="W69" s="830"/>
      <c r="X69" s="830"/>
      <c r="Y69" s="830"/>
      <c r="Z69" s="830"/>
      <c r="AA69" s="830">
        <v>82</v>
      </c>
      <c r="AB69" s="830"/>
      <c r="AC69" s="830"/>
      <c r="AD69" s="830"/>
      <c r="AE69" s="830"/>
      <c r="AF69" s="830">
        <v>82</v>
      </c>
      <c r="AG69" s="830"/>
      <c r="AH69" s="830"/>
      <c r="AI69" s="830"/>
      <c r="AJ69" s="830"/>
      <c r="AK69" s="830" t="s">
        <v>546</v>
      </c>
      <c r="AL69" s="830"/>
      <c r="AM69" s="830"/>
      <c r="AN69" s="830"/>
      <c r="AO69" s="830"/>
      <c r="AP69" s="830" t="s">
        <v>546</v>
      </c>
      <c r="AQ69" s="830"/>
      <c r="AR69" s="830"/>
      <c r="AS69" s="830"/>
      <c r="AT69" s="830"/>
      <c r="AU69" s="830" t="s">
        <v>546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4482</v>
      </c>
      <c r="R70" s="830"/>
      <c r="S70" s="830"/>
      <c r="T70" s="830"/>
      <c r="U70" s="830"/>
      <c r="V70" s="830">
        <v>4248</v>
      </c>
      <c r="W70" s="830"/>
      <c r="X70" s="830"/>
      <c r="Y70" s="830"/>
      <c r="Z70" s="830"/>
      <c r="AA70" s="830">
        <v>235</v>
      </c>
      <c r="AB70" s="830"/>
      <c r="AC70" s="830"/>
      <c r="AD70" s="830"/>
      <c r="AE70" s="830"/>
      <c r="AF70" s="830">
        <v>235</v>
      </c>
      <c r="AG70" s="830"/>
      <c r="AH70" s="830"/>
      <c r="AI70" s="830"/>
      <c r="AJ70" s="830"/>
      <c r="AK70" s="830">
        <v>190</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1351</v>
      </c>
      <c r="R71" s="830"/>
      <c r="S71" s="830"/>
      <c r="T71" s="830"/>
      <c r="U71" s="830"/>
      <c r="V71" s="830">
        <v>1196</v>
      </c>
      <c r="W71" s="830"/>
      <c r="X71" s="830"/>
      <c r="Y71" s="830"/>
      <c r="Z71" s="830"/>
      <c r="AA71" s="830">
        <v>154</v>
      </c>
      <c r="AB71" s="830"/>
      <c r="AC71" s="830"/>
      <c r="AD71" s="830"/>
      <c r="AE71" s="830"/>
      <c r="AF71" s="830">
        <v>154</v>
      </c>
      <c r="AG71" s="830"/>
      <c r="AH71" s="830"/>
      <c r="AI71" s="830"/>
      <c r="AJ71" s="830"/>
      <c r="AK71" s="830" t="s">
        <v>546</v>
      </c>
      <c r="AL71" s="830"/>
      <c r="AM71" s="830"/>
      <c r="AN71" s="830"/>
      <c r="AO71" s="830"/>
      <c r="AP71" s="830" t="s">
        <v>546</v>
      </c>
      <c r="AQ71" s="830"/>
      <c r="AR71" s="830"/>
      <c r="AS71" s="830"/>
      <c r="AT71" s="830"/>
      <c r="AU71" s="830" t="s">
        <v>546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329</v>
      </c>
      <c r="R72" s="830"/>
      <c r="S72" s="830"/>
      <c r="T72" s="830"/>
      <c r="U72" s="830"/>
      <c r="V72" s="830">
        <v>273</v>
      </c>
      <c r="W72" s="830"/>
      <c r="X72" s="830"/>
      <c r="Y72" s="830"/>
      <c r="Z72" s="830"/>
      <c r="AA72" s="830">
        <v>56</v>
      </c>
      <c r="AB72" s="830"/>
      <c r="AC72" s="830"/>
      <c r="AD72" s="830"/>
      <c r="AE72" s="830"/>
      <c r="AF72" s="830">
        <v>56</v>
      </c>
      <c r="AG72" s="830"/>
      <c r="AH72" s="830"/>
      <c r="AI72" s="830"/>
      <c r="AJ72" s="830"/>
      <c r="AK72" s="830" t="s">
        <v>546</v>
      </c>
      <c r="AL72" s="830"/>
      <c r="AM72" s="830"/>
      <c r="AN72" s="830"/>
      <c r="AO72" s="830"/>
      <c r="AP72" s="830" t="s">
        <v>546</v>
      </c>
      <c r="AQ72" s="830"/>
      <c r="AR72" s="830"/>
      <c r="AS72" s="830"/>
      <c r="AT72" s="830"/>
      <c r="AU72" s="830" t="s">
        <v>546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159</v>
      </c>
      <c r="R73" s="830"/>
      <c r="S73" s="830"/>
      <c r="T73" s="830"/>
      <c r="U73" s="830"/>
      <c r="V73" s="830">
        <v>146</v>
      </c>
      <c r="W73" s="830"/>
      <c r="X73" s="830"/>
      <c r="Y73" s="830"/>
      <c r="Z73" s="830"/>
      <c r="AA73" s="830">
        <v>13</v>
      </c>
      <c r="AB73" s="830"/>
      <c r="AC73" s="830"/>
      <c r="AD73" s="830"/>
      <c r="AE73" s="830"/>
      <c r="AF73" s="830">
        <v>13</v>
      </c>
      <c r="AG73" s="830"/>
      <c r="AH73" s="830"/>
      <c r="AI73" s="830"/>
      <c r="AJ73" s="830"/>
      <c r="AK73" s="830" t="s">
        <v>546</v>
      </c>
      <c r="AL73" s="830"/>
      <c r="AM73" s="830"/>
      <c r="AN73" s="830"/>
      <c r="AO73" s="830"/>
      <c r="AP73" s="830">
        <v>79</v>
      </c>
      <c r="AQ73" s="830"/>
      <c r="AR73" s="830"/>
      <c r="AS73" s="830"/>
      <c r="AT73" s="830"/>
      <c r="AU73" s="830">
        <v>29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2106</v>
      </c>
      <c r="R74" s="830"/>
      <c r="S74" s="830"/>
      <c r="T74" s="830"/>
      <c r="U74" s="830"/>
      <c r="V74" s="830">
        <v>2022</v>
      </c>
      <c r="W74" s="830"/>
      <c r="X74" s="830"/>
      <c r="Y74" s="830"/>
      <c r="Z74" s="830"/>
      <c r="AA74" s="830">
        <v>84</v>
      </c>
      <c r="AB74" s="830"/>
      <c r="AC74" s="830"/>
      <c r="AD74" s="830"/>
      <c r="AE74" s="830"/>
      <c r="AF74" s="830">
        <v>84</v>
      </c>
      <c r="AG74" s="830"/>
      <c r="AH74" s="830"/>
      <c r="AI74" s="830"/>
      <c r="AJ74" s="830"/>
      <c r="AK74" s="830">
        <v>22</v>
      </c>
      <c r="AL74" s="830"/>
      <c r="AM74" s="830"/>
      <c r="AN74" s="830"/>
      <c r="AO74" s="830"/>
      <c r="AP74" s="830">
        <v>590</v>
      </c>
      <c r="AQ74" s="830"/>
      <c r="AR74" s="830"/>
      <c r="AS74" s="830"/>
      <c r="AT74" s="830"/>
      <c r="AU74" s="830">
        <v>266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554</v>
      </c>
      <c r="C75" s="874"/>
      <c r="D75" s="874"/>
      <c r="E75" s="874"/>
      <c r="F75" s="874"/>
      <c r="G75" s="874"/>
      <c r="H75" s="874"/>
      <c r="I75" s="874"/>
      <c r="J75" s="874"/>
      <c r="K75" s="874"/>
      <c r="L75" s="874"/>
      <c r="M75" s="874"/>
      <c r="N75" s="874"/>
      <c r="O75" s="874"/>
      <c r="P75" s="875"/>
      <c r="Q75" s="877">
        <v>121</v>
      </c>
      <c r="R75" s="878"/>
      <c r="S75" s="878"/>
      <c r="T75" s="878"/>
      <c r="U75" s="834"/>
      <c r="V75" s="879">
        <v>111</v>
      </c>
      <c r="W75" s="878"/>
      <c r="X75" s="878"/>
      <c r="Y75" s="878"/>
      <c r="Z75" s="834"/>
      <c r="AA75" s="879">
        <v>9</v>
      </c>
      <c r="AB75" s="878"/>
      <c r="AC75" s="878"/>
      <c r="AD75" s="878"/>
      <c r="AE75" s="834"/>
      <c r="AF75" s="879">
        <v>9</v>
      </c>
      <c r="AG75" s="878"/>
      <c r="AH75" s="878"/>
      <c r="AI75" s="878"/>
      <c r="AJ75" s="834"/>
      <c r="AK75" s="879" t="s">
        <v>546</v>
      </c>
      <c r="AL75" s="878"/>
      <c r="AM75" s="878"/>
      <c r="AN75" s="878"/>
      <c r="AO75" s="834"/>
      <c r="AP75" s="879" t="s">
        <v>546</v>
      </c>
      <c r="AQ75" s="878"/>
      <c r="AR75" s="878"/>
      <c r="AS75" s="878"/>
      <c r="AT75" s="834"/>
      <c r="AU75" s="879" t="s">
        <v>546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555</v>
      </c>
      <c r="C76" s="874"/>
      <c r="D76" s="874"/>
      <c r="E76" s="874"/>
      <c r="F76" s="874"/>
      <c r="G76" s="874"/>
      <c r="H76" s="874"/>
      <c r="I76" s="874"/>
      <c r="J76" s="874"/>
      <c r="K76" s="874"/>
      <c r="L76" s="874"/>
      <c r="M76" s="874"/>
      <c r="N76" s="874"/>
      <c r="O76" s="874"/>
      <c r="P76" s="875"/>
      <c r="Q76" s="877">
        <v>134</v>
      </c>
      <c r="R76" s="878"/>
      <c r="S76" s="878"/>
      <c r="T76" s="878"/>
      <c r="U76" s="834"/>
      <c r="V76" s="879">
        <v>128</v>
      </c>
      <c r="W76" s="878"/>
      <c r="X76" s="878"/>
      <c r="Y76" s="878"/>
      <c r="Z76" s="834"/>
      <c r="AA76" s="879">
        <v>6</v>
      </c>
      <c r="AB76" s="878"/>
      <c r="AC76" s="878"/>
      <c r="AD76" s="878"/>
      <c r="AE76" s="834"/>
      <c r="AF76" s="879">
        <v>6</v>
      </c>
      <c r="AG76" s="878"/>
      <c r="AH76" s="878"/>
      <c r="AI76" s="878"/>
      <c r="AJ76" s="834"/>
      <c r="AK76" s="879" t="s">
        <v>546</v>
      </c>
      <c r="AL76" s="878"/>
      <c r="AM76" s="878"/>
      <c r="AN76" s="878"/>
      <c r="AO76" s="834"/>
      <c r="AP76" s="879" t="s">
        <v>546</v>
      </c>
      <c r="AQ76" s="878"/>
      <c r="AR76" s="878"/>
      <c r="AS76" s="878"/>
      <c r="AT76" s="834"/>
      <c r="AU76" s="879" t="s">
        <v>546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556</v>
      </c>
      <c r="C77" s="874"/>
      <c r="D77" s="874"/>
      <c r="E77" s="874"/>
      <c r="F77" s="874"/>
      <c r="G77" s="874"/>
      <c r="H77" s="874"/>
      <c r="I77" s="874"/>
      <c r="J77" s="874"/>
      <c r="K77" s="874"/>
      <c r="L77" s="874"/>
      <c r="M77" s="874"/>
      <c r="N77" s="874"/>
      <c r="O77" s="874"/>
      <c r="P77" s="875"/>
      <c r="Q77" s="877">
        <v>301</v>
      </c>
      <c r="R77" s="878"/>
      <c r="S77" s="878"/>
      <c r="T77" s="878"/>
      <c r="U77" s="834"/>
      <c r="V77" s="879">
        <v>293</v>
      </c>
      <c r="W77" s="878"/>
      <c r="X77" s="878"/>
      <c r="Y77" s="878"/>
      <c r="Z77" s="834"/>
      <c r="AA77" s="879">
        <v>8</v>
      </c>
      <c r="AB77" s="878"/>
      <c r="AC77" s="878"/>
      <c r="AD77" s="878"/>
      <c r="AE77" s="834"/>
      <c r="AF77" s="879">
        <v>8</v>
      </c>
      <c r="AG77" s="878"/>
      <c r="AH77" s="878"/>
      <c r="AI77" s="878"/>
      <c r="AJ77" s="834"/>
      <c r="AK77" s="879">
        <v>24</v>
      </c>
      <c r="AL77" s="878"/>
      <c r="AM77" s="878"/>
      <c r="AN77" s="878"/>
      <c r="AO77" s="834"/>
      <c r="AP77" s="879" t="s">
        <v>546</v>
      </c>
      <c r="AQ77" s="878"/>
      <c r="AR77" s="878"/>
      <c r="AS77" s="878"/>
      <c r="AT77" s="834"/>
      <c r="AU77" s="879" t="s">
        <v>546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557</v>
      </c>
      <c r="C78" s="874"/>
      <c r="D78" s="874"/>
      <c r="E78" s="874"/>
      <c r="F78" s="874"/>
      <c r="G78" s="874"/>
      <c r="H78" s="874"/>
      <c r="I78" s="874"/>
      <c r="J78" s="874"/>
      <c r="K78" s="874"/>
      <c r="L78" s="874"/>
      <c r="M78" s="874"/>
      <c r="N78" s="874"/>
      <c r="O78" s="874"/>
      <c r="P78" s="875"/>
      <c r="Q78" s="876">
        <v>509522</v>
      </c>
      <c r="R78" s="830"/>
      <c r="S78" s="830"/>
      <c r="T78" s="830"/>
      <c r="U78" s="830"/>
      <c r="V78" s="830">
        <v>498264</v>
      </c>
      <c r="W78" s="830"/>
      <c r="X78" s="830"/>
      <c r="Y78" s="830"/>
      <c r="Z78" s="830"/>
      <c r="AA78" s="830">
        <v>11257</v>
      </c>
      <c r="AB78" s="830"/>
      <c r="AC78" s="830"/>
      <c r="AD78" s="830"/>
      <c r="AE78" s="830"/>
      <c r="AF78" s="830">
        <v>11257</v>
      </c>
      <c r="AG78" s="830"/>
      <c r="AH78" s="830"/>
      <c r="AI78" s="830"/>
      <c r="AJ78" s="830"/>
      <c r="AK78" s="830" t="s">
        <v>546</v>
      </c>
      <c r="AL78" s="830"/>
      <c r="AM78" s="830"/>
      <c r="AN78" s="830"/>
      <c r="AO78" s="830"/>
      <c r="AP78" s="830" t="s">
        <v>546</v>
      </c>
      <c r="AQ78" s="830"/>
      <c r="AR78" s="830"/>
      <c r="AS78" s="830"/>
      <c r="AT78" s="830"/>
      <c r="AU78" s="830" t="s">
        <v>546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558</v>
      </c>
      <c r="C79" s="874"/>
      <c r="D79" s="874"/>
      <c r="E79" s="874"/>
      <c r="F79" s="874"/>
      <c r="G79" s="874"/>
      <c r="H79" s="874"/>
      <c r="I79" s="874"/>
      <c r="J79" s="874"/>
      <c r="K79" s="874"/>
      <c r="L79" s="874"/>
      <c r="M79" s="874"/>
      <c r="N79" s="874"/>
      <c r="O79" s="874"/>
      <c r="P79" s="875"/>
      <c r="Q79" s="876">
        <v>338</v>
      </c>
      <c r="R79" s="830"/>
      <c r="S79" s="830"/>
      <c r="T79" s="830"/>
      <c r="U79" s="830"/>
      <c r="V79" s="830">
        <v>321</v>
      </c>
      <c r="W79" s="830"/>
      <c r="X79" s="830"/>
      <c r="Y79" s="830"/>
      <c r="Z79" s="830"/>
      <c r="AA79" s="830">
        <v>17</v>
      </c>
      <c r="AB79" s="830"/>
      <c r="AC79" s="830"/>
      <c r="AD79" s="830"/>
      <c r="AE79" s="830"/>
      <c r="AF79" s="830">
        <v>463</v>
      </c>
      <c r="AG79" s="830"/>
      <c r="AH79" s="830"/>
      <c r="AI79" s="830"/>
      <c r="AJ79" s="830"/>
      <c r="AK79" s="830">
        <v>1</v>
      </c>
      <c r="AL79" s="830"/>
      <c r="AM79" s="830"/>
      <c r="AN79" s="830"/>
      <c r="AO79" s="830"/>
      <c r="AP79" s="830">
        <v>266</v>
      </c>
      <c r="AQ79" s="830"/>
      <c r="AR79" s="830"/>
      <c r="AS79" s="830"/>
      <c r="AT79" s="830"/>
      <c r="AU79" s="830" t="s">
        <v>546</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559</v>
      </c>
      <c r="C80" s="874"/>
      <c r="D80" s="874"/>
      <c r="E80" s="874"/>
      <c r="F80" s="874"/>
      <c r="G80" s="874"/>
      <c r="H80" s="874"/>
      <c r="I80" s="874"/>
      <c r="J80" s="874"/>
      <c r="K80" s="874"/>
      <c r="L80" s="874"/>
      <c r="M80" s="874"/>
      <c r="N80" s="874"/>
      <c r="O80" s="874"/>
      <c r="P80" s="875"/>
      <c r="Q80" s="876">
        <v>971</v>
      </c>
      <c r="R80" s="830"/>
      <c r="S80" s="830"/>
      <c r="T80" s="830"/>
      <c r="U80" s="830"/>
      <c r="V80" s="830">
        <v>1010</v>
      </c>
      <c r="W80" s="830"/>
      <c r="X80" s="830"/>
      <c r="Y80" s="830"/>
      <c r="Z80" s="830"/>
      <c r="AA80" s="830">
        <v>-39</v>
      </c>
      <c r="AB80" s="830"/>
      <c r="AC80" s="830"/>
      <c r="AD80" s="830"/>
      <c r="AE80" s="830"/>
      <c r="AF80" s="830">
        <v>217</v>
      </c>
      <c r="AG80" s="830"/>
      <c r="AH80" s="830"/>
      <c r="AI80" s="830"/>
      <c r="AJ80" s="830"/>
      <c r="AK80" s="830">
        <v>787</v>
      </c>
      <c r="AL80" s="830"/>
      <c r="AM80" s="830"/>
      <c r="AN80" s="830"/>
      <c r="AO80" s="830"/>
      <c r="AP80" s="830">
        <v>4819</v>
      </c>
      <c r="AQ80" s="830"/>
      <c r="AR80" s="830"/>
      <c r="AS80" s="830"/>
      <c r="AT80" s="830"/>
      <c r="AU80" s="830">
        <v>2121</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560</v>
      </c>
      <c r="C81" s="874"/>
      <c r="D81" s="874"/>
      <c r="E81" s="874"/>
      <c r="F81" s="874"/>
      <c r="G81" s="874"/>
      <c r="H81" s="874"/>
      <c r="I81" s="874"/>
      <c r="J81" s="874"/>
      <c r="K81" s="874"/>
      <c r="L81" s="874"/>
      <c r="M81" s="874"/>
      <c r="N81" s="874"/>
      <c r="O81" s="874"/>
      <c r="P81" s="875"/>
      <c r="Q81" s="876">
        <v>163</v>
      </c>
      <c r="R81" s="830"/>
      <c r="S81" s="830"/>
      <c r="T81" s="830"/>
      <c r="U81" s="830"/>
      <c r="V81" s="830">
        <v>142</v>
      </c>
      <c r="W81" s="830"/>
      <c r="X81" s="830"/>
      <c r="Y81" s="830"/>
      <c r="Z81" s="830"/>
      <c r="AA81" s="830">
        <v>21</v>
      </c>
      <c r="AB81" s="830"/>
      <c r="AC81" s="830"/>
      <c r="AD81" s="830"/>
      <c r="AE81" s="830"/>
      <c r="AF81" s="830">
        <v>345</v>
      </c>
      <c r="AG81" s="830"/>
      <c r="AH81" s="830"/>
      <c r="AI81" s="830"/>
      <c r="AJ81" s="830"/>
      <c r="AK81" s="830" t="s">
        <v>546</v>
      </c>
      <c r="AL81" s="830"/>
      <c r="AM81" s="830"/>
      <c r="AN81" s="830"/>
      <c r="AO81" s="830"/>
      <c r="AP81" s="830" t="s">
        <v>546</v>
      </c>
      <c r="AQ81" s="830"/>
      <c r="AR81" s="830"/>
      <c r="AS81" s="830"/>
      <c r="AT81" s="830"/>
      <c r="AU81" s="830" t="s">
        <v>546</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561</v>
      </c>
      <c r="C82" s="874"/>
      <c r="D82" s="874"/>
      <c r="E82" s="874"/>
      <c r="F82" s="874"/>
      <c r="G82" s="874"/>
      <c r="H82" s="874"/>
      <c r="I82" s="874"/>
      <c r="J82" s="874"/>
      <c r="K82" s="874"/>
      <c r="L82" s="874"/>
      <c r="M82" s="874"/>
      <c r="N82" s="874"/>
      <c r="O82" s="874"/>
      <c r="P82" s="875"/>
      <c r="Q82" s="876">
        <v>4068</v>
      </c>
      <c r="R82" s="830"/>
      <c r="S82" s="830"/>
      <c r="T82" s="830"/>
      <c r="U82" s="830"/>
      <c r="V82" s="830">
        <v>3805</v>
      </c>
      <c r="W82" s="830"/>
      <c r="X82" s="830"/>
      <c r="Y82" s="830"/>
      <c r="Z82" s="830"/>
      <c r="AA82" s="830">
        <v>263</v>
      </c>
      <c r="AB82" s="830"/>
      <c r="AC82" s="830"/>
      <c r="AD82" s="830"/>
      <c r="AE82" s="830"/>
      <c r="AF82" s="830">
        <v>6963</v>
      </c>
      <c r="AG82" s="830"/>
      <c r="AH82" s="830"/>
      <c r="AI82" s="830"/>
      <c r="AJ82" s="830"/>
      <c r="AK82" s="830" t="s">
        <v>546</v>
      </c>
      <c r="AL82" s="830"/>
      <c r="AM82" s="830"/>
      <c r="AN82" s="830"/>
      <c r="AO82" s="830"/>
      <c r="AP82" s="830">
        <v>3517</v>
      </c>
      <c r="AQ82" s="830"/>
      <c r="AR82" s="830"/>
      <c r="AS82" s="830"/>
      <c r="AT82" s="830"/>
      <c r="AU82" s="830">
        <v>331</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8694</v>
      </c>
      <c r="AG88" s="844"/>
      <c r="AH88" s="844"/>
      <c r="AI88" s="844"/>
      <c r="AJ88" s="844"/>
      <c r="AK88" s="841"/>
      <c r="AL88" s="841"/>
      <c r="AM88" s="841"/>
      <c r="AN88" s="841"/>
      <c r="AO88" s="841"/>
      <c r="AP88" s="844">
        <v>9330</v>
      </c>
      <c r="AQ88" s="844"/>
      <c r="AR88" s="844"/>
      <c r="AS88" s="844"/>
      <c r="AT88" s="844"/>
      <c r="AU88" s="844">
        <v>2798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300</v>
      </c>
      <c r="CS102" s="852"/>
      <c r="CT102" s="852"/>
      <c r="CU102" s="852"/>
      <c r="CV102" s="891"/>
      <c r="CW102" s="890" t="s">
        <v>488</v>
      </c>
      <c r="CX102" s="852"/>
      <c r="CY102" s="852"/>
      <c r="CZ102" s="852"/>
      <c r="DA102" s="891"/>
      <c r="DB102" s="890" t="s">
        <v>488</v>
      </c>
      <c r="DC102" s="852"/>
      <c r="DD102" s="852"/>
      <c r="DE102" s="852"/>
      <c r="DF102" s="891"/>
      <c r="DG102" s="890" t="s">
        <v>488</v>
      </c>
      <c r="DH102" s="852"/>
      <c r="DI102" s="852"/>
      <c r="DJ102" s="852"/>
      <c r="DK102" s="891"/>
      <c r="DL102" s="890" t="s">
        <v>488</v>
      </c>
      <c r="DM102" s="852"/>
      <c r="DN102" s="852"/>
      <c r="DO102" s="852"/>
      <c r="DP102" s="891"/>
      <c r="DQ102" s="890" t="s">
        <v>488</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2390273</v>
      </c>
      <c r="AB110" s="900"/>
      <c r="AC110" s="900"/>
      <c r="AD110" s="900"/>
      <c r="AE110" s="901"/>
      <c r="AF110" s="902">
        <v>2467930</v>
      </c>
      <c r="AG110" s="900"/>
      <c r="AH110" s="900"/>
      <c r="AI110" s="900"/>
      <c r="AJ110" s="901"/>
      <c r="AK110" s="902">
        <v>2496863</v>
      </c>
      <c r="AL110" s="900"/>
      <c r="AM110" s="900"/>
      <c r="AN110" s="900"/>
      <c r="AO110" s="901"/>
      <c r="AP110" s="903">
        <v>22.9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20541428</v>
      </c>
      <c r="BR110" s="931"/>
      <c r="BS110" s="931"/>
      <c r="BT110" s="931"/>
      <c r="BU110" s="931"/>
      <c r="BV110" s="931">
        <v>19208547</v>
      </c>
      <c r="BW110" s="931"/>
      <c r="BX110" s="931"/>
      <c r="BY110" s="931"/>
      <c r="BZ110" s="931"/>
      <c r="CA110" s="931">
        <v>19204974</v>
      </c>
      <c r="CB110" s="931"/>
      <c r="CC110" s="931"/>
      <c r="CD110" s="931"/>
      <c r="CE110" s="931"/>
      <c r="CF110" s="944">
        <v>175.9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33002</v>
      </c>
      <c r="BR111" s="926"/>
      <c r="BS111" s="926"/>
      <c r="BT111" s="926"/>
      <c r="BU111" s="926"/>
      <c r="BV111" s="926">
        <v>8917</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11221</v>
      </c>
      <c r="BR112" s="926"/>
      <c r="BS112" s="926"/>
      <c r="BT112" s="926"/>
      <c r="BU112" s="926"/>
      <c r="BV112" s="926">
        <v>5839</v>
      </c>
      <c r="BW112" s="926"/>
      <c r="BX112" s="926"/>
      <c r="BY112" s="926"/>
      <c r="BZ112" s="926"/>
      <c r="CA112" s="926">
        <v>3606</v>
      </c>
      <c r="CB112" s="926"/>
      <c r="CC112" s="926"/>
      <c r="CD112" s="926"/>
      <c r="CE112" s="926"/>
      <c r="CF112" s="920">
        <v>0</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7248</v>
      </c>
      <c r="AB113" s="938"/>
      <c r="AC113" s="938"/>
      <c r="AD113" s="938"/>
      <c r="AE113" s="939"/>
      <c r="AF113" s="940">
        <v>6184</v>
      </c>
      <c r="AG113" s="938"/>
      <c r="AH113" s="938"/>
      <c r="AI113" s="938"/>
      <c r="AJ113" s="939"/>
      <c r="AK113" s="940">
        <v>2700</v>
      </c>
      <c r="AL113" s="938"/>
      <c r="AM113" s="938"/>
      <c r="AN113" s="938"/>
      <c r="AO113" s="939"/>
      <c r="AP113" s="941">
        <v>0</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3064468</v>
      </c>
      <c r="BR113" s="926"/>
      <c r="BS113" s="926"/>
      <c r="BT113" s="926"/>
      <c r="BU113" s="926"/>
      <c r="BV113" s="926">
        <v>2768142</v>
      </c>
      <c r="BW113" s="926"/>
      <c r="BX113" s="926"/>
      <c r="BY113" s="926"/>
      <c r="BZ113" s="926"/>
      <c r="CA113" s="926">
        <v>2798118</v>
      </c>
      <c r="CB113" s="926"/>
      <c r="CC113" s="926"/>
      <c r="CD113" s="926"/>
      <c r="CE113" s="926"/>
      <c r="CF113" s="920">
        <v>25.6</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407363</v>
      </c>
      <c r="AB114" s="959"/>
      <c r="AC114" s="959"/>
      <c r="AD114" s="959"/>
      <c r="AE114" s="960"/>
      <c r="AF114" s="961">
        <v>419322</v>
      </c>
      <c r="AG114" s="959"/>
      <c r="AH114" s="959"/>
      <c r="AI114" s="959"/>
      <c r="AJ114" s="960"/>
      <c r="AK114" s="961">
        <v>413817</v>
      </c>
      <c r="AL114" s="959"/>
      <c r="AM114" s="959"/>
      <c r="AN114" s="959"/>
      <c r="AO114" s="960"/>
      <c r="AP114" s="962">
        <v>3.8</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3256455</v>
      </c>
      <c r="BR114" s="926"/>
      <c r="BS114" s="926"/>
      <c r="BT114" s="926"/>
      <c r="BU114" s="926"/>
      <c r="BV114" s="926">
        <v>3225140</v>
      </c>
      <c r="BW114" s="926"/>
      <c r="BX114" s="926"/>
      <c r="BY114" s="926"/>
      <c r="BZ114" s="926"/>
      <c r="CA114" s="926">
        <v>3326020</v>
      </c>
      <c r="CB114" s="926"/>
      <c r="CC114" s="926"/>
      <c r="CD114" s="926"/>
      <c r="CE114" s="926"/>
      <c r="CF114" s="920">
        <v>30.5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54511</v>
      </c>
      <c r="AB115" s="938"/>
      <c r="AC115" s="938"/>
      <c r="AD115" s="938"/>
      <c r="AE115" s="939"/>
      <c r="AF115" s="940">
        <v>22850</v>
      </c>
      <c r="AG115" s="938"/>
      <c r="AH115" s="938"/>
      <c r="AI115" s="938"/>
      <c r="AJ115" s="939"/>
      <c r="AK115" s="940">
        <v>9017</v>
      </c>
      <c r="AL115" s="938"/>
      <c r="AM115" s="938"/>
      <c r="AN115" s="938"/>
      <c r="AO115" s="939"/>
      <c r="AP115" s="941">
        <v>0.1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2859395</v>
      </c>
      <c r="AB117" s="979"/>
      <c r="AC117" s="979"/>
      <c r="AD117" s="979"/>
      <c r="AE117" s="980"/>
      <c r="AF117" s="981">
        <v>2916286</v>
      </c>
      <c r="AG117" s="979"/>
      <c r="AH117" s="979"/>
      <c r="AI117" s="979"/>
      <c r="AJ117" s="980"/>
      <c r="AK117" s="981">
        <v>2922397</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26906574</v>
      </c>
      <c r="BR119" s="1000"/>
      <c r="BS119" s="1000"/>
      <c r="BT119" s="1000"/>
      <c r="BU119" s="1000"/>
      <c r="BV119" s="1000">
        <v>25216585</v>
      </c>
      <c r="BW119" s="1000"/>
      <c r="BX119" s="1000"/>
      <c r="BY119" s="1000"/>
      <c r="BZ119" s="1000"/>
      <c r="CA119" s="1000">
        <v>25332718</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33002</v>
      </c>
      <c r="DH119" s="986"/>
      <c r="DI119" s="986"/>
      <c r="DJ119" s="986"/>
      <c r="DK119" s="987"/>
      <c r="DL119" s="985">
        <v>8917</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8782394</v>
      </c>
      <c r="BR120" s="931"/>
      <c r="BS120" s="931"/>
      <c r="BT120" s="931"/>
      <c r="BU120" s="931"/>
      <c r="BV120" s="931">
        <v>7822513</v>
      </c>
      <c r="BW120" s="931"/>
      <c r="BX120" s="931"/>
      <c r="BY120" s="931"/>
      <c r="BZ120" s="931"/>
      <c r="CA120" s="931">
        <v>7860917</v>
      </c>
      <c r="CB120" s="931"/>
      <c r="CC120" s="931"/>
      <c r="CD120" s="931"/>
      <c r="CE120" s="931"/>
      <c r="CF120" s="944">
        <v>72</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2165</v>
      </c>
      <c r="DR120" s="931"/>
      <c r="DS120" s="931"/>
      <c r="DT120" s="931"/>
      <c r="DU120" s="931"/>
      <c r="DV120" s="932">
        <v>0</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731114</v>
      </c>
      <c r="BR121" s="926"/>
      <c r="BS121" s="926"/>
      <c r="BT121" s="926"/>
      <c r="BU121" s="926"/>
      <c r="BV121" s="926">
        <v>699090</v>
      </c>
      <c r="BW121" s="926"/>
      <c r="BX121" s="926"/>
      <c r="BY121" s="926"/>
      <c r="BZ121" s="926"/>
      <c r="CA121" s="926">
        <v>687168</v>
      </c>
      <c r="CB121" s="926"/>
      <c r="CC121" s="926"/>
      <c r="CD121" s="926"/>
      <c r="CE121" s="926"/>
      <c r="CF121" s="920">
        <v>6.3</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11221</v>
      </c>
      <c r="DH121" s="926"/>
      <c r="DI121" s="926"/>
      <c r="DJ121" s="926"/>
      <c r="DK121" s="926"/>
      <c r="DL121" s="926">
        <v>5839</v>
      </c>
      <c r="DM121" s="926"/>
      <c r="DN121" s="926"/>
      <c r="DO121" s="926"/>
      <c r="DP121" s="926"/>
      <c r="DQ121" s="926">
        <v>1441</v>
      </c>
      <c r="DR121" s="926"/>
      <c r="DS121" s="926"/>
      <c r="DT121" s="926"/>
      <c r="DU121" s="926"/>
      <c r="DV121" s="927">
        <v>0</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20233423</v>
      </c>
      <c r="BR122" s="1000"/>
      <c r="BS122" s="1000"/>
      <c r="BT122" s="1000"/>
      <c r="BU122" s="1000"/>
      <c r="BV122" s="1000">
        <v>19368052</v>
      </c>
      <c r="BW122" s="1000"/>
      <c r="BX122" s="1000"/>
      <c r="BY122" s="1000"/>
      <c r="BZ122" s="1000"/>
      <c r="CA122" s="1000">
        <v>18349570</v>
      </c>
      <c r="CB122" s="1000"/>
      <c r="CC122" s="1000"/>
      <c r="CD122" s="1000"/>
      <c r="CE122" s="1000"/>
      <c r="CF122" s="1017">
        <v>168.1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29746931</v>
      </c>
      <c r="BR123" s="1064"/>
      <c r="BS123" s="1064"/>
      <c r="BT123" s="1064"/>
      <c r="BU123" s="1064"/>
      <c r="BV123" s="1064">
        <v>27889655</v>
      </c>
      <c r="BW123" s="1064"/>
      <c r="BX123" s="1064"/>
      <c r="BY123" s="1064"/>
      <c r="BZ123" s="1064"/>
      <c r="CA123" s="1064">
        <v>26897655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54511</v>
      </c>
      <c r="AB126" s="959"/>
      <c r="AC126" s="959"/>
      <c r="AD126" s="959"/>
      <c r="AE126" s="960"/>
      <c r="AF126" s="961">
        <v>22850</v>
      </c>
      <c r="AG126" s="959"/>
      <c r="AH126" s="959"/>
      <c r="AI126" s="959"/>
      <c r="AJ126" s="960"/>
      <c r="AK126" s="961">
        <v>9017</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33528</v>
      </c>
      <c r="AB128" s="1046"/>
      <c r="AC128" s="1046"/>
      <c r="AD128" s="1046"/>
      <c r="AE128" s="1047"/>
      <c r="AF128" s="1048">
        <v>28765</v>
      </c>
      <c r="AG128" s="1046"/>
      <c r="AH128" s="1046"/>
      <c r="AI128" s="1046"/>
      <c r="AJ128" s="1047"/>
      <c r="AK128" s="1048">
        <v>63477</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12.94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12559850</v>
      </c>
      <c r="AB129" s="959"/>
      <c r="AC129" s="959"/>
      <c r="AD129" s="959"/>
      <c r="AE129" s="960"/>
      <c r="AF129" s="961">
        <v>12862088</v>
      </c>
      <c r="AG129" s="959"/>
      <c r="AH129" s="959"/>
      <c r="AI129" s="959"/>
      <c r="AJ129" s="960"/>
      <c r="AK129" s="961">
        <v>13117857</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17.940000000000001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2208722</v>
      </c>
      <c r="AB130" s="959"/>
      <c r="AC130" s="959"/>
      <c r="AD130" s="959"/>
      <c r="AE130" s="960"/>
      <c r="AF130" s="961">
        <v>2220990</v>
      </c>
      <c r="AG130" s="959"/>
      <c r="AH130" s="959"/>
      <c r="AI130" s="959"/>
      <c r="AJ130" s="960"/>
      <c r="AK130" s="961">
        <v>2200411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10351128</v>
      </c>
      <c r="AB131" s="986"/>
      <c r="AC131" s="986"/>
      <c r="AD131" s="986"/>
      <c r="AE131" s="987"/>
      <c r="AF131" s="985">
        <v>10641098</v>
      </c>
      <c r="AG131" s="986"/>
      <c r="AH131" s="986"/>
      <c r="AI131" s="986"/>
      <c r="AJ131" s="987"/>
      <c r="AK131" s="985">
        <v>10917446</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5.9621038400000002</v>
      </c>
      <c r="AB132" s="1097"/>
      <c r="AC132" s="1097"/>
      <c r="AD132" s="1097"/>
      <c r="AE132" s="1098"/>
      <c r="AF132" s="1099">
        <v>6.2637427079999997</v>
      </c>
      <c r="AG132" s="1097"/>
      <c r="AH132" s="1097"/>
      <c r="AI132" s="1097"/>
      <c r="AJ132" s="1098"/>
      <c r="AK132" s="1099">
        <v>6.0317129119999997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5.5</v>
      </c>
      <c r="AB133" s="1080"/>
      <c r="AC133" s="1080"/>
      <c r="AD133" s="1080"/>
      <c r="AE133" s="1081"/>
      <c r="AF133" s="1079">
        <v>5.8</v>
      </c>
      <c r="AG133" s="1080"/>
      <c r="AH133" s="1080"/>
      <c r="AI133" s="1080"/>
      <c r="AJ133" s="1081"/>
      <c r="AK133" s="1079">
        <v>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hpk18TZgn6LeP6U3g6dqoUSNg1wa6bLE4khygCanJPe37s030uaWpmU9ThkZZhcnfQkUIVttJXynjvt4esLpw==" saltValue="/bIN8erLnFr1bDA1eVKH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kABT7dAWH2UPM8c3PAuzwVkHTWYh/heXusysf8gkl1salsL9WhaE4p4Sa3oQChmy9tA32JmdfBPSGSZF/KI/g==" saltValue="wkgPeETLlXl1sh09ppYB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V5j/a4wWdM6GiwJgUgSjN1jW+W8VnZtj7FeNDZfrpgXs5Hz/LR9lMKhRTb1bEXUswClz4up7qI1NVxPvVcbpw==" saltValue="uMc2vetKGUgrz0jCTVsz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3165045</v>
      </c>
      <c r="AP9" s="269">
        <v>74778</v>
      </c>
      <c r="AQ9" s="270">
        <v>105759</v>
      </c>
      <c r="AR9" s="271">
        <v>-29.3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346034</v>
      </c>
      <c r="AP10" s="272">
        <v>8175</v>
      </c>
      <c r="AQ10" s="273">
        <v>10117</v>
      </c>
      <c r="AR10" s="274">
        <v>-19.2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17488</v>
      </c>
      <c r="AP11" s="272">
        <v>413</v>
      </c>
      <c r="AQ11" s="273">
        <v>1625</v>
      </c>
      <c r="AR11" s="274">
        <v>-74.599999999999994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17</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t="s">
        <v>488</v>
      </c>
      <c r="AP13" s="272" t="s">
        <v>488</v>
      </c>
      <c r="AQ13" s="273">
        <v>4122</v>
      </c>
      <c r="AR13" s="274" t="s">
        <v>488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103919</v>
      </c>
      <c r="AP14" s="272">
        <v>2455</v>
      </c>
      <c r="AQ14" s="273">
        <v>2482</v>
      </c>
      <c r="AR14" s="274">
        <v>-1.1000000000000001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-232636</v>
      </c>
      <c r="AP15" s="272">
        <v>-5496</v>
      </c>
      <c r="AQ15" s="273">
        <v>-6906</v>
      </c>
      <c r="AR15" s="274">
        <v>-20.399999999999999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3399850</v>
      </c>
      <c r="AP16" s="272">
        <v>80325</v>
      </c>
      <c r="AQ16" s="273">
        <v>117215</v>
      </c>
      <c r="AR16" s="274">
        <v>-31.5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7.73</v>
      </c>
      <c r="AP21" s="286">
        <v>10.35</v>
      </c>
      <c r="AQ21" s="287">
        <v>-2.62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96.2</v>
      </c>
      <c r="AP22" s="291">
        <v>97.1</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2496863</v>
      </c>
      <c r="AP32" s="300">
        <v>58991</v>
      </c>
      <c r="AQ32" s="301">
        <v>71795</v>
      </c>
      <c r="AR32" s="302">
        <v>-17.8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2700</v>
      </c>
      <c r="AP35" s="300">
        <v>64</v>
      </c>
      <c r="AQ35" s="301">
        <v>17107</v>
      </c>
      <c r="AR35" s="302">
        <v>-99.6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413817</v>
      </c>
      <c r="AP36" s="300">
        <v>9777</v>
      </c>
      <c r="AQ36" s="301">
        <v>3528</v>
      </c>
      <c r="AR36" s="302">
        <v>177.1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9017</v>
      </c>
      <c r="AP37" s="300">
        <v>213</v>
      </c>
      <c r="AQ37" s="301">
        <v>388</v>
      </c>
      <c r="AR37" s="302">
        <v>-45.1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2</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-63477</v>
      </c>
      <c r="AP39" s="300">
        <v>-1500</v>
      </c>
      <c r="AQ39" s="301">
        <v>-3420</v>
      </c>
      <c r="AR39" s="302">
        <v>-56.1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-2200411</v>
      </c>
      <c r="AP40" s="300">
        <v>-51987</v>
      </c>
      <c r="AQ40" s="301">
        <v>-62953</v>
      </c>
      <c r="AR40" s="302">
        <v>-17.399999999999999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658509</v>
      </c>
      <c r="AP41" s="300">
        <v>15558</v>
      </c>
      <c r="AQ41" s="301">
        <v>26447</v>
      </c>
      <c r="AR41" s="302">
        <v>-41.2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3643894</v>
      </c>
      <c r="AN51" s="322">
        <v>81382</v>
      </c>
      <c r="AO51" s="323">
        <v>-2.5</v>
      </c>
      <c r="AP51" s="324">
        <v>128523</v>
      </c>
      <c r="AQ51" s="325">
        <v>-3.4</v>
      </c>
      <c r="AR51" s="326">
        <v>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1907486</v>
      </c>
      <c r="AN52" s="330">
        <v>42602</v>
      </c>
      <c r="AO52" s="331">
        <v>14.6</v>
      </c>
      <c r="AP52" s="332">
        <v>56792</v>
      </c>
      <c r="AQ52" s="333">
        <v>-0.3</v>
      </c>
      <c r="AR52" s="334">
        <v>14.9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2809257</v>
      </c>
      <c r="AN53" s="322">
        <v>63940</v>
      </c>
      <c r="AO53" s="323">
        <v>-21.4</v>
      </c>
      <c r="AP53" s="324">
        <v>92919</v>
      </c>
      <c r="AQ53" s="325">
        <v>-27.7</v>
      </c>
      <c r="AR53" s="326">
        <v>6.3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1382735</v>
      </c>
      <c r="AN54" s="330">
        <v>31472</v>
      </c>
      <c r="AO54" s="331">
        <v>-26.1</v>
      </c>
      <c r="AP54" s="332">
        <v>54128</v>
      </c>
      <c r="AQ54" s="333">
        <v>-4.7</v>
      </c>
      <c r="AR54" s="334">
        <v>-21.4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2880771</v>
      </c>
      <c r="AN55" s="322">
        <v>66229</v>
      </c>
      <c r="AO55" s="323">
        <v>3.6</v>
      </c>
      <c r="AP55" s="324">
        <v>103663</v>
      </c>
      <c r="AQ55" s="325">
        <v>11.6</v>
      </c>
      <c r="AR55" s="326">
        <v>-8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2224017</v>
      </c>
      <c r="AN56" s="330">
        <v>51130</v>
      </c>
      <c r="AO56" s="331">
        <v>62.5</v>
      </c>
      <c r="AP56" s="332">
        <v>64346</v>
      </c>
      <c r="AQ56" s="333">
        <v>18.899999999999999</v>
      </c>
      <c r="AR56" s="334">
        <v>43.6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3768505</v>
      </c>
      <c r="AN57" s="322">
        <v>87503</v>
      </c>
      <c r="AO57" s="323">
        <v>32.1</v>
      </c>
      <c r="AP57" s="324">
        <v>92012</v>
      </c>
      <c r="AQ57" s="325">
        <v>-11.2</v>
      </c>
      <c r="AR57" s="326">
        <v>43.3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2832202</v>
      </c>
      <c r="AN58" s="330">
        <v>65763</v>
      </c>
      <c r="AO58" s="331">
        <v>28.6</v>
      </c>
      <c r="AP58" s="332">
        <v>61382</v>
      </c>
      <c r="AQ58" s="333">
        <v>-4.5999999999999996</v>
      </c>
      <c r="AR58" s="334">
        <v>33.200000000000003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4142429</v>
      </c>
      <c r="AN59" s="322">
        <v>97870</v>
      </c>
      <c r="AO59" s="323">
        <v>11.8</v>
      </c>
      <c r="AP59" s="324">
        <v>91317</v>
      </c>
      <c r="AQ59" s="325">
        <v>-0.8</v>
      </c>
      <c r="AR59" s="326">
        <v>12.6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2688007</v>
      </c>
      <c r="AN60" s="330">
        <v>63507</v>
      </c>
      <c r="AO60" s="331">
        <v>-3.4</v>
      </c>
      <c r="AP60" s="332">
        <v>56480</v>
      </c>
      <c r="AQ60" s="333">
        <v>-8</v>
      </c>
      <c r="AR60" s="334">
        <v>4.5999999999999996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3448971</v>
      </c>
      <c r="AN61" s="337">
        <v>79385</v>
      </c>
      <c r="AO61" s="338">
        <v>4.7</v>
      </c>
      <c r="AP61" s="339">
        <v>101687</v>
      </c>
      <c r="AQ61" s="340">
        <v>-6.3</v>
      </c>
      <c r="AR61" s="326">
        <v>11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2206889</v>
      </c>
      <c r="AN62" s="330">
        <v>50895</v>
      </c>
      <c r="AO62" s="331">
        <v>15.2</v>
      </c>
      <c r="AP62" s="332">
        <v>58626</v>
      </c>
      <c r="AQ62" s="333">
        <v>0.3</v>
      </c>
      <c r="AR62" s="334">
        <v>14.9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RBoK33CaRrpetXIUUxM8heEDCrbl/J7WZZ3044VLVWJzXU5AvEDIseMpV7qQhXAIiS+Y2NcaUMJX6KZ3LZ7bQ==" saltValue="w2Jb+o9Iun4Ct9yMIs0K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s3cnDIRS56pfSrKL36GSSXdrMjaIfyEp1IOa4n+3ndUA4BColDz0aB1+QoMa8qXIbgvYfDuKm2iHPXlRlwq57A==" saltValue="aMx7Fw23NIQ1ho+G3V4+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Bm0TFaLu7ufT3qTuETWdfCGvRLxBXJ5wxZb6Q6Vel/Vsmu3n08k4/ihVhxx6OrlyKO482f/FbkBH9WSZxKhn8Q==" saltValue="pAzQWEh1/OyAQL+80Qum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23.06</v>
      </c>
      <c r="G47" s="12">
        <v>24.16</v>
      </c>
      <c r="H47" s="12">
        <v>32.53</v>
      </c>
      <c r="I47" s="12">
        <v>31.77</v>
      </c>
      <c r="J47" s="13">
        <v>31.16</v>
      </c>
    </row>
    <row r="48" spans="2:10" ht="57.75" customHeight="1" x14ac:dyDescent="0.15">
      <c r="B48" s="14"/>
      <c r="C48" s="1141" t="s">
        <v>4</v>
      </c>
      <c r="D48" s="1141"/>
      <c r="E48" s="1142"/>
      <c r="F48" s="15">
        <v>6.1</v>
      </c>
      <c r="G48" s="16">
        <v>8.23</v>
      </c>
      <c r="H48" s="16">
        <v>7.75</v>
      </c>
      <c r="I48" s="16">
        <v>4.78</v>
      </c>
      <c r="J48" s="17">
        <v>5.89</v>
      </c>
    </row>
    <row r="49" spans="2:10" ht="57.75" customHeight="1" thickBot="1" x14ac:dyDescent="0.2">
      <c r="B49" s="18"/>
      <c r="C49" s="1143" t="s">
        <v>5</v>
      </c>
      <c r="D49" s="1143"/>
      <c r="E49" s="1144"/>
      <c r="F49" s="19">
        <v>1.51</v>
      </c>
      <c r="G49" s="20">
        <v>4.47</v>
      </c>
      <c r="H49" s="20">
        <v>5.92</v>
      </c>
      <c r="I49" s="20" t="s">
        <v>531</v>
      </c>
      <c r="J49" s="21">
        <v>1.21</v>
      </c>
    </row>
    <row r="50" spans="2:10" x14ac:dyDescent="0.15"/>
  </sheetData>
  <sheetProtection algorithmName="SHA-512" hashValue="BYjM1oRoLezlvlG5bDkSthCBUUxTKA9UNPI+kuX+I1wfEhNR0sUSbOik3ANazhqIerJHI3aUdWy4o5dVA6wZVg==" saltValue="iNORdTLcqKbKs7j36FwN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2026-03-16T05:49:11Z</cp:lastPrinted>
  <dcterms:created xsi:type="dcterms:W3CDTF">2026-02-26T09:52:59Z</dcterms:created>
  <dcterms:modified xsi:type="dcterms:W3CDTF">2026-03-16T06:13:44Z</dcterms:modified>
  <cp:category/>
</cp:coreProperties>
</file>