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ikaku7\Desktop\（916（水）〆）【確認依頼】令和６年度財政状況資料集の作成について（2回目・地方公会計関係）\"/>
    </mc:Choice>
  </mc:AlternateContent>
  <xr:revisionPtr revIDLastSave="0" documentId="13_ncr:1_{1E70ACBA-049B-4EE5-B67F-C1DE40BB9E85}"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O35" i="10"/>
  <c r="BE35" i="10"/>
  <c r="CO34" i="10"/>
  <c r="BW34" i="10"/>
  <c r="BW35" i="10" s="1"/>
  <c r="BW36" i="10" s="1"/>
  <c r="BW37" i="10" s="1"/>
  <c r="BW38" i="10" s="1"/>
  <c r="BW39" i="10" s="1"/>
  <c r="BW40" i="10" s="1"/>
  <c r="BW41" i="10" s="1"/>
  <c r="BW42" i="10" s="1"/>
  <c r="BW43" i="10" s="1"/>
  <c r="BE34" i="10"/>
  <c r="C34" i="10"/>
  <c r="C35" i="10" s="1"/>
  <c r="U34" i="10" s="1"/>
  <c r="U35" i="10" s="1"/>
  <c r="U36" i="10" s="1"/>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<sst xmlns="http://schemas.openxmlformats.org/spreadsheetml/2006/main" count="1127" uniqueCount="576">
  <si>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</si>
  <si>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</si>
  <si>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</si>
  <si>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</si>
  <si>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</si>
  <si>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</si>
  <si>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</si>
  <si>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</si>
  <si>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</si>
  <si>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</si>
  <si>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</si>
  <si>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</si>
  <si>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</si>
  <si>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</si>
  <si>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</si>
  <si>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</si>
  <si>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</si>
  <si>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</si>
  <si>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</si>
  <si>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</si>
  <si>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</si>
  <si>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</si>
  <si>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</si>
  <si>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</si>
  <si>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</si>
  <si>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</si>
  <si>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</si>
  <si>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</si>
  <si>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</si>
  <si>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</si>
  <si>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</si>
  <si>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</si>
  <si>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</si>
  <si>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</si>
  <si>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</si>
  <si>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</si>
  <si>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</si>
  <si>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</si>
  <si>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</si>
  <si>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</si>
  <si>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</si>
  <si>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</si>
  <si>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</si>
  <si>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</si>
  <si>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</si>
  <si>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</si>
  <si>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</si>
  <si>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</si>
  <si>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</si>
  <si>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</si>
  <si>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</si>
  <si>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</si>
  <si>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</si>
  <si>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</si>
  <si>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</si>
  <si>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</si>
  <si>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</si>
  <si>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</si>
  <si>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</si>
  <si>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</si>
  <si>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</si>
  <si>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</si>
  <si>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</si>
  <si>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</si>
  <si>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</si>
  <si>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</si>
  <si>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</si>
  <si>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</si>
  <si>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</si>
  <si>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</si>
  <si>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</si>
  <si>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</si>
  <si>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</si>
  <si>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</si>
  <si>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</si>
  <si>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</si>
  <si>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</si>
  <si>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</si>
  <si>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</si>
  <si>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</si>
  <si>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</si>
  <si>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</si>
  <si>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</si>
  <si>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</si>
  <si>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</si>
  <si>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</si>
  <si>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</si>
  <si>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</si>
  <si>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</si>
  <si>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</si>
  <si>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</si>
  <si>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</si>
  <si>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</si>
  <si>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</si>
  <si>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函南町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</si>
  <si>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</si>
  <si>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</si>
  <si>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</si>
  <si>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</si>
  <si>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</si>
  <si>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</si>
  <si>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</si>
  <si>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</si>
  <si>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</si>
  <si>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</si>
  <si>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</si>
  <si>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</si>
  <si>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</si>
  <si>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</si>
  <si>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</si>
  <si>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</si>
  <si>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</si>
  <si>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</si>
  <si>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</si>
  <si>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</si>
  <si>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</si>
  <si>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</si>
  <si>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</si>
  <si>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</si>
  <si>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</si>
  <si>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</si>
  <si>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</si>
  <si>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</si>
  <si>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</si>
  <si>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</si>
  <si>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</si>
  <si>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</si>
  <si>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</si>
  <si>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</si>
  <si>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</si>
  <si>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</si>
  <si>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</si>
  <si>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</si>
  <si>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</si>
  <si>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</si>
  <si>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</si>
  <si>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</si>
  <si>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</si>
  <si>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</si>
  <si>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</si>
  <si>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</si>
  <si>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</si>
  <si>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</si>
  <si>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</si>
  <si>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</si>
  <si>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</si>
  <si>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</si>
  <si>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</si>
  <si>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</si>
  <si>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</si>
  <si>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</si>
  <si>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</si>
  <si>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</si>
  <si>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</si>
  <si>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</si>
  <si>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</si>
  <si>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</si>
  <si>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</si>
  <si>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</si>
  <si>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</si>
  <si>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</si>
  <si>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</si>
  <si>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</si>
  <si>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</si>
  <si>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</si>
  <si>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</si>
  <si>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</si>
  <si>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</si>
  <si>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</si>
  <si>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</si>
  <si>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</si>
  <si>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</si>
  <si>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</si>
  <si>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</si>
  <si>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</si>
  <si>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</si>
  <si>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</si>
  <si>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</si>
  <si>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</si>
  <si>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</si>
  <si>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</si>
  <si>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</si>
  <si>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</si>
  <si>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</si>
  <si>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</si>
  <si>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</si>
  <si>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</si>
  <si>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</si>
  <si>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</si>
  <si>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</si>
  <si>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</si>
  <si>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</si>
  <si>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</si>
  <si>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</si>
  <si>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</si>
  <si>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</si>
  <si>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</si>
  <si>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</si>
  <si>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</si>
  <si>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</si>
  <si>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</si>
  <si>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</si>
  <si>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静岡県函南町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</si>
  <si>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</si>
  <si>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</si>
  <si>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</si>
  <si>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</si>
  <si>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</si>
  <si>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</si>
  <si>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</si>
  <si>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</si>
  <si>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</si>
  <si>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</si>
  <si>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</si>
  <si>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</si>
  <si>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</si>
  <si>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</si>
  <si>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</si>
  <si>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</si>
  <si>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</si>
  <si>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</si>
  <si>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</si>
  <si>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</si>
  <si>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</si>
  <si>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</si>
  <si>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</si>
  <si>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</si>
  <si>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</si>
  <si>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</si>
  <si>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</si>
  <si>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</si>
  <si>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</si>
  <si>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</si>
  <si>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</si>
  <si>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</si>
  <si>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</si>
  <si>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</si>
  <si>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</si>
  <si>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</si>
  <si>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</si>
  <si>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</si>
  <si>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</si>
  <si>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</si>
  <si>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</si>
  <si>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</si>
  <si>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</si>
  <si>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</si>
  <si>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</si>
  <si>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</si>
  <si>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</si>
  <si>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</si>
  <si>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</si>
  <si>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</si>
  <si>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</si>
  <si>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</si>
  <si>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</si>
  <si>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</si>
  <si>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</si>
  <si>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</si>
  <si>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</si>
  <si>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</si>
  <si>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</si>
  <si>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</si>
  <si>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</si>
  <si>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</si>
  <si>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</si>
  <si>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</si>
  <si>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</si>
  <si>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</si>
  <si>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</si>
  <si>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</si>
  <si>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</si>
  <si>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</si>
  <si>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</si>
  <si>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</si>
  <si>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</si>
  <si>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</si>
  <si>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</si>
  <si>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</si>
  <si>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</si>
  <si>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</si>
  <si>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</si>
  <si>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</si>
  <si>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</si>
  <si>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</si>
  <si>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</si>
  <si>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</si>
  <si>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</si>
  <si>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</si>
  <si>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</si>
  <si>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</si>
  <si>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</si>
  <si>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</si>
  <si>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</si>
  <si>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</si>
  <si>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</si>
  <si>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</si>
  <si>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</si>
  <si>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</si>
  <si>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</si>
  <si>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</si>
  <si>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</si>
  <si>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</si>
  <si>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</si>
  <si>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</si>
  <si>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</si>
  <si>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</si>
  <si>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</si>
  <si>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</si>
  <si>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</si>
  <si>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</si>
  <si>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</si>
  <si>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</si>
  <si>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</si>
  <si>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</si>
  <si>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</si>
  <si>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</si>
  <si>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</si>
  <si>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</si>
  <si>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</si>
  <si>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</si>
  <si>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</si>
  <si>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</si>
  <si>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</si>
  <si>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</si>
  <si>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</si>
  <si>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</si>
  <si>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</si>
  <si>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</si>
  <si>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</si>
  <si>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</si>
  <si>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</si>
  <si>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</si>
  <si>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</si>
  <si>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</si>
  <si>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</si>
  <si>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</si>
  <si>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</si>
  <si>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</si>
  <si>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</si>
  <si>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</si>
  <si>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</si>
  <si>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</si>
  <si>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</si>
  <si>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</si>
  <si>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</si>
  <si>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</si>
  <si>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</si>
  <si>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</si>
  <si>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</si>
  <si>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</si>
  <si>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</si>
  <si>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</si>
  <si>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静岡県函南町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</si>
  <si>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</si>
  <si>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</si>
  <si>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</si>
  <si>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</si>
  <si>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</si>
  <si>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</si>
  <si>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</si>
  <si>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</si>
  <si>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</si>
  <si>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</si>
  <si>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</si>
  <si>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</si>
  <si>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</si>
  <si>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</si>
  <si>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</si>
  <si>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</si>
  <si>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</si>
  <si>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</si>
  <si>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</si>
  <si>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</si>
  <si>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</si>
  <si>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</si>
  <si>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</si>
  <si>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</si>
  <si>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</si>
  <si>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</si>
  <si>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</si>
  <si>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</si>
  <si>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</si>
  <si>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</si>
  <si>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</si>
  <si>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</si>
  <si>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</si>
  <si>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</si>
  <si>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</si>
  <si>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</si>
  <si>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</si>
  <si>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上水道事業特別会計</t>
    <phoneticPr fontId="5"/>
  </si>
  <si>
    <t>法適用企業</t>
    <phoneticPr fontId="5"/>
  </si>
  <si>
    <t>簡易水道事業特別会計</t>
    <phoneticPr fontId="5"/>
  </si>
  <si>
    <t>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</si>
  <si>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</si>
  <si>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</si>
  <si>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</si>
  <si>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</si>
  <si>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</si>
  <si>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</si>
  <si>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</si>
  <si>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</si>
  <si>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</si>
  <si>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</si>
  <si>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</si>
  <si>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</si>
  <si>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</si>
  <si>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</si>
  <si>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</si>
  <si>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</si>
  <si>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</si>
  <si>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</si>
  <si>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</si>
  <si>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</si>
  <si>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</si>
  <si>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</si>
  <si>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</si>
  <si>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</si>
  <si>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</si>
  <si>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</si>
  <si>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</si>
  <si>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</si>
  <si>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</si>
  <si>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</si>
  <si>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</si>
  <si>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</si>
  <si>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</si>
  <si>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</si>
  <si>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</si>
  <si>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</si>
  <si>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</si>
  <si>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</si>
  <si>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</si>
  <si>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</si>
  <si>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</si>
  <si>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</si>
  <si>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</si>
  <si>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</si>
  <si>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</si>
  <si>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</si>
  <si>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</si>
  <si>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</si>
  <si>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</si>
  <si>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</si>
  <si>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</si>
  <si>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</si>
  <si>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</si>
  <si>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</si>
  <si>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</si>
  <si>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</si>
  <si>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</si>
  <si>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</si>
  <si>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</si>
  <si>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</si>
  <si>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</si>
  <si>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</si>
  <si>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</si>
  <si>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</si>
  <si>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</si>
  <si>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</si>
  <si>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</si>
  <si>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</si>
  <si>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</si>
  <si>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</si>
  <si>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</si>
  <si>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</si>
  <si>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</si>
  <si>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</si>
  <si>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</si>
  <si>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</si>
  <si>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</si>
  <si>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</si>
  <si>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</si>
  <si>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</si>
  <si>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</si>
  <si>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</si>
  <si>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</si>
  <si>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</si>
  <si>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</si>
  <si>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</si>
  <si>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</si>
  <si>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</si>
  <si>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</si>
  <si>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</si>
  <si>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</si>
  <si>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</si>
  <si>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</si>
  <si>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</si>
  <si>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</si>
  <si>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</si>
  <si>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</si>
  <si>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</si>
  <si>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</si>
  <si>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</si>
  <si>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</si>
  <si>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</si>
  <si>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</si>
  <si>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</si>
  <si>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</si>
  <si>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</si>
  <si>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</si>
  <si>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</si>
  <si>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</si>
  <si>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</si>
  <si>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</si>
  <si>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</si>
  <si>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</si>
  <si>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</si>
  <si>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</si>
  <si>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</si>
  <si>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</si>
  <si>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</si>
  <si>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</si>
  <si>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</si>
  <si>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</si>
  <si>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</si>
  <si>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</si>
  <si>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</si>
  <si>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</si>
  <si>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</si>
  <si>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</si>
  <si>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</si>
  <si>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</si>
  <si>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</si>
  <si>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</si>
  <si>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</si>
  <si>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</si>
  <si>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</si>
  <si>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</si>
  <si>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</si>
  <si>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3.38</t>
  </si>
  <si>
    <t>▲ 0.11</t>
  </si>
  <si>
    <t>一般会計</t>
  </si>
  <si>
    <t>上水道事業特別会計</t>
  </si>
  <si>
    <t>下水道事業特別会計</t>
  </si>
  <si>
    <t>介護保険特別会計</t>
  </si>
  <si>
    <t>簡易水道事業特別会計</t>
  </si>
  <si>
    <t>国民健康保険特別会計</t>
  </si>
  <si>
    <t>農業集落排水事業特別会計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</si>
  <si>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</si>
  <si>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</si>
  <si>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</si>
  <si>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</si>
  <si>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</si>
  <si>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</si>
  <si>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</si>
  <si>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</si>
  <si>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静岡県市町総合事務組合</t>
    <rPh sb="0" eb="3">
      <t>シズオカケン</t>
    </rPh>
    <rPh sb="3" eb="5">
      <t>シチョウ</t>
    </rPh>
    <rPh sb="5" eb="7">
      <t>ソウゴウ</t>
    </rPh>
    <rPh sb="7" eb="9">
      <t>ジム</t>
    </rPh>
    <rPh sb="9" eb="11">
      <t>クミアイ</t>
    </rPh>
    <phoneticPr fontId="5"/>
  </si>
  <si>
    <t>三島函南広域行政組合</t>
    <rPh sb="0" eb="2">
      <t>ミシマ</t>
    </rPh>
    <rPh sb="2" eb="4">
      <t>カンナミ</t>
    </rPh>
    <rPh sb="4" eb="6">
      <t>コウイキ</t>
    </rPh>
    <rPh sb="6" eb="8">
      <t>ギョウセイ</t>
    </rPh>
    <rPh sb="8" eb="10">
      <t>クミアイ</t>
    </rPh>
    <phoneticPr fontId="5"/>
  </si>
  <si>
    <t>駿豆学園管理組合</t>
    <rPh sb="0" eb="2">
      <t>スンズ</t>
    </rPh>
    <rPh sb="2" eb="4">
      <t>ガクエン</t>
    </rPh>
    <rPh sb="4" eb="6">
      <t>カンリ</t>
    </rPh>
    <rPh sb="6" eb="8">
      <t>クミアイ</t>
    </rPh>
    <phoneticPr fontId="5"/>
  </si>
  <si>
    <t>駿東伊豆消防組合</t>
    <rPh sb="0" eb="2">
      <t>スントウ</t>
    </rPh>
    <rPh sb="2" eb="4">
      <t>イズ</t>
    </rPh>
    <rPh sb="4" eb="6">
      <t>ショウボウ</t>
    </rPh>
    <rPh sb="6" eb="8">
      <t>クミアイ</t>
    </rPh>
    <phoneticPr fontId="5"/>
  </si>
  <si>
    <t>静岡県後期高齢者医療広域連合</t>
    <rPh sb="0" eb="2">
      <t>シズオカ</t>
    </rPh>
    <rPh sb="2" eb="3">
      <t>ケン</t>
    </rPh>
    <rPh sb="3" eb="5">
      <t>コウキ</t>
    </rPh>
    <rPh sb="5" eb="8">
      <t>コウレイシャ</t>
    </rPh>
    <rPh sb="8" eb="10">
      <t>イリョウ</t>
    </rPh>
    <rPh sb="10" eb="12">
      <t>コウイキ</t>
    </rPh>
    <rPh sb="12" eb="14">
      <t>レンゴウ</t>
    </rPh>
    <phoneticPr fontId="5"/>
  </si>
  <si>
    <t>静岡地方税滞納整理機構</t>
    <rPh sb="0" eb="2">
      <t>シズオカ</t>
    </rPh>
    <rPh sb="2" eb="4">
      <t>チホウ</t>
    </rPh>
    <rPh sb="4" eb="5">
      <t>ゼイ</t>
    </rPh>
    <rPh sb="5" eb="7">
      <t>タイノウ</t>
    </rPh>
    <rPh sb="7" eb="9">
      <t>セイリ</t>
    </rPh>
    <rPh sb="9" eb="11">
      <t>キコウ</t>
    </rPh>
    <phoneticPr fontId="5"/>
  </si>
  <si>
    <t>箱根山御山組合</t>
    <rPh sb="0" eb="2">
      <t>ハコネ</t>
    </rPh>
    <rPh sb="2" eb="3">
      <t>ヤマ</t>
    </rPh>
    <rPh sb="3" eb="5">
      <t>オヤマ</t>
    </rPh>
    <rPh sb="5" eb="7">
      <t>クミアイ</t>
    </rPh>
    <phoneticPr fontId="5"/>
  </si>
  <si>
    <t>三島市外五ヶ市町箱根山組合</t>
    <rPh sb="0" eb="3">
      <t>ミシマシ</t>
    </rPh>
    <rPh sb="3" eb="4">
      <t>ホカ</t>
    </rPh>
    <rPh sb="4" eb="5">
      <t>ゴ</t>
    </rPh>
    <rPh sb="6" eb="7">
      <t>シ</t>
    </rPh>
    <rPh sb="7" eb="8">
      <t>マチ</t>
    </rPh>
    <rPh sb="8" eb="10">
      <t>ハコネ</t>
    </rPh>
    <rPh sb="10" eb="11">
      <t>サン</t>
    </rPh>
    <rPh sb="11" eb="13">
      <t>クミアイ</t>
    </rPh>
    <phoneticPr fontId="5"/>
  </si>
  <si>
    <t>箱根山禁伐林組合</t>
    <rPh sb="0" eb="2">
      <t>ハコネ</t>
    </rPh>
    <rPh sb="2" eb="3">
      <t>サン</t>
    </rPh>
    <rPh sb="3" eb="4">
      <t>キン</t>
    </rPh>
    <rPh sb="4" eb="5">
      <t>バツ</t>
    </rPh>
    <rPh sb="5" eb="6">
      <t>リン</t>
    </rPh>
    <rPh sb="6" eb="8">
      <t>クミアイ</t>
    </rPh>
    <phoneticPr fontId="5"/>
  </si>
  <si>
    <t>箱根山殖産林組合</t>
    <rPh sb="0" eb="2">
      <t>ハコネ</t>
    </rPh>
    <rPh sb="2" eb="3">
      <t>サン</t>
    </rPh>
    <rPh sb="3" eb="5">
      <t>ショクサン</t>
    </rPh>
    <rPh sb="5" eb="6">
      <t>リン</t>
    </rPh>
    <rPh sb="6" eb="8">
      <t>クミアイ</t>
    </rPh>
    <phoneticPr fontId="5"/>
  </si>
  <si>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</si>
  <si>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酪農王国株式会社</t>
    <rPh sb="0" eb="2">
      <t>ラクノウ</t>
    </rPh>
    <rPh sb="2" eb="4">
      <t>オウコク</t>
    </rPh>
    <rPh sb="4" eb="8">
      <t>カブシキガイシャ</t>
    </rPh>
    <phoneticPr fontId="5"/>
  </si>
  <si>
    <t>町立学校建設基金</t>
    <phoneticPr fontId="2"/>
  </si>
  <si>
    <t>廃棄物処理場建設基金</t>
    <phoneticPr fontId="2"/>
  </si>
  <si>
    <t>町営住宅建設基金</t>
    <phoneticPr fontId="2"/>
  </si>
  <si>
    <t>都市基盤施設整備基金</t>
    <phoneticPr fontId="2"/>
  </si>
  <si>
    <t>運動公園建設基金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</si>
  <si>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</si>
  <si>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</si>
  <si>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</si>
  <si>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</si>
  <si>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</si>
  <si>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</si>
  <si>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</si>
  <si>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</si>
  <si>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</si>
  <si>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が類似団体と比較して低い水準にあるのは、当町が近年に集中して公共施設整備を進めたことが要因となっているが、公共施設の整備や既存設備の改修に要する費用の財源として、地方債の借入れや基金の取崩しを行ったことで、将来負担比率は高い傾向にある。令和6年度については、施設の老朽化に伴い有形固定資産減価償却率が上昇し、将来負担比率についても充当可能基金の減少や臨時財政対策債の減額により上昇しており、今後も人口減少により歳入の増加が見込めない中、町としてすべての公共施設の維持が困難と考えているため、公共施設等総合管理計画庁内推進委員会において施設の統廃合を含めた検討を進めている。</t>
    <rPh sb="186" eb="193">
      <t>リンジザイセイタイサクサイ</t>
    </rPh>
    <rPh sb="194" eb="196">
      <t>ゲンガク</t>
    </rPh>
    <rPh sb="199" eb="201">
      <t>ジョウショウ</t>
    </rPh>
    <rPh sb="206" eb="208">
      <t>コンゴ</t>
    </rPh>
    <rPh sb="209" eb="211">
      <t>ジンコウ</t>
    </rPh>
    <rPh sb="211" eb="213">
      <t>ゲンショウ</t>
    </rPh>
    <rPh sb="216" eb="218">
      <t>サイニュウ</t>
    </rPh>
    <rPh sb="219" eb="221">
      <t>ゾウカ</t>
    </rPh>
    <rPh sb="222" eb="224">
      <t>ミコ</t>
    </rPh>
    <rPh sb="227" eb="228">
      <t>ナカ</t>
    </rPh>
    <rPh sb="229" eb="230">
      <t>マチ</t>
    </rPh>
    <rPh sb="237" eb="239">
      <t>コウキョウ</t>
    </rPh>
    <rPh sb="239" eb="241">
      <t>シセツ</t>
    </rPh>
    <rPh sb="242" eb="244">
      <t>イジ</t>
    </rPh>
    <rPh sb="245" eb="247">
      <t>コンナン</t>
    </rPh>
    <rPh sb="248" eb="249">
      <t>カンガ</t>
    </rPh>
    <phoneticPr fontId="5"/>
  </si>
  <si>
    <t>実質公債費比率は、平成30年度以降は一部事務組合の公債費の割合が高くなっていたこと等により数値が上昇していたが、令和３年度にその一部事務組合の公債費の割合が低くなったこと、また、普通交付税額の増加により、単年度の実質公債費比率が低下したことで３か年平均の実質公債費比率も低下、類似団体平均以下の水準で推移している。将来負担比率については、充当可能基金の減少や臨時財政対策債の減額により上昇しており、類似団平均を大きく上回っている。今後は、施設の統廃合を含めた検討を進め更新コストの削減を図るとともに、令和６年度に借り入れた大型事業の償還開始に伴い令和10年度以降の実質公債費比率の上昇も見込まれるため、地方債発行の抑制や基金残高の回復に努めていく。</t>
    <rPh sb="187" eb="189">
      <t>ゲンガク</t>
    </rPh>
    <rPh sb="199" eb="201">
      <t>ルイジ</t>
    </rPh>
    <rPh sb="201" eb="202">
      <t>ダン</t>
    </rPh>
    <rPh sb="202" eb="204">
      <t>ヘイキン</t>
    </rPh>
    <rPh sb="205" eb="206">
      <t>オオ</t>
    </rPh>
    <rPh sb="208" eb="210">
      <t>ウワマワ</t>
    </rPh>
    <rPh sb="234" eb="236">
      <t>コウシン</t>
    </rPh>
    <rPh sb="240" eb="242">
      <t>サクゲン</t>
    </rPh>
    <rPh sb="243" eb="244">
      <t>ハカ</t>
    </rPh>
    <rPh sb="250" eb="252">
      <t>レイワ</t>
    </rPh>
    <rPh sb="253" eb="255">
      <t>ネンド</t>
    </rPh>
    <rPh sb="256" eb="257">
      <t>カ</t>
    </rPh>
    <rPh sb="258" eb="259">
      <t>イ</t>
    </rPh>
    <rPh sb="261" eb="263">
      <t>オオガタ</t>
    </rPh>
    <rPh sb="263" eb="265">
      <t>ジギョウ</t>
    </rPh>
    <rPh sb="266" eb="268">
      <t>ショウカン</t>
    </rPh>
    <rPh sb="268" eb="270">
      <t>カイシ</t>
    </rPh>
    <rPh sb="271" eb="272">
      <t>トモナ</t>
    </rPh>
    <rPh sb="273" eb="275">
      <t>レイワ</t>
    </rPh>
    <rPh sb="277" eb="279">
      <t>ネンド</t>
    </rPh>
    <rPh sb="279" eb="281">
      <t>イコウ</t>
    </rPh>
    <rPh sb="282" eb="284">
      <t>ジッシツ</t>
    </rPh>
    <rPh sb="284" eb="286">
      <t>コウサイ</t>
    </rPh>
    <rPh sb="286" eb="287">
      <t>ヒ</t>
    </rPh>
    <rPh sb="287" eb="289">
      <t>ヒリツ</t>
    </rPh>
    <rPh sb="290" eb="292">
      <t>ジョウショウ</t>
    </rPh>
    <rPh sb="293" eb="295">
      <t>ミコ</t>
    </rPh>
    <rPh sb="307" eb="309">
      <t>ヨクセイ</t>
    </rPh>
    <rPh sb="310" eb="312">
      <t>キキン</t>
    </rPh>
    <rPh sb="312" eb="314">
      <t>ザンダカ</t>
    </rPh>
    <rPh sb="315" eb="317">
      <t>カイフク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</si>
</sst>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E545B84-9226-4CC5-A1BC-E2C82D62578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850B-4191-9595-97479936C2F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27650</c:v>
                </c:pt>
                <c:pt idx="1">
                  <c:v>27007</c:v>
                </c:pt>
                <c:pt idx="2">
                  <c:v>25462</c:v>
                </c:pt>
                <c:pt idx="3">
                  <c:v>26416</c:v>
                </c:pt>
                <c:pt idx="4">
                  <c:v>58322</c:v>
                </c:pt>
              </c:numCache>
            </c:numRef>
          </c:val>
          <c:smooth val="0"/>
          <c:extLst>
            <c:ext xmlns:c16="http://schemas.microsoft.com/office/drawing/2014/chart" uri="{C3380CC4-5D6E-409C-BE32-E72D297353CC}">
              <c16:uniqueId val="{00000001-850B-4191-9595-97479936C2F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6.49</c:v>
                </c:pt>
                <c:pt idx="1">
                  <c:v>7.88</c:v>
                </c:pt>
                <c:pt idx="2">
                  <c:v>8.42</c:v>
                </c:pt>
                <c:pt idx="3">
                  <c:v>6.09</c:v>
                </c:pt>
                <c:pt idx="4">
                  <c:v>7.08</c:v>
                </c:pt>
              </c:numCache>
            </c:numRef>
          </c:val>
          <c:extLst>
            <c:ext xmlns:c16="http://schemas.microsoft.com/office/drawing/2014/chart" uri="{C3380CC4-5D6E-409C-BE32-E72D297353CC}">
              <c16:uniqueId val="{00000000-CBFE-4901-A96B-1CE9A71B40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10.119999999999999</c:v>
                </c:pt>
                <c:pt idx="1">
                  <c:v>18.47</c:v>
                </c:pt>
                <c:pt idx="2">
                  <c:v>20.04</c:v>
                </c:pt>
                <c:pt idx="3">
                  <c:v>18.61</c:v>
                </c:pt>
                <c:pt idx="4">
                  <c:v>16.78</c:v>
                </c:pt>
              </c:numCache>
            </c:numRef>
          </c:val>
          <c:extLst>
            <c:ext xmlns:c16="http://schemas.microsoft.com/office/drawing/2014/chart" uri="{C3380CC4-5D6E-409C-BE32-E72D297353CC}">
              <c16:uniqueId val="{00000001-CBFE-4901-A96B-1CE9A71B40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2.36</c:v>
                </c:pt>
                <c:pt idx="1">
                  <c:v>10.67</c:v>
                </c:pt>
                <c:pt idx="2">
                  <c:v>1.5</c:v>
                </c:pt>
                <c:pt idx="3">
                  <c:v>-3.38</c:v>
                </c:pt>
                <c:pt idx="4">
                  <c:v>-0.11</c:v>
                </c:pt>
              </c:numCache>
            </c:numRef>
          </c:val>
          <c:smooth val="0"/>
          <c:extLst>
            <c:ext xmlns:c16="http://schemas.microsoft.com/office/drawing/2014/chart" uri="{C3380CC4-5D6E-409C-BE32-E72D297353CC}">
              <c16:uniqueId val="{00000002-CBFE-4901-A96B-1CE9A71B40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5E9D-49B6-8B17-938A9CD49EC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E9D-49B6-8B17-938A9CD49EC5}"/>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0.01</c:v>
                </c:pt>
                <c:pt idx="8">
                  <c:v>#N/A</c:v>
                </c:pt>
                <c:pt idx="9">
                  <c:v>0.02</c:v>
                </c:pt>
              </c:numCache>
            </c:numRef>
          </c:val>
          <c:extLst>
            <c:ext xmlns:c16="http://schemas.microsoft.com/office/drawing/2014/chart" uri="{C3380CC4-5D6E-409C-BE32-E72D297353CC}">
              <c16:uniqueId val="{00000002-5E9D-49B6-8B17-938A9CD49EC5}"/>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c:v>
                </c:pt>
                <c:pt idx="4">
                  <c:v>#N/A</c:v>
                </c:pt>
                <c:pt idx="5">
                  <c:v>0.02</c:v>
                </c:pt>
                <c:pt idx="6">
                  <c:v>#N/A</c:v>
                </c:pt>
                <c:pt idx="7">
                  <c:v>0.02</c:v>
                </c:pt>
                <c:pt idx="8">
                  <c:v>#N/A</c:v>
                </c:pt>
                <c:pt idx="9">
                  <c:v>0.03</c:v>
                </c:pt>
              </c:numCache>
            </c:numRef>
          </c:val>
          <c:extLst>
            <c:ext xmlns:c16="http://schemas.microsoft.com/office/drawing/2014/chart" uri="{C3380CC4-5D6E-409C-BE32-E72D297353CC}">
              <c16:uniqueId val="{00000003-5E9D-49B6-8B17-938A9CD49EC5}"/>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0.37</c:v>
                </c:pt>
                <c:pt idx="2">
                  <c:v>#N/A</c:v>
                </c:pt>
                <c:pt idx="3">
                  <c:v>0.6</c:v>
                </c:pt>
                <c:pt idx="4">
                  <c:v>#N/A</c:v>
                </c:pt>
                <c:pt idx="5">
                  <c:v>1.21</c:v>
                </c:pt>
                <c:pt idx="6">
                  <c:v>#N/A</c:v>
                </c:pt>
                <c:pt idx="7">
                  <c:v>0.44</c:v>
                </c:pt>
                <c:pt idx="8">
                  <c:v>#N/A</c:v>
                </c:pt>
                <c:pt idx="9">
                  <c:v>0.38</c:v>
                </c:pt>
              </c:numCache>
            </c:numRef>
          </c:val>
          <c:extLst>
            <c:ext xmlns:c16="http://schemas.microsoft.com/office/drawing/2014/chart" uri="{C3380CC4-5D6E-409C-BE32-E72D297353CC}">
              <c16:uniqueId val="{00000004-5E9D-49B6-8B17-938A9CD49EC5}"/>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0.45</c:v>
                </c:pt>
                <c:pt idx="2">
                  <c:v>#N/A</c:v>
                </c:pt>
                <c:pt idx="3">
                  <c:v>0.26</c:v>
                </c:pt>
                <c:pt idx="4">
                  <c:v>#N/A</c:v>
                </c:pt>
                <c:pt idx="5">
                  <c:v>0.18</c:v>
                </c:pt>
                <c:pt idx="6">
                  <c:v>#N/A</c:v>
                </c:pt>
                <c:pt idx="7">
                  <c:v>0.47</c:v>
                </c:pt>
                <c:pt idx="8">
                  <c:v>#N/A</c:v>
                </c:pt>
                <c:pt idx="9">
                  <c:v>0.53</c:v>
                </c:pt>
              </c:numCache>
            </c:numRef>
          </c:val>
          <c:extLst>
            <c:ext xmlns:c16="http://schemas.microsoft.com/office/drawing/2014/chart" uri="{C3380CC4-5D6E-409C-BE32-E72D297353CC}">
              <c16:uniqueId val="{00000005-5E9D-49B6-8B17-938A9CD49EC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1.07</c:v>
                </c:pt>
                <c:pt idx="2">
                  <c:v>#N/A</c:v>
                </c:pt>
                <c:pt idx="3">
                  <c:v>0.71</c:v>
                </c:pt>
                <c:pt idx="4">
                  <c:v>#N/A</c:v>
                </c:pt>
                <c:pt idx="5">
                  <c:v>1.95</c:v>
                </c:pt>
                <c:pt idx="6">
                  <c:v>#N/A</c:v>
                </c:pt>
                <c:pt idx="7">
                  <c:v>0.92</c:v>
                </c:pt>
                <c:pt idx="8">
                  <c:v>#N/A</c:v>
                </c:pt>
                <c:pt idx="9">
                  <c:v>1.08</c:v>
                </c:pt>
              </c:numCache>
            </c:numRef>
          </c:val>
          <c:extLst>
            <c:ext xmlns:c16="http://schemas.microsoft.com/office/drawing/2014/chart" uri="{C3380CC4-5D6E-409C-BE32-E72D297353CC}">
              <c16:uniqueId val="{00000006-5E9D-49B6-8B17-938A9CD49EC5}"/>
            </c:ext>
          </c:extLst>
        </c:ser>
        <c:ser>
          <c:idx val="7"/>
          <c:order val="7"/>
          <c:tx>
            <c:strRef>
              <c:f>データシート!$A$34</c:f>
              <c:strCache>
                <c:ptCount val="1"/>
                <c:pt idx="0">
                  <c:v>下水道事業特別会計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1.37</c:v>
                </c:pt>
                <c:pt idx="2">
                  <c:v>#N/A</c:v>
                </c:pt>
                <c:pt idx="3">
                  <c:v>1.49</c:v>
                </c:pt>
                <c:pt idx="4">
                  <c:v>#N/A</c:v>
                </c:pt>
                <c:pt idx="5">
                  <c:v>1.92</c:v>
                </c:pt>
                <c:pt idx="6">
                  <c:v>#N/A</c:v>
                </c:pt>
                <c:pt idx="7">
                  <c:v>1.79</c:v>
                </c:pt>
                <c:pt idx="8">
                  <c:v>#N/A</c:v>
                </c:pt>
                <c:pt idx="9">
                  <c:v>1.1299999999999999</c:v>
                </c:pt>
              </c:numCache>
            </c:numRef>
          </c:val>
          <c:extLst>
            <c:ext xmlns:c16="http://schemas.microsoft.com/office/drawing/2014/chart" uri="{C3380CC4-5D6E-409C-BE32-E72D297353CC}">
              <c16:uniqueId val="{00000007-5E9D-49B6-8B17-938A9CD49EC5}"/>
            </c:ext>
          </c:extLst>
        </c:ser>
        <c:ser>
          <c:idx val="8"/>
          <c:order val="8"/>
          <c:tx>
            <c:strRef>
              <c:f>データシート!$A$35</c:f>
              <c:strCache>
                <c:ptCount val="1"/>
                <c:pt idx="0">
                  <c:v>上水道事業特別会計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8.83</c:v>
                </c:pt>
                <c:pt idx="2">
                  <c:v>#N/A</c:v>
                </c:pt>
                <c:pt idx="3">
                  <c:v>8.32</c:v>
                </c:pt>
                <c:pt idx="4">
                  <c:v>#N/A</c:v>
                </c:pt>
                <c:pt idx="5">
                  <c:v>7.72</c:v>
                </c:pt>
                <c:pt idx="6">
                  <c:v>#N/A</c:v>
                </c:pt>
                <c:pt idx="7">
                  <c:v>7.26</c:v>
                </c:pt>
                <c:pt idx="8">
                  <c:v>#N/A</c:v>
                </c:pt>
                <c:pt idx="9">
                  <c:v>6.68</c:v>
                </c:pt>
              </c:numCache>
            </c:numRef>
          </c:val>
          <c:extLst>
            <c:ext xmlns:c16="http://schemas.microsoft.com/office/drawing/2014/chart" uri="{C3380CC4-5D6E-409C-BE32-E72D297353CC}">
              <c16:uniqueId val="{00000008-5E9D-49B6-8B17-938A9CD49EC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6.48</c:v>
                </c:pt>
                <c:pt idx="2">
                  <c:v>#N/A</c:v>
                </c:pt>
                <c:pt idx="3">
                  <c:v>7.88</c:v>
                </c:pt>
                <c:pt idx="4">
                  <c:v>#N/A</c:v>
                </c:pt>
                <c:pt idx="5">
                  <c:v>8.42</c:v>
                </c:pt>
                <c:pt idx="6">
                  <c:v>#N/A</c:v>
                </c:pt>
                <c:pt idx="7">
                  <c:v>6.09</c:v>
                </c:pt>
                <c:pt idx="8">
                  <c:v>#N/A</c:v>
                </c:pt>
                <c:pt idx="9">
                  <c:v>7.07</c:v>
                </c:pt>
              </c:numCache>
            </c:numRef>
          </c:val>
          <c:extLst>
            <c:ext xmlns:c16="http://schemas.microsoft.com/office/drawing/2014/chart" uri="{C3380CC4-5D6E-409C-BE32-E72D297353CC}">
              <c16:uniqueId val="{00000009-5E9D-49B6-8B17-938A9CD49EC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1010</c:v>
                </c:pt>
                <c:pt idx="5">
                  <c:v>971</c:v>
                </c:pt>
                <c:pt idx="8">
                  <c:v>995</c:v>
                </c:pt>
                <c:pt idx="11">
                  <c:v>979</c:v>
                </c:pt>
                <c:pt idx="14">
                  <c:v>963</c:v>
                </c:pt>
              </c:numCache>
            </c:numRef>
          </c:val>
          <c:extLst>
            <c:ext xmlns:c16="http://schemas.microsoft.com/office/drawing/2014/chart" uri="{C3380CC4-5D6E-409C-BE32-E72D297353CC}">
              <c16:uniqueId val="{00000000-326B-4CE6-981A-79FF7EE8C12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26B-4CE6-981A-79FF7EE8C12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67</c:v>
                </c:pt>
                <c:pt idx="3">
                  <c:v>67</c:v>
                </c:pt>
                <c:pt idx="6">
                  <c:v>67</c:v>
                </c:pt>
                <c:pt idx="9">
                  <c:v>67</c:v>
                </c:pt>
                <c:pt idx="12">
                  <c:v>67</c:v>
                </c:pt>
              </c:numCache>
            </c:numRef>
          </c:val>
          <c:extLst>
            <c:ext xmlns:c16="http://schemas.microsoft.com/office/drawing/2014/chart" uri="{C3380CC4-5D6E-409C-BE32-E72D297353CC}">
              <c16:uniqueId val="{00000002-326B-4CE6-981A-79FF7EE8C12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82</c:v>
                </c:pt>
                <c:pt idx="3">
                  <c:v>18</c:v>
                </c:pt>
                <c:pt idx="6">
                  <c:v>18</c:v>
                </c:pt>
                <c:pt idx="9">
                  <c:v>18</c:v>
                </c:pt>
                <c:pt idx="12">
                  <c:v>26</c:v>
                </c:pt>
              </c:numCache>
            </c:numRef>
          </c:val>
          <c:extLst>
            <c:ext xmlns:c16="http://schemas.microsoft.com/office/drawing/2014/chart" uri="{C3380CC4-5D6E-409C-BE32-E72D297353CC}">
              <c16:uniqueId val="{00000003-326B-4CE6-981A-79FF7EE8C12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310</c:v>
                </c:pt>
                <c:pt idx="3">
                  <c:v>272</c:v>
                </c:pt>
                <c:pt idx="6">
                  <c:v>314</c:v>
                </c:pt>
                <c:pt idx="9">
                  <c:v>317</c:v>
                </c:pt>
                <c:pt idx="12">
                  <c:v>307</c:v>
                </c:pt>
              </c:numCache>
            </c:numRef>
          </c:val>
          <c:extLst>
            <c:ext xmlns:c16="http://schemas.microsoft.com/office/drawing/2014/chart" uri="{C3380CC4-5D6E-409C-BE32-E72D297353CC}">
              <c16:uniqueId val="{00000004-326B-4CE6-981A-79FF7EE8C12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6B-4CE6-981A-79FF7EE8C12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26B-4CE6-981A-79FF7EE8C12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1006</c:v>
                </c:pt>
                <c:pt idx="3">
                  <c:v>996</c:v>
                </c:pt>
                <c:pt idx="6">
                  <c:v>974</c:v>
                </c:pt>
                <c:pt idx="9">
                  <c:v>974</c:v>
                </c:pt>
                <c:pt idx="12">
                  <c:v>976</c:v>
                </c:pt>
              </c:numCache>
            </c:numRef>
          </c:val>
          <c:extLst>
            <c:ext xmlns:c16="http://schemas.microsoft.com/office/drawing/2014/chart" uri="{C3380CC4-5D6E-409C-BE32-E72D297353CC}">
              <c16:uniqueId val="{00000007-326B-4CE6-981A-79FF7EE8C12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455</c:v>
                </c:pt>
                <c:pt idx="2">
                  <c:v>#N/A</c:v>
                </c:pt>
                <c:pt idx="3">
                  <c:v>#N/A</c:v>
                </c:pt>
                <c:pt idx="4">
                  <c:v>382</c:v>
                </c:pt>
                <c:pt idx="5">
                  <c:v>#N/A</c:v>
                </c:pt>
                <c:pt idx="6">
                  <c:v>#N/A</c:v>
                </c:pt>
                <c:pt idx="7">
                  <c:v>378</c:v>
                </c:pt>
                <c:pt idx="8">
                  <c:v>#N/A</c:v>
                </c:pt>
                <c:pt idx="9">
                  <c:v>#N/A</c:v>
                </c:pt>
                <c:pt idx="10">
                  <c:v>397</c:v>
                </c:pt>
                <c:pt idx="11">
                  <c:v>#N/A</c:v>
                </c:pt>
                <c:pt idx="12">
                  <c:v>#N/A</c:v>
                </c:pt>
                <c:pt idx="13">
                  <c:v>413</c:v>
                </c:pt>
                <c:pt idx="14">
                  <c:v>#N/A</c:v>
                </c:pt>
              </c:numCache>
            </c:numRef>
          </c:val>
          <c:smooth val="0"/>
          <c:extLst>
            <c:ext xmlns:c16="http://schemas.microsoft.com/office/drawing/2014/chart" uri="{C3380CC4-5D6E-409C-BE32-E72D297353CC}">
              <c16:uniqueId val="{00000008-326B-4CE6-981A-79FF7EE8C12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10495</c:v>
                </c:pt>
                <c:pt idx="5">
                  <c:v>10502</c:v>
                </c:pt>
                <c:pt idx="8">
                  <c:v>10067</c:v>
                </c:pt>
                <c:pt idx="11">
                  <c:v>9575</c:v>
                </c:pt>
                <c:pt idx="14">
                  <c:v>9076</c:v>
                </c:pt>
              </c:numCache>
            </c:numRef>
          </c:val>
          <c:extLst>
            <c:ext xmlns:c16="http://schemas.microsoft.com/office/drawing/2014/chart" uri="{C3380CC4-5D6E-409C-BE32-E72D297353CC}">
              <c16:uniqueId val="{00000000-1B56-4029-A074-7F45E91B82A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1646</c:v>
                </c:pt>
                <c:pt idx="5">
                  <c:v>1378</c:v>
                </c:pt>
                <c:pt idx="8">
                  <c:v>1668</c:v>
                </c:pt>
                <c:pt idx="11">
                  <c:v>1624</c:v>
                </c:pt>
                <c:pt idx="14">
                  <c:v>1610</c:v>
                </c:pt>
              </c:numCache>
            </c:numRef>
          </c:val>
          <c:extLst>
            <c:ext xmlns:c16="http://schemas.microsoft.com/office/drawing/2014/chart" uri="{C3380CC4-5D6E-409C-BE32-E72D297353CC}">
              <c16:uniqueId val="{00000001-1B56-4029-A074-7F45E91B82A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1681</c:v>
                </c:pt>
                <c:pt idx="5">
                  <c:v>2739</c:v>
                </c:pt>
                <c:pt idx="8">
                  <c:v>2826</c:v>
                </c:pt>
                <c:pt idx="11">
                  <c:v>2822</c:v>
                </c:pt>
                <c:pt idx="14">
                  <c:v>2406</c:v>
                </c:pt>
              </c:numCache>
            </c:numRef>
          </c:val>
          <c:extLst>
            <c:ext xmlns:c16="http://schemas.microsoft.com/office/drawing/2014/chart" uri="{C3380CC4-5D6E-409C-BE32-E72D297353CC}">
              <c16:uniqueId val="{00000002-1B56-4029-A074-7F45E91B82A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B56-4029-A074-7F45E91B82A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B56-4029-A074-7F45E91B82A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56-4029-A074-7F45E91B82A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774</c:v>
                </c:pt>
                <c:pt idx="3">
                  <c:v>813</c:v>
                </c:pt>
                <c:pt idx="6">
                  <c:v>905</c:v>
                </c:pt>
                <c:pt idx="9">
                  <c:v>870</c:v>
                </c:pt>
                <c:pt idx="12">
                  <c:v>1041</c:v>
                </c:pt>
              </c:numCache>
            </c:numRef>
          </c:val>
          <c:extLst>
            <c:ext xmlns:c16="http://schemas.microsoft.com/office/drawing/2014/chart" uri="{C3380CC4-5D6E-409C-BE32-E72D297353CC}">
              <c16:uniqueId val="{00000006-1B56-4029-A074-7F45E91B82A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307</c:v>
                </c:pt>
                <c:pt idx="3">
                  <c:v>278</c:v>
                </c:pt>
                <c:pt idx="6">
                  <c:v>276</c:v>
                </c:pt>
                <c:pt idx="9">
                  <c:v>258</c:v>
                </c:pt>
                <c:pt idx="12">
                  <c:v>238</c:v>
                </c:pt>
              </c:numCache>
            </c:numRef>
          </c:val>
          <c:extLst>
            <c:ext xmlns:c16="http://schemas.microsoft.com/office/drawing/2014/chart" uri="{C3380CC4-5D6E-409C-BE32-E72D297353CC}">
              <c16:uniqueId val="{00000007-1B56-4029-A074-7F45E91B82A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3960</c:v>
                </c:pt>
                <c:pt idx="3">
                  <c:v>3147</c:v>
                </c:pt>
                <c:pt idx="6">
                  <c:v>3825</c:v>
                </c:pt>
                <c:pt idx="9">
                  <c:v>3852</c:v>
                </c:pt>
                <c:pt idx="12">
                  <c:v>3841</c:v>
                </c:pt>
              </c:numCache>
            </c:numRef>
          </c:val>
          <c:extLst>
            <c:ext xmlns:c16="http://schemas.microsoft.com/office/drawing/2014/chart" uri="{C3380CC4-5D6E-409C-BE32-E72D297353CC}">
              <c16:uniqueId val="{00000008-1B56-4029-A074-7F45E91B82A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737</c:v>
                </c:pt>
                <c:pt idx="3">
                  <c:v>670</c:v>
                </c:pt>
                <c:pt idx="6">
                  <c:v>603</c:v>
                </c:pt>
                <c:pt idx="9">
                  <c:v>536</c:v>
                </c:pt>
                <c:pt idx="12">
                  <c:v>469</c:v>
                </c:pt>
              </c:numCache>
            </c:numRef>
          </c:val>
          <c:extLst>
            <c:ext xmlns:c16="http://schemas.microsoft.com/office/drawing/2014/chart" uri="{C3380CC4-5D6E-409C-BE32-E72D297353CC}">
              <c16:uniqueId val="{00000009-1B56-4029-A074-7F45E91B82A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11174</c:v>
                </c:pt>
                <c:pt idx="3">
                  <c:v>11171</c:v>
                </c:pt>
                <c:pt idx="6">
                  <c:v>10520</c:v>
                </c:pt>
                <c:pt idx="9">
                  <c:v>9806</c:v>
                </c:pt>
                <c:pt idx="12">
                  <c:v>9723</c:v>
                </c:pt>
              </c:numCache>
            </c:numRef>
          </c:val>
          <c:extLst>
            <c:ext xmlns:c16="http://schemas.microsoft.com/office/drawing/2014/chart" uri="{C3380CC4-5D6E-409C-BE32-E72D297353CC}">
              <c16:uniqueId val="{0000000A-1B56-4029-A074-7F45E91B82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3130</c:v>
                </c:pt>
                <c:pt idx="2">
                  <c:v>#N/A</c:v>
                </c:pt>
                <c:pt idx="3">
                  <c:v>#N/A</c:v>
                </c:pt>
                <c:pt idx="4">
                  <c:v>1459</c:v>
                </c:pt>
                <c:pt idx="5">
                  <c:v>#N/A</c:v>
                </c:pt>
                <c:pt idx="6">
                  <c:v>#N/A</c:v>
                </c:pt>
                <c:pt idx="7">
                  <c:v>1568</c:v>
                </c:pt>
                <c:pt idx="8">
                  <c:v>#N/A</c:v>
                </c:pt>
                <c:pt idx="9">
                  <c:v>#N/A</c:v>
                </c:pt>
                <c:pt idx="10">
                  <c:v>1302</c:v>
                </c:pt>
                <c:pt idx="11">
                  <c:v>#N/A</c:v>
                </c:pt>
                <c:pt idx="12">
                  <c:v>#N/A</c:v>
                </c:pt>
                <c:pt idx="13">
                  <c:v>2221</c:v>
                </c:pt>
                <c:pt idx="14">
                  <c:v>#N/A</c:v>
                </c:pt>
              </c:numCache>
            </c:numRef>
          </c:val>
          <c:smooth val="0"/>
          <c:extLst>
            <c:ext xmlns:c16="http://schemas.microsoft.com/office/drawing/2014/chart" uri="{C3380CC4-5D6E-409C-BE32-E72D297353CC}">
              <c16:uniqueId val="{0000000B-1B56-4029-A074-7F45E91B82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1662</c:v>
                </c:pt>
                <c:pt idx="1">
                  <c:v>1564</c:v>
                </c:pt>
                <c:pt idx="2">
                  <c:v>1453</c:v>
                </c:pt>
              </c:numCache>
            </c:numRef>
          </c:val>
          <c:extLst>
            <c:ext xmlns:c16="http://schemas.microsoft.com/office/drawing/2014/chart" uri="{C3380CC4-5D6E-409C-BE32-E72D297353CC}">
              <c16:uniqueId val="{00000000-4E2C-4875-94A6-4F6D13CEEA0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c:v>
                </c:pt>
                <c:pt idx="1">
                  <c:v>6</c:v>
                </c:pt>
                <c:pt idx="2">
                  <c:v>6</c:v>
                </c:pt>
              </c:numCache>
            </c:numRef>
          </c:val>
          <c:extLst>
            <c:ext xmlns:c16="http://schemas.microsoft.com/office/drawing/2014/chart" uri="{C3380CC4-5D6E-409C-BE32-E72D297353CC}">
              <c16:uniqueId val="{00000001-4E2C-4875-94A6-4F6D13CEEA0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830</c:v>
                </c:pt>
                <c:pt idx="1">
                  <c:v>992</c:v>
                </c:pt>
                <c:pt idx="2">
                  <c:v>726</c:v>
                </c:pt>
              </c:numCache>
            </c:numRef>
          </c:val>
          <c:extLst>
            <c:ext xmlns:c16="http://schemas.microsoft.com/office/drawing/2014/chart" uri="{C3380CC4-5D6E-409C-BE32-E72D297353CC}">
              <c16:uniqueId val="{00000002-4E2C-4875-94A6-4F6D13CEEA0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{0FC599BC-F4F0-4016-B62F-E545C1FAF803}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97B-4DF4-8018-3338E90A04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{A18D4655-9528-4687-AE22-B2E9F690101F}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7B-4DF4-8018-3338E90A04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{95263808-223E-4F54-BA9C-41B8FA9949D1}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7B-4DF4-8018-3338E90A04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{DBBD3D6E-2F18-4D87-9981-D7B6995957D6}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7B-4DF4-8018-3338E90A04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{AA1903C5-90CB-4397-9574-C04415C0E2D6}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7B-4DF4-8018-3338E90A047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{19488358-623F-4725-8B9A-FEEC2E629142}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97B-4DF4-8018-3338E90A047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{CA80980C-F86A-4D58-8D5D-1297F5A8B9AB}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97B-4DF4-8018-3338E90A047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{189812B6-7A20-4BD1-923D-4B540A113B52}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97B-4DF4-8018-3338E90A047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{10DA0242-4CE9-4BAC-A6D9-67026582F79D}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97B-4DF4-8018-3338E90A04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49.2</c:v>
                </c:pt>
                <c:pt idx="8">
                  <c:v>51</c:v>
                </c:pt>
                <c:pt idx="16">
                  <c:v>53.1</c:v>
                </c:pt>
                <c:pt idx="24">
                  <c:v>54.9</c:v>
                </c:pt>
                <c:pt idx="32">
                  <c:v>57.5</c:v>
                </c:pt>
              </c:numCache>
            </c:numRef>
          </c:xVal>
          <c:yVal>
            <c:numRef>
              <c:f>公会計指標分析・財政指標組合せ分析表!$BP$51:$DC$51</c:f>
              <c:numCache>
                <c:formatCode>#,##0.0;"▲ "#,##0.0</c:formatCode>
                <c:ptCount val="40"/>
                <c:pt idx="0">
                  <c:v>43.8</c:v>
                </c:pt>
                <c:pt idx="8">
                  <c:v>19.100000000000001</c:v>
                </c:pt>
                <c:pt idx="16">
                  <c:v>21</c:v>
                </c:pt>
                <c:pt idx="24">
                  <c:v>17.2</c:v>
                </c:pt>
                <c:pt idx="32">
                  <c:v>28.3</c:v>
                </c:pt>
              </c:numCache>
            </c:numRef>
          </c:yVal>
          <c:smooth val="0"/>
          <c:extLst>
            <c:ext xmlns:c16="http://schemas.microsoft.com/office/drawing/2014/chart" uri="{C3380CC4-5D6E-409C-BE32-E72D297353CC}">
              <c16:uniqueId val="{00000009-297B-4DF4-8018-3338E90A047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{26E5124B-342A-42A4-87D3-7962E8CCDB74}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97B-4DF4-8018-3338E90A047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{1347831D-F7E8-4381-AE5D-7A1B5273E913}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7B-4DF4-8018-3338E90A04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{2836C736-0087-4CA3-915F-508A419E63B5}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7B-4DF4-8018-3338E90A04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{88C60737-32BD-4DEF-A4C3-E635127197CB}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7B-4DF4-8018-3338E90A04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{831D0A50-77F9-4247-8E03-EB68D8AE0E7C}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7B-4DF4-8018-3338E90A047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{34C4BB7C-5309-4F5F-988A-710A1CF95A60}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97B-4DF4-8018-3338E90A047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{36721790-4DF3-41F3-9427-2DF22946CCCC}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97B-4DF4-8018-3338E90A0478}"/>
                </c:ext>
              </c:extLst>
            </c:dLbl>
            <c:dLbl>
              <c:idx val="24"/>
              <c:layout>
                <c:manualLayout>
                  <c:x val="0"/>
                  <c:y val="-1.312826568139844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{2F0ED328-F53E-414F-9B06-FFF83F95A496}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97B-4DF4-8018-3338E90A0478}"/>
                </c:ext>
              </c:extLst>
            </c:dLbl>
            <c:dLbl>
              <c:idx val="32"/>
              <c:layout>
                <c:manualLayout>
                  <c:x val="0"/>
                  <c:y val="1.3128265681398445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{DFD3C06A-5B34-4B92-9493-1FDDE5FB109D}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97B-4DF4-8018-3338E90A04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97B-4DF4-8018-3338E90A0478}"/>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{752A59EB-35ED-491A-A622-05DC378A775B}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63E-47A6-AB7F-62534AED1E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{72E9A132-E3B5-4444-BC61-C242BAC150C9}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3E-47A6-AB7F-62534AED1E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{0BA3755D-82F2-4401-A306-64C9A0332DD9}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3E-47A6-AB7F-62534AED1E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{21255A61-75E0-4C25-B8E4-825554AACEF7}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3E-47A6-AB7F-62534AED1E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{45DDA0A4-D419-4A3D-8F73-6B2AA4C84E5D}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3E-47A6-AB7F-62534AED1EE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{10E193D2-5823-49E2-9B6A-085876C8E02B}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63E-47A6-AB7F-62534AED1EE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{195F3915-2008-4A9E-84C1-318E276255A5}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63E-47A6-AB7F-62534AED1EE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{B3FA4CA5-0370-4A81-80F9-2FF93B8BC2E9}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63E-47A6-AB7F-62534AED1EE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{69315541-9530-46A9-B132-24C2958AF5A9}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63E-47A6-AB7F-62534AED1E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6</c:v>
                </c:pt>
                <c:pt idx="16">
                  <c:v>5.4</c:v>
                </c:pt>
                <c:pt idx="24">
                  <c:v>5.0999999999999996</c:v>
                </c:pt>
                <c:pt idx="32">
                  <c:v>5.2</c:v>
                </c:pt>
              </c:numCache>
            </c:numRef>
          </c:xVal>
          <c:yVal>
            <c:numRef>
              <c:f>公会計指標分析・財政指標組合せ分析表!$BP$73:$DC$73</c:f>
              <c:numCache>
                <c:formatCode>#,##0.0;"▲ "#,##0.0</c:formatCode>
                <c:ptCount val="40"/>
                <c:pt idx="0">
                  <c:v>43.8</c:v>
                </c:pt>
                <c:pt idx="8">
                  <c:v>19.100000000000001</c:v>
                </c:pt>
                <c:pt idx="16">
                  <c:v>21</c:v>
                </c:pt>
                <c:pt idx="24">
                  <c:v>17.2</c:v>
                </c:pt>
                <c:pt idx="32">
                  <c:v>28.3</c:v>
                </c:pt>
              </c:numCache>
            </c:numRef>
          </c:yVal>
          <c:smooth val="0"/>
          <c:extLst>
            <c:ext xmlns:c16="http://schemas.microsoft.com/office/drawing/2014/chart" uri="{C3380CC4-5D6E-409C-BE32-E72D297353CC}">
              <c16:uniqueId val="{00000009-C63E-47A6-AB7F-62534AED1E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{AA9F2FD3-71FA-4DCB-9F4F-47F53DF8DD72}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63E-47A6-AB7F-62534AED1EE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{2D989DF2-0233-4C7C-A7C9-4D403379597D}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3E-47A6-AB7F-62534AED1E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{4D563CC7-4390-49E9-93E5-42A00D3D9025}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3E-47A6-AB7F-62534AED1E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{804A1E72-2E9D-4295-BD77-BD5E5F51A8AD}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3E-47A6-AB7F-62534AED1E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{1268B35A-BCDD-42F1-AEB7-4C940C6E845C}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3E-47A6-AB7F-62534AED1EE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{54C0573E-730E-427B-BDE4-80FD6928CEFA}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63E-47A6-AB7F-62534AED1EE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{2D69A164-C151-44A8-8959-11143E6DE2B8}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63E-47A6-AB7F-62534AED1EE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{604CCF9F-52E7-4BFA-99E0-C9D8D242F6AB}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63E-47A6-AB7F-62534AED1EE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{E29C37E9-EF21-4F01-8C1A-3563971BFB19}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63E-47A6-AB7F-62534AED1E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C63E-47A6-AB7F-62534AED1EE6}"/>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静岡県函南町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36,105
35,653
65.16
15,478,363
14,856,036
612,945
8,657,474
9,722,573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財政力指数は、類似団体平均を上回っているものの年々低下傾向にある。令和６年度は、普通交付税の算定において、こども子育て費の創設や高齢者人口の増加に伴う高齢者保健福祉費の増加、物価高騰に対応した単位費用引上げ等により基準財政需要額が増額したことで、</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ヶ年平均で</a:t>
          </a:r>
          <a:r>
            <a:rPr kumimoji="1" lang="en-US" altLang="ja-JP" sz="1100">
              <a:latin typeface="ＭＳ Ｐゴシック" panose="020B0600070205080204" pitchFamily="50" charset="-128"/>
              <a:ea typeface="ＭＳ Ｐゴシック" panose="020B0600070205080204" pitchFamily="50" charset="-128"/>
            </a:rPr>
            <a:t>0.01</a:t>
          </a:r>
          <a:r>
            <a:rPr kumimoji="1" lang="ja-JP" altLang="en-US" sz="1100">
              <a:latin typeface="ＭＳ Ｐゴシック" panose="020B0600070205080204" pitchFamily="50" charset="-128"/>
              <a:ea typeface="ＭＳ Ｐゴシック" panose="020B0600070205080204" pitchFamily="50" charset="-128"/>
            </a:rPr>
            <a:t>ポイントの低下となった。</a:t>
          </a:r>
        </a:p>
        <a:p>
          <a:r>
            <a:rPr kumimoji="1" lang="ja-JP" altLang="en-US" sz="1100">
              <a:latin typeface="ＭＳ Ｐゴシック" panose="020B0600070205080204" pitchFamily="50" charset="-128"/>
              <a:ea typeface="ＭＳ Ｐゴシック" panose="020B0600070205080204" pitchFamily="50" charset="-128"/>
            </a:rPr>
            <a:t>　物価・人件費高騰、扶助費の増加等により町税の伸び以上に歳出が増加していることから今後も財政力の上昇は見込みにくいため、税収等の更なる徴収強化に加え、会計年度任用職員を含めた職員の適正配置や公共施設の管理コストの縮減を進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38805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143228</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726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103011</xdr:rowOff>
    </xdr:from>
    <xdr:to>
      <xdr:col>15</xdr:col>
      <xdr:colOff>82550</xdr:colOff>
      <xdr:row>41</xdr:row>
      <xdr:rowOff>143228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324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49389</xdr:rowOff>
    </xdr:from>
    <xdr:to>
      <xdr:col>11</xdr:col>
      <xdr:colOff>31750</xdr:colOff>
      <xdr:row>41</xdr:row>
      <xdr:rowOff>103011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7883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4532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92428</xdr:rowOff>
    </xdr:from>
    <xdr:to>
      <xdr:col>15</xdr:col>
      <xdr:colOff>133350</xdr:colOff>
      <xdr:row>42</xdr:row>
      <xdr:rowOff>22578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32755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52211</xdr:rowOff>
    </xdr:from>
    <xdr:to>
      <xdr:col>11</xdr:col>
      <xdr:colOff>82550</xdr:colOff>
      <xdr:row>41</xdr:row>
      <xdr:rowOff>153811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163988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170039</xdr:rowOff>
    </xdr:from>
    <xdr:to>
      <xdr:col>7</xdr:col>
      <xdr:colOff>31750</xdr:colOff>
      <xdr:row>41</xdr:row>
      <xdr:rowOff>100189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110366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9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年度より類似団体平均を上回る状況にあったが、令和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年度においては扶助費及び人件費の増加により経常的経費が増加したことにより、前年度比</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ポイント上昇し類似団体平均をさらに上回った。</a:t>
          </a:r>
        </a:p>
        <a:p>
          <a:r>
            <a:rPr kumimoji="1" lang="ja-JP" altLang="en-US" sz="1200">
              <a:latin typeface="ＭＳ Ｐゴシック" panose="020B0600070205080204" pitchFamily="50" charset="-128"/>
              <a:ea typeface="ＭＳ Ｐゴシック" panose="020B0600070205080204" pitchFamily="50" charset="-128"/>
            </a:rPr>
            <a:t>　今後においても、物価高騰の恒常化や施設の長寿命化改修に伴う地方債発行額の増加などによる経常的経費の増加が予想されるため、既存事業の見直し（全庁的な事業の再点検、自治体ＤＸの推進による業務効率化、会計年度任用職員を含めた職員の適正配置、施設の管理内容の見直し等）や財政シミュレーションを踏まえた地方債発行の平準化等により経常的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84138</xdr:rowOff>
    </xdr:from>
    <xdr:to>
      <xdr:col>23</xdr:col>
      <xdr:colOff>133350</xdr:colOff>
      <xdr:row>64</xdr:row>
      <xdr:rowOff>27305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85488"/>
          <a:ext cx="8382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122872</xdr:rowOff>
    </xdr:from>
    <xdr:to>
      <xdr:col>19</xdr:col>
      <xdr:colOff>133350</xdr:colOff>
      <xdr:row>63</xdr:row>
      <xdr:rowOff>84138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52772"/>
          <a:ext cx="889000" cy="13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67628</xdr:rowOff>
    </xdr:from>
    <xdr:to>
      <xdr:col>15</xdr:col>
      <xdr:colOff>82550</xdr:colOff>
      <xdr:row>62</xdr:row>
      <xdr:rowOff>122872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54628"/>
          <a:ext cx="889000" cy="39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67628</xdr:rowOff>
    </xdr:from>
    <xdr:to>
      <xdr:col>11</xdr:col>
      <xdr:colOff>31750</xdr:colOff>
      <xdr:row>63</xdr:row>
      <xdr:rowOff>35878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54628"/>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147955</xdr:rowOff>
    </xdr:from>
    <xdr:to>
      <xdr:col>23</xdr:col>
      <xdr:colOff>184150</xdr:colOff>
      <xdr:row>64</xdr:row>
      <xdr:rowOff>78105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120032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2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33338</xdr:rowOff>
    </xdr:from>
    <xdr:to>
      <xdr:col>19</xdr:col>
      <xdr:colOff>184150</xdr:colOff>
      <xdr:row>63</xdr:row>
      <xdr:rowOff>134938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119715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2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72072</xdr:rowOff>
    </xdr:from>
    <xdr:to>
      <xdr:col>15</xdr:col>
      <xdr:colOff>133350</xdr:colOff>
      <xdr:row>63</xdr:row>
      <xdr:rowOff>2222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16828</xdr:rowOff>
    </xdr:from>
    <xdr:to>
      <xdr:col>11</xdr:col>
      <xdr:colOff>82550</xdr:colOff>
      <xdr:row>60</xdr:row>
      <xdr:rowOff>118428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128605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156528</xdr:rowOff>
    </xdr:from>
    <xdr:to>
      <xdr:col>7</xdr:col>
      <xdr:colOff>31750</xdr:colOff>
      <xdr:row>63</xdr:row>
      <xdr:rowOff>86678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71455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87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[135,720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人事院勧告に基づく月例給の引上げによる一般職給の改定や会計年度任用職員の勤勉手当の支給開始による人件費増加の影響が大きく、前年度から</a:t>
          </a:r>
          <a:r>
            <a:rPr kumimoji="1" lang="en-US" altLang="ja-JP" sz="1200">
              <a:latin typeface="ＭＳ Ｐゴシック" panose="020B0600070205080204" pitchFamily="50" charset="-128"/>
              <a:ea typeface="ＭＳ Ｐゴシック" panose="020B0600070205080204" pitchFamily="50" charset="-128"/>
            </a:rPr>
            <a:t>10,183</a:t>
          </a:r>
          <a:r>
            <a:rPr kumimoji="1" lang="ja-JP" altLang="en-US" sz="1200">
              <a:latin typeface="ＭＳ Ｐゴシック" panose="020B0600070205080204" pitchFamily="50" charset="-128"/>
              <a:ea typeface="ＭＳ Ｐゴシック" panose="020B0600070205080204" pitchFamily="50" charset="-128"/>
            </a:rPr>
            <a:t>円増加した。</a:t>
          </a:r>
        </a:p>
        <a:p>
          <a:r>
            <a:rPr kumimoji="1" lang="ja-JP" altLang="en-US" sz="1200">
              <a:latin typeface="ＭＳ Ｐゴシック" panose="020B0600070205080204" pitchFamily="50" charset="-128"/>
              <a:ea typeface="ＭＳ Ｐゴシック" panose="020B0600070205080204" pitchFamily="50" charset="-128"/>
            </a:rPr>
            <a:t>　全国、県内及び類似団体内平均値を下回っているものの、個別に見ると類似団体と比較して管理職手当や会計年度任用職員報酬の決算額が多い傾向にあるため、組織体制の見直しや民間委託の活用等による人件費・物件費総額の縮減を進めるとともに、施設の今後のあり方を検討することで人件費を含めた維持管理コストの縮減を進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96903</xdr:rowOff>
    </xdr:from>
    <xdr:to>
      <xdr:col>23</xdr:col>
      <xdr:colOff>133350</xdr:colOff>
      <xdr:row>82</xdr:row>
      <xdr:rowOff>158331</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55803"/>
          <a:ext cx="838200" cy="6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96903</xdr:rowOff>
    </xdr:from>
    <xdr:to>
      <xdr:col>19</xdr:col>
      <xdr:colOff>133350</xdr:colOff>
      <xdr:row>82</xdr:row>
      <xdr:rowOff>100045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55803"/>
          <a:ext cx="889000" cy="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46078</xdr:rowOff>
    </xdr:from>
    <xdr:to>
      <xdr:col>15</xdr:col>
      <xdr:colOff>82550</xdr:colOff>
      <xdr:row>82</xdr:row>
      <xdr:rowOff>100045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04978"/>
          <a:ext cx="889000" cy="5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33108</xdr:rowOff>
    </xdr:from>
    <xdr:to>
      <xdr:col>11</xdr:col>
      <xdr:colOff>31750</xdr:colOff>
      <xdr:row>82</xdr:row>
      <xdr:rowOff>46078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92008"/>
          <a:ext cx="889000" cy="1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107531</xdr:rowOff>
    </xdr:from>
    <xdr:to>
      <xdr:col>23</xdr:col>
      <xdr:colOff>184150</xdr:colOff>
      <xdr:row>83</xdr:row>
      <xdr:rowOff>37681</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6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124058</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11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46103</xdr:rowOff>
    </xdr:from>
    <xdr:to>
      <xdr:col>19</xdr:col>
      <xdr:colOff>184150</xdr:colOff>
      <xdr:row>82</xdr:row>
      <xdr:rowOff>147703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0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157880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73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49245</xdr:rowOff>
    </xdr:from>
    <xdr:to>
      <xdr:col>15</xdr:col>
      <xdr:colOff>133350</xdr:colOff>
      <xdr:row>82</xdr:row>
      <xdr:rowOff>150845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0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161022</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77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166728</xdr:rowOff>
    </xdr:from>
    <xdr:to>
      <xdr:col>11</xdr:col>
      <xdr:colOff>82550</xdr:colOff>
      <xdr:row>82</xdr:row>
      <xdr:rowOff>96878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5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107055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23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153758</xdr:rowOff>
    </xdr:from>
    <xdr:to>
      <xdr:col>7</xdr:col>
      <xdr:colOff>31750</xdr:colOff>
      <xdr:row>82</xdr:row>
      <xdr:rowOff>83908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4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94085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10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職員の年齢構成の変化（これまでに比べて若い世代の管理職への昇格等）により、前年度比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今後についても、計画的な職員採用による年齢構成の平準化に努めるとともに、事業や公共施設の見直しにより職員配置の適正化についても併せて進めていく。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86</xdr:row>
      <xdr:rowOff>49893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639471"/>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66221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48986</xdr:rowOff>
    </xdr:from>
    <xdr:to>
      <xdr:col>72</xdr:col>
      <xdr:colOff>203200</xdr:colOff>
      <xdr:row>85</xdr:row>
      <xdr:rowOff>100693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6222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85</xdr:row>
      <xdr:rowOff>117929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6739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142620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1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169636</xdr:rowOff>
    </xdr:from>
    <xdr:to>
      <xdr:col>73</xdr:col>
      <xdr:colOff>44450</xdr:colOff>
      <xdr:row>85</xdr:row>
      <xdr:rowOff>99786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84563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49893</xdr:rowOff>
    </xdr:from>
    <xdr:to>
      <xdr:col>68</xdr:col>
      <xdr:colOff>203200</xdr:colOff>
      <xdr:row>85</xdr:row>
      <xdr:rowOff>151493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136270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67129</xdr:rowOff>
    </xdr:from>
    <xdr:to>
      <xdr:col>64</xdr:col>
      <xdr:colOff>152400</xdr:colOff>
      <xdr:row>85</xdr:row>
      <xdr:rowOff>168729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153506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全国及び県内平均値と比較すると職員数は少なく、類似団体内平均値とほぼ同水準であることから、概ね適正なものと考える。</a:t>
          </a:r>
        </a:p>
        <a:p>
          <a:r>
            <a:rPr kumimoji="1" lang="ja-JP" altLang="en-US" sz="1300">
              <a:latin typeface="ＭＳ Ｐゴシック" panose="020B0600070205080204" pitchFamily="50" charset="-128"/>
              <a:ea typeface="ＭＳ Ｐゴシック" panose="020B0600070205080204" pitchFamily="50" charset="-128"/>
            </a:rPr>
            <a:t>　一方で、会計年度任用職員の人件費が増加しているため、会計年度任用職員を含めた町全体の職員配置について、公共施設の適正配置の検討と併せて進めていく。</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4092</xdr:rowOff>
    </xdr:from>
    <xdr:to>
      <xdr:col>81</xdr:col>
      <xdr:colOff>44450</xdr:colOff>
      <xdr:row>61</xdr:row>
      <xdr:rowOff>9454</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62542"/>
          <a:ext cx="8382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4092</xdr:rowOff>
    </xdr:from>
    <xdr:to>
      <xdr:col>77</xdr:col>
      <xdr:colOff>44450</xdr:colOff>
      <xdr:row>61</xdr:row>
      <xdr:rowOff>16157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462542"/>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71</xdr:rowOff>
    </xdr:from>
    <xdr:to>
      <xdr:col>72</xdr:col>
      <xdr:colOff>203200</xdr:colOff>
      <xdr:row>61</xdr:row>
      <xdr:rowOff>16157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458521"/>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166158</xdr:rowOff>
    </xdr:from>
    <xdr:to>
      <xdr:col>68</xdr:col>
      <xdr:colOff>152400</xdr:colOff>
      <xdr:row>61</xdr:row>
      <xdr:rowOff>71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53158"/>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130104</xdr:rowOff>
    </xdr:from>
    <xdr:to>
      <xdr:col>81</xdr:col>
      <xdr:colOff>95250</xdr:colOff>
      <xdr:row>61</xdr:row>
      <xdr:rowOff>60254</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1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146631</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62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124742</xdr:rowOff>
    </xdr:from>
    <xdr:to>
      <xdr:col>77</xdr:col>
      <xdr:colOff>95250</xdr:colOff>
      <xdr:row>61</xdr:row>
      <xdr:rowOff>54892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1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65069</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80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136807</xdr:rowOff>
    </xdr:from>
    <xdr:to>
      <xdr:col>73</xdr:col>
      <xdr:colOff>44450</xdr:colOff>
      <xdr:row>61</xdr:row>
      <xdr:rowOff>66957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2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77134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9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120721</xdr:rowOff>
    </xdr:from>
    <xdr:to>
      <xdr:col>68</xdr:col>
      <xdr:colOff>203200</xdr:colOff>
      <xdr:row>61</xdr:row>
      <xdr:rowOff>50871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0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61048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115358</xdr:rowOff>
    </xdr:from>
    <xdr:to>
      <xdr:col>64</xdr:col>
      <xdr:colOff>152400</xdr:colOff>
      <xdr:row>61</xdr:row>
      <xdr:rowOff>45508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55685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7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前年度比</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３ヶ年平均</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で</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ポイント上昇したものの、依然として類似団体内平均値を下回り、県内平均値と同水準にある。　　　　　　　　　　　　　　　　　　　　　　　　　　　　　　　　　　　　　　　　　　　　　　　　　　　　　　　　　　　　　　　　　　　　　　　　　　　　　　　　　　　　　　　　　　　　　　　　　　　　　　　　　　　　　　　　　　　　　　　　　　　　　　　　　　　　　　　　　　　　　　　　　　　　　　　　　　　　　　　　　　　　　　　　　　　　　　　　　　　　　　　　　　　　　　　　　　　　　　　　　　　　　　　　　　　　　　　　　　　　　　　　　　　　　　　　　　　　　　　　　　　　　　　　　　　　　　　　　　　　　　　　　　　　　　　　　　　　　　　　　</a:t>
          </a:r>
        </a:p>
        <a:p>
          <a:r>
            <a:rPr kumimoji="1" lang="ja-JP" altLang="en-US" sz="1200">
              <a:latin typeface="ＭＳ Ｐゴシック" panose="020B0600070205080204" pitchFamily="50" charset="-128"/>
              <a:ea typeface="ＭＳ Ｐゴシック" panose="020B0600070205080204" pitchFamily="50" charset="-128"/>
            </a:rPr>
            <a:t>　単年度で見ると、算定分母となる臨時財政対策債発行可能額の減少に加え、分子となる、一部事務組合等の起こした地方債に充てたと認められる補助金又は負担金の額（駿東伊豆消防組合分）が増加したことが影響している。令和</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年度以降、西小学校長寿命化改修（令和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年度実施）に係る元金償還が開始されると大幅な数値の上昇が見込まれるため、計画的な地方債発行に加え、一部事務組合についても、財政状況を注視し、意見を発信していく。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40</xdr:row>
      <xdr:rowOff>143087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99304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135044</xdr:rowOff>
    </xdr:from>
    <xdr:to>
      <xdr:col>77</xdr:col>
      <xdr:colOff>44450</xdr:colOff>
      <xdr:row>40</xdr:row>
      <xdr:rowOff>159173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9930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159173</xdr:rowOff>
    </xdr:from>
    <xdr:to>
      <xdr:col>72</xdr:col>
      <xdr:colOff>203200</xdr:colOff>
      <xdr:row>41</xdr:row>
      <xdr:rowOff>35983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01717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52070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654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108814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9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84244</xdr:rowOff>
    </xdr:from>
    <xdr:to>
      <xdr:col>77</xdr:col>
      <xdr:colOff>95250</xdr:colOff>
      <xdr:row>41</xdr:row>
      <xdr:rowOff>14394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24571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108373</xdr:rowOff>
    </xdr:from>
    <xdr:to>
      <xdr:col>73</xdr:col>
      <xdr:colOff>44450</xdr:colOff>
      <xdr:row>41</xdr:row>
      <xdr:rowOff>38523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48700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全国、県内及び類似団体内平均値を上回る状況が続いており、令和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年度は、分子となる、退職手当負担見込額の増加や、充当可能基金が大きく減少したことが影響し、前年度から</a:t>
          </a:r>
          <a:r>
            <a:rPr kumimoji="1" lang="en-US" altLang="ja-JP" sz="1200">
              <a:latin typeface="ＭＳ Ｐゴシック" panose="020B0600070205080204" pitchFamily="50" charset="-128"/>
              <a:ea typeface="ＭＳ Ｐゴシック" panose="020B0600070205080204" pitchFamily="50" charset="-128"/>
            </a:rPr>
            <a:t>11.1</a:t>
          </a:r>
          <a:r>
            <a:rPr kumimoji="1" lang="ja-JP" altLang="en-US" sz="1200">
              <a:latin typeface="ＭＳ Ｐゴシック" panose="020B0600070205080204" pitchFamily="50" charset="-128"/>
              <a:ea typeface="ＭＳ Ｐゴシック" panose="020B0600070205080204" pitchFamily="50" charset="-128"/>
            </a:rPr>
            <a:t>％増加した。</a:t>
          </a:r>
        </a:p>
        <a:p>
          <a:r>
            <a:rPr kumimoji="1" lang="ja-JP" altLang="en-US" sz="1200">
              <a:latin typeface="ＭＳ Ｐゴシック" panose="020B0600070205080204" pitchFamily="50" charset="-128"/>
              <a:ea typeface="ＭＳ Ｐゴシック" panose="020B0600070205080204" pitchFamily="50" charset="-128"/>
            </a:rPr>
            <a:t>　今後、公共施設の長寿命化対策の財源として地方債を一定額発行していくこと加え、財政調整基金の残高が減少傾向にあるため、全庁を挙げた事業の見直しによる経常経費の削減等により、基金繰入に頼らない財政運営に転換し、施設の更新（長寿命化対策）時期においても、将来負担比率の上昇を抑制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37919</xdr:rowOff>
    </xdr:from>
    <xdr:to>
      <xdr:col>81</xdr:col>
      <xdr:colOff>44450</xdr:colOff>
      <xdr:row>16</xdr:row>
      <xdr:rowOff>57785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609669"/>
          <a:ext cx="838200" cy="19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37919</xdr:rowOff>
    </xdr:from>
    <xdr:to>
      <xdr:col>77</xdr:col>
      <xdr:colOff>44450</xdr:colOff>
      <xdr:row>15</xdr:row>
      <xdr:rowOff>103414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609669"/>
          <a:ext cx="88900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70666</xdr:rowOff>
    </xdr:from>
    <xdr:to>
      <xdr:col>72</xdr:col>
      <xdr:colOff>203200</xdr:colOff>
      <xdr:row>15</xdr:row>
      <xdr:rowOff>103414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2642416"/>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70666</xdr:rowOff>
    </xdr:from>
    <xdr:to>
      <xdr:col>68</xdr:col>
      <xdr:colOff>152400</xdr:colOff>
      <xdr:row>17</xdr:row>
      <xdr:rowOff>153488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642416"/>
          <a:ext cx="889000" cy="42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6985</xdr:rowOff>
    </xdr:from>
    <xdr:to>
      <xdr:col>81</xdr:col>
      <xdr:colOff>95250</xdr:colOff>
      <xdr:row>16</xdr:row>
      <xdr:rowOff>108585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7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150512</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72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158569</xdr:rowOff>
    </xdr:from>
    <xdr:to>
      <xdr:col>77</xdr:col>
      <xdr:colOff>95250</xdr:colOff>
      <xdr:row>15</xdr:row>
      <xdr:rowOff>88719</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55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73496</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45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52614</xdr:rowOff>
    </xdr:from>
    <xdr:to>
      <xdr:col>73</xdr:col>
      <xdr:colOff>44450</xdr:colOff>
      <xdr:row>15</xdr:row>
      <xdr:rowOff>154214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2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138991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71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19866</xdr:rowOff>
    </xdr:from>
    <xdr:to>
      <xdr:col>68</xdr:col>
      <xdr:colOff>203200</xdr:colOff>
      <xdr:row>15</xdr:row>
      <xdr:rowOff>121466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59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106243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677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102688</xdr:rowOff>
    </xdr:from>
    <xdr:to>
      <xdr:col>64</xdr:col>
      <xdr:colOff>152400</xdr:colOff>
      <xdr:row>18</xdr:row>
      <xdr:rowOff>32838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01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17615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103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静岡県函南町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36,105
35,653
65.16
15,478,363
14,856,036
612,945
8,657,474
9,722,573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職員の年齢別構成の若年齢化や、フルタイム会計年度任用職員の任用がないことから、全国及び県内平均値は下回ったものの、人事院勧告に伴う月例給の引上げや会計年度任用職員の勤勉手当の支給開始等により、前年度比で</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ポイント上昇した。</a:t>
          </a:r>
        </a:p>
        <a:p>
          <a:r>
            <a:rPr kumimoji="1" lang="ja-JP" altLang="en-US" sz="1200">
              <a:latin typeface="ＭＳ Ｐゴシック" panose="020B0600070205080204" pitchFamily="50" charset="-128"/>
              <a:ea typeface="ＭＳ Ｐゴシック" panose="020B0600070205080204" pitchFamily="50" charset="-128"/>
            </a:rPr>
            <a:t>　今後、段階的な定年延長や再任用職員の増加が見込まれる中、行政事務改善委員会において会計年度任用職員を含めた雇用形態に関する検討のほか、勤怠管理システムを活用した勤務管理の適正化を進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120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36</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129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062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37</xdr:row>
      <xdr:rowOff>19558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0620"/>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156735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140208</xdr:rowOff>
    </xdr:from>
    <xdr:to>
      <xdr:col>6</xdr:col>
      <xdr:colOff>171450</xdr:colOff>
      <xdr:row>37</xdr:row>
      <xdr:rowOff>70358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80535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全国、県内及び類似団体内平均値を上回っており、令和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年度はその差が拡大している。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当町は住民</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人当たり有形固定資産額が高いことなどから保有する施設の管理コストが多くかかっていること等が要因であるが、令和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年度においては物価高騰の影響に加え、ワクチン接種や</a:t>
          </a:r>
          <a:r>
            <a:rPr kumimoji="1" lang="en-US" altLang="ja-JP" sz="1200">
              <a:latin typeface="ＭＳ Ｐゴシック" panose="020B0600070205080204" pitchFamily="50" charset="-128"/>
              <a:ea typeface="ＭＳ Ｐゴシック" panose="020B0600070205080204" pitchFamily="50" charset="-128"/>
            </a:rPr>
            <a:t>DX</a:t>
          </a:r>
          <a:r>
            <a:rPr kumimoji="1" lang="ja-JP" altLang="en-US" sz="1200">
              <a:latin typeface="ＭＳ Ｐゴシック" panose="020B0600070205080204" pitchFamily="50" charset="-128"/>
              <a:ea typeface="ＭＳ Ｐゴシック" panose="020B0600070205080204" pitchFamily="50" charset="-128"/>
            </a:rPr>
            <a:t>推進のための外部委託費用等が増加したことでさらに上昇した。</a:t>
          </a:r>
        </a:p>
        <a:p>
          <a:r>
            <a:rPr kumimoji="1" lang="ja-JP" altLang="en-US" sz="1200">
              <a:latin typeface="ＭＳ Ｐゴシック" panose="020B0600070205080204" pitchFamily="50" charset="-128"/>
              <a:ea typeface="ＭＳ Ｐゴシック" panose="020B0600070205080204" pitchFamily="50" charset="-128"/>
            </a:rPr>
            <a:t>　今後、委託内容の見直しや施設の今後のあり方を検討し、経常的経費の削減を図る。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121285</xdr:rowOff>
    </xdr:from>
    <xdr:to>
      <xdr:col>82</xdr:col>
      <xdr:colOff>107950</xdr:colOff>
      <xdr:row>17</xdr:row>
      <xdr:rowOff>161290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03593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121285</xdr:rowOff>
    </xdr:from>
    <xdr:to>
      <xdr:col>78</xdr:col>
      <xdr:colOff>69850</xdr:colOff>
      <xdr:row>17</xdr:row>
      <xdr:rowOff>121285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0359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161290</xdr:rowOff>
    </xdr:from>
    <xdr:to>
      <xdr:col>73</xdr:col>
      <xdr:colOff>180975</xdr:colOff>
      <xdr:row>17</xdr:row>
      <xdr:rowOff>121285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0449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161290</xdr:rowOff>
    </xdr:from>
    <xdr:to>
      <xdr:col>69</xdr:col>
      <xdr:colOff>92075</xdr:colOff>
      <xdr:row>17</xdr:row>
      <xdr:rowOff>121285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0449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82567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70485</xdr:rowOff>
    </xdr:from>
    <xdr:to>
      <xdr:col>78</xdr:col>
      <xdr:colOff>120650</xdr:colOff>
      <xdr:row>18</xdr:row>
      <xdr:rowOff>635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8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156862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71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70485</xdr:rowOff>
    </xdr:from>
    <xdr:to>
      <xdr:col>74</xdr:col>
      <xdr:colOff>31750</xdr:colOff>
      <xdr:row>18</xdr:row>
      <xdr:rowOff>635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8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156862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71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110490</xdr:rowOff>
    </xdr:from>
    <xdr:to>
      <xdr:col>69</xdr:col>
      <xdr:colOff>142875</xdr:colOff>
      <xdr:row>17</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5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25417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40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70485</xdr:rowOff>
    </xdr:from>
    <xdr:to>
      <xdr:col>65</xdr:col>
      <xdr:colOff>53975</xdr:colOff>
      <xdr:row>18</xdr:row>
      <xdr:rowOff>635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8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156862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71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全国及び県内平均値と比較すると低い水準にあるものの、令和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年度以降は類似団体内平均値に近い値で推移している。令和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経常一般財源の増加により比率としては減少したものの、保育所施設型給付や自立支援給付費等の増加に伴い、扶助費自体は増加しているため、単独事業として行っている事業の精査等を実施し、所期の目的を達成した事業の廃止を検討するなど、増加傾向の解消に繋がるよう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165862</xdr:rowOff>
    </xdr:from>
    <xdr:to>
      <xdr:col>24</xdr:col>
      <xdr:colOff>25400</xdr:colOff>
      <xdr:row>56</xdr:row>
      <xdr:rowOff>40132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59561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138430</xdr:rowOff>
    </xdr:from>
    <xdr:to>
      <xdr:col>19</xdr:col>
      <xdr:colOff>187325</xdr:colOff>
      <xdr:row>56</xdr:row>
      <xdr:rowOff>40132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681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74422</xdr:rowOff>
    </xdr:from>
    <xdr:to>
      <xdr:col>15</xdr:col>
      <xdr:colOff>98425</xdr:colOff>
      <xdr:row>55</xdr:row>
      <xdr:rowOff>138430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041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xdr:rowOff>
    </xdr:from>
    <xdr:to>
      <xdr:col>11</xdr:col>
      <xdr:colOff>9525</xdr:colOff>
      <xdr:row>55</xdr:row>
      <xdr:rowOff>74422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4310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115062</xdr:rowOff>
    </xdr:from>
    <xdr:to>
      <xdr:col>24</xdr:col>
      <xdr:colOff>76200</xdr:colOff>
      <xdr:row>56</xdr:row>
      <xdr:rowOff>45212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131589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389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160782</xdr:rowOff>
    </xdr:from>
    <xdr:to>
      <xdr:col>20</xdr:col>
      <xdr:colOff>38100</xdr:colOff>
      <xdr:row>56</xdr:row>
      <xdr:rowOff>90932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75709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676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87630</xdr:rowOff>
    </xdr:from>
    <xdr:to>
      <xdr:col>15</xdr:col>
      <xdr:colOff>149225</xdr:colOff>
      <xdr:row>56</xdr:row>
      <xdr:rowOff>17780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2557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60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23622</xdr:rowOff>
    </xdr:from>
    <xdr:to>
      <xdr:col>11</xdr:col>
      <xdr:colOff>60325</xdr:colOff>
      <xdr:row>55</xdr:row>
      <xdr:rowOff>125222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121920</xdr:rowOff>
    </xdr:from>
    <xdr:to>
      <xdr:col>6</xdr:col>
      <xdr:colOff>171450</xdr:colOff>
      <xdr:row>55</xdr:row>
      <xdr:rowOff>52070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62247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当町は近年集中的に公共施設を整備したため維持補修費が全国、県内及び類似団体内平均値と比較しても低い水準で推移してきたものの、焼却場など大規模施設における老朽化の進行や高齢化等に伴う介護特会等への操出金の増加によりその差は縮まっている。</a:t>
          </a:r>
        </a:p>
        <a:p>
          <a:r>
            <a:rPr kumimoji="1" lang="ja-JP" altLang="en-US" sz="1200">
              <a:latin typeface="ＭＳ Ｐゴシック" panose="020B0600070205080204" pitchFamily="50" charset="-128"/>
              <a:ea typeface="ＭＳ Ｐゴシック" panose="020B0600070205080204" pitchFamily="50" charset="-128"/>
            </a:rPr>
            <a:t>　今後、少子高齢化に伴い介護保険特別会計の保険給付費、後期高齢者医療特別会計の医療給付費の一層の増加が懸念されるため、高齢者の社会参加を促す施策をはじめ、健康長寿社会の構築を図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101600</xdr:rowOff>
    </xdr:from>
    <xdr:to>
      <xdr:col>82</xdr:col>
      <xdr:colOff>107950</xdr:colOff>
      <xdr:row>57</xdr:row>
      <xdr:rowOff>95250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028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76200</xdr:rowOff>
    </xdr:from>
    <xdr:to>
      <xdr:col>78</xdr:col>
      <xdr:colOff>69850</xdr:colOff>
      <xdr:row>56</xdr:row>
      <xdr:rowOff>101600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677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56</xdr:row>
      <xdr:rowOff>76200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537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107950</xdr:rowOff>
    </xdr:from>
    <xdr:to>
      <xdr:col>69</xdr:col>
      <xdr:colOff>92075</xdr:colOff>
      <xdr:row>56</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377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50800</xdr:rowOff>
    </xdr:from>
    <xdr:to>
      <xdr:col>78</xdr:col>
      <xdr:colOff>120650</xdr:colOff>
      <xdr:row>56</xdr:row>
      <xdr:rowOff>152400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162577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25400</xdr:rowOff>
    </xdr:from>
    <xdr:to>
      <xdr:col>74</xdr:col>
      <xdr:colOff>31750</xdr:colOff>
      <xdr:row>56</xdr:row>
      <xdr:rowOff>127000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137177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ここ数年緩やかに上昇傾向にあり、前年度比で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類似団体内平均値とはほぼ同水準であるものの、全国及び県内平均値と比較すると高い水準となっている。これは、一部事務組合に対する負担金が、全国市町村平均より高いことが主な要因と考えられる。</a:t>
          </a:r>
        </a:p>
        <a:p>
          <a:r>
            <a:rPr kumimoji="1" lang="ja-JP" altLang="en-US" sz="1300">
              <a:latin typeface="ＭＳ Ｐゴシック" panose="020B0600070205080204" pitchFamily="50" charset="-128"/>
              <a:ea typeface="ＭＳ Ｐゴシック" panose="020B0600070205080204" pitchFamily="50" charset="-128"/>
            </a:rPr>
            <a:t>　公共性、公平性及び組織の育成を考慮の上、行政需要に沿った補助金制度の内容を再検討し、補助費等の適正化に努める。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39370</xdr:rowOff>
    </xdr:from>
    <xdr:to>
      <xdr:col>82</xdr:col>
      <xdr:colOff>107950</xdr:colOff>
      <xdr:row>37</xdr:row>
      <xdr:rowOff>62230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83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37</xdr:row>
      <xdr:rowOff>39370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220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127000</xdr:rowOff>
    </xdr:from>
    <xdr:to>
      <xdr:col>73</xdr:col>
      <xdr:colOff>180975</xdr:colOff>
      <xdr:row>36</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992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127000</xdr:rowOff>
    </xdr:from>
    <xdr:to>
      <xdr:col>69</xdr:col>
      <xdr:colOff>92075</xdr:colOff>
      <xdr:row>36</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992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11430</xdr:rowOff>
    </xdr:from>
    <xdr:to>
      <xdr:col>82</xdr:col>
      <xdr:colOff>158750</xdr:colOff>
      <xdr:row>37</xdr:row>
      <xdr:rowOff>113030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154957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160020</xdr:rowOff>
    </xdr:from>
    <xdr:to>
      <xdr:col>78</xdr:col>
      <xdr:colOff>120650</xdr:colOff>
      <xdr:row>37</xdr:row>
      <xdr:rowOff>90170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74947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76200</xdr:rowOff>
    </xdr:from>
    <xdr:to>
      <xdr:col>69</xdr:col>
      <xdr:colOff>142875</xdr:colOff>
      <xdr:row>37</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県内及び類似団体内平均値と比較して低い水準となっているのは、地方債の発行抑制に努めるとともに、過去に借り入れた大型事業に伴う地方債の償還が随時完了していることにより公債費が減少したことが主な要因であ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年度以降、西小学校長寿命化改修（令和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年度実施）に係る元金償還が開始されると大幅な数値の上昇が見込まれるため、これらを踏まえた計画的な地方債発行に努めていく。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85852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886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85852</xdr:rowOff>
    </xdr:from>
    <xdr:to>
      <xdr:col>19</xdr:col>
      <xdr:colOff>187325</xdr:colOff>
      <xdr:row>76</xdr:row>
      <xdr:rowOff>85852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16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67563</xdr:rowOff>
    </xdr:from>
    <xdr:to>
      <xdr:col>15</xdr:col>
      <xdr:colOff>98425</xdr:colOff>
      <xdr:row>76</xdr:row>
      <xdr:rowOff>85852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97763"/>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67563</xdr:rowOff>
    </xdr:from>
    <xdr:to>
      <xdr:col>11</xdr:col>
      <xdr:colOff>9525</xdr:colOff>
      <xdr:row>76</xdr:row>
      <xdr:rowOff>136144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97763"/>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24147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35052</xdr:rowOff>
    </xdr:from>
    <xdr:to>
      <xdr:col>20</xdr:col>
      <xdr:colOff>38100</xdr:colOff>
      <xdr:row>76</xdr:row>
      <xdr:rowOff>136652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146829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35052</xdr:rowOff>
    </xdr:from>
    <xdr:to>
      <xdr:col>15</xdr:col>
      <xdr:colOff>149225</xdr:colOff>
      <xdr:row>76</xdr:row>
      <xdr:rowOff>136652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146829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xdr:rowOff>
    </xdr:from>
    <xdr:to>
      <xdr:col>11</xdr:col>
      <xdr:colOff>60325</xdr:colOff>
      <xdr:row>76</xdr:row>
      <xdr:rowOff>118363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128541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85344</xdr:rowOff>
    </xdr:from>
    <xdr:to>
      <xdr:col>6</xdr:col>
      <xdr:colOff>171450</xdr:colOff>
      <xdr:row>77</xdr:row>
      <xdr:rowOff>15494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25671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公債費以外の合計は、全国、県内及び類似団体内平均値を上回っている。一方で、物件費以外の項目は、類似団体内平均値に近い値で推移していることから、当町は物件費の割合が高いことが特徴である。</a:t>
          </a:r>
        </a:p>
        <a:p>
          <a:r>
            <a:rPr kumimoji="1" lang="ja-JP" altLang="en-US" sz="1300">
              <a:latin typeface="ＭＳ Ｐゴシック" panose="020B0600070205080204" pitchFamily="50" charset="-128"/>
              <a:ea typeface="ＭＳ Ｐゴシック" panose="020B0600070205080204" pitchFamily="50" charset="-128"/>
            </a:rPr>
            <a:t>　今後、委託内容の見直しや施設の今後のあり方を検討し、経常的経費の削減を図る。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66039</xdr:rowOff>
    </xdr:from>
    <xdr:to>
      <xdr:col>82</xdr:col>
      <xdr:colOff>107950</xdr:colOff>
      <xdr:row>77</xdr:row>
      <xdr:rowOff>161289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67689"/>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153670</xdr:rowOff>
    </xdr:from>
    <xdr:to>
      <xdr:col>78</xdr:col>
      <xdr:colOff>69850</xdr:colOff>
      <xdr:row>77</xdr:row>
      <xdr:rowOff>66039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8387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88900</xdr:rowOff>
    </xdr:from>
    <xdr:to>
      <xdr:col>73</xdr:col>
      <xdr:colOff>180975</xdr:colOff>
      <xdr:row>76</xdr:row>
      <xdr:rowOff>153670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4765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88900</xdr:rowOff>
    </xdr:from>
    <xdr:to>
      <xdr:col>69</xdr:col>
      <xdr:colOff>92075</xdr:colOff>
      <xdr:row>76</xdr:row>
      <xdr:rowOff>165100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476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82566</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15239</xdr:rowOff>
    </xdr:from>
    <xdr:to>
      <xdr:col>78</xdr:col>
      <xdr:colOff>120650</xdr:colOff>
      <xdr:row>77</xdr:row>
      <xdr:rowOff>116839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101616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03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102870</xdr:rowOff>
    </xdr:from>
    <xdr:to>
      <xdr:col>74</xdr:col>
      <xdr:colOff>31750</xdr:colOff>
      <xdr:row>77</xdr:row>
      <xdr:rowOff>33020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17797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38100</xdr:rowOff>
    </xdr:from>
    <xdr:to>
      <xdr:col>69</xdr:col>
      <xdr:colOff>142875</xdr:colOff>
      <xdr:row>75</xdr:row>
      <xdr:rowOff>139700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29227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静岡県函南町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2299</xdr:rowOff>
    </xdr:from>
    <xdr:to>
      <xdr:col>29</xdr:col>
      <xdr:colOff>127000</xdr:colOff>
      <xdr:row>19</xdr:row>
      <xdr:rowOff>100317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7474"/>
          <a:ext cx="647700" cy="98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100317</xdr:rowOff>
    </xdr:from>
    <xdr:to>
      <xdr:col>26</xdr:col>
      <xdr:colOff>50800</xdr:colOff>
      <xdr:row>19</xdr:row>
      <xdr:rowOff>131128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05492"/>
          <a:ext cx="698500" cy="30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129680</xdr:rowOff>
    </xdr:from>
    <xdr:to>
      <xdr:col>22</xdr:col>
      <xdr:colOff>114300</xdr:colOff>
      <xdr:row>19</xdr:row>
      <xdr:rowOff>131128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34855"/>
          <a:ext cx="698500" cy="1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129680</xdr:rowOff>
    </xdr:from>
    <xdr:to>
      <xdr:col>18</xdr:col>
      <xdr:colOff>177800</xdr:colOff>
      <xdr:row>19</xdr:row>
      <xdr:rowOff>169812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34855"/>
          <a:ext cx="698500" cy="40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122949</xdr:rowOff>
    </xdr:from>
    <xdr:to>
      <xdr:col>29</xdr:col>
      <xdr:colOff>177800</xdr:colOff>
      <xdr:row>19</xdr:row>
      <xdr:rowOff>53099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6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95026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28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49517</xdr:rowOff>
    </xdr:from>
    <xdr:to>
      <xdr:col>26</xdr:col>
      <xdr:colOff>101600</xdr:colOff>
      <xdr:row>19</xdr:row>
      <xdr:rowOff>151117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54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135894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41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80328</xdr:rowOff>
    </xdr:from>
    <xdr:to>
      <xdr:col>22</xdr:col>
      <xdr:colOff>165100</xdr:colOff>
      <xdr:row>20</xdr:row>
      <xdr:rowOff>10478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5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166705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7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78880</xdr:rowOff>
    </xdr:from>
    <xdr:to>
      <xdr:col>19</xdr:col>
      <xdr:colOff>38100</xdr:colOff>
      <xdr:row>20</xdr:row>
      <xdr:rowOff>9030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84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165257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119012</xdr:rowOff>
    </xdr:from>
    <xdr:to>
      <xdr:col>15</xdr:col>
      <xdr:colOff>101600</xdr:colOff>
      <xdr:row>20</xdr:row>
      <xdr:rowOff>49162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24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33939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10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150568</xdr:rowOff>
    </xdr:from>
    <xdr:to>
      <xdr:col>29</xdr:col>
      <xdr:colOff>127000</xdr:colOff>
      <xdr:row>35</xdr:row>
      <xdr:rowOff>165953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60918"/>
          <a:ext cx="647700" cy="15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165953</xdr:rowOff>
    </xdr:from>
    <xdr:to>
      <xdr:col>26</xdr:col>
      <xdr:colOff>50800</xdr:colOff>
      <xdr:row>35</xdr:row>
      <xdr:rowOff>179944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76303"/>
          <a:ext cx="698500" cy="13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178846</xdr:rowOff>
    </xdr:from>
    <xdr:to>
      <xdr:col>22</xdr:col>
      <xdr:colOff>114300</xdr:colOff>
      <xdr:row>35</xdr:row>
      <xdr:rowOff>179944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89196"/>
          <a:ext cx="698500" cy="1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135550</xdr:rowOff>
    </xdr:from>
    <xdr:to>
      <xdr:col>18</xdr:col>
      <xdr:colOff>177800</xdr:colOff>
      <xdr:row>35</xdr:row>
      <xdr:rowOff>178846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45900"/>
          <a:ext cx="698500" cy="43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99768</xdr:rowOff>
    </xdr:from>
    <xdr:to>
      <xdr:col>29</xdr:col>
      <xdr:colOff>177800</xdr:colOff>
      <xdr:row>35</xdr:row>
      <xdr:rowOff>201368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10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71845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82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115153</xdr:rowOff>
    </xdr:from>
    <xdr:to>
      <xdr:col>26</xdr:col>
      <xdr:colOff>101600</xdr:colOff>
      <xdr:row>35</xdr:row>
      <xdr:rowOff>216753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25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201530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11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129144</xdr:rowOff>
    </xdr:from>
    <xdr:to>
      <xdr:col>22</xdr:col>
      <xdr:colOff>165100</xdr:colOff>
      <xdr:row>35</xdr:row>
      <xdr:rowOff>230744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39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215521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25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128046</xdr:rowOff>
    </xdr:from>
    <xdr:to>
      <xdr:col>19</xdr:col>
      <xdr:colOff>38100</xdr:colOff>
      <xdr:row>35</xdr:row>
      <xdr:rowOff>229646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38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214423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2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84750</xdr:rowOff>
    </xdr:from>
    <xdr:to>
      <xdr:col>15</xdr:col>
      <xdr:colOff>101600</xdr:colOff>
      <xdr:row>35</xdr:row>
      <xdr:rowOff>186350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95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171127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8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静岡県函南町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36,105
35,653
65.16
15,478,363
14,856,036
612,945
8,657,474
9,722,573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155914</xdr:rowOff>
    </xdr:from>
    <xdr:to>
      <xdr:col>24</xdr:col>
      <xdr:colOff>63500</xdr:colOff>
      <xdr:row>37</xdr:row>
      <xdr:rowOff>83856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28114"/>
          <a:ext cx="838200" cy="9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83856</xdr:rowOff>
    </xdr:from>
    <xdr:to>
      <xdr:col>19</xdr:col>
      <xdr:colOff>177800</xdr:colOff>
      <xdr:row>37</xdr:row>
      <xdr:rowOff>108414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7506"/>
          <a:ext cx="889000" cy="2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108414</xdr:rowOff>
    </xdr:from>
    <xdr:to>
      <xdr:col>15</xdr:col>
      <xdr:colOff>50800</xdr:colOff>
      <xdr:row>37</xdr:row>
      <xdr:rowOff>120187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2064"/>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120187</xdr:rowOff>
    </xdr:from>
    <xdr:to>
      <xdr:col>10</xdr:col>
      <xdr:colOff>114300</xdr:colOff>
      <xdr:row>37</xdr:row>
      <xdr:rowOff>161335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63837"/>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105114</xdr:rowOff>
    </xdr:from>
    <xdr:to>
      <xdr:col>24</xdr:col>
      <xdr:colOff>114300</xdr:colOff>
      <xdr:row>37</xdr:row>
      <xdr:rowOff>35264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7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83541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5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33056</xdr:rowOff>
    </xdr:from>
    <xdr:to>
      <xdr:col>20</xdr:col>
      <xdr:colOff>38100</xdr:colOff>
      <xdr:row>37</xdr:row>
      <xdr:rowOff>134656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125783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57614</xdr:rowOff>
    </xdr:from>
    <xdr:to>
      <xdr:col>15</xdr:col>
      <xdr:colOff>101600</xdr:colOff>
      <xdr:row>37</xdr:row>
      <xdr:rowOff>159214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150341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69387</xdr:rowOff>
    </xdr:from>
    <xdr:to>
      <xdr:col>10</xdr:col>
      <xdr:colOff>165100</xdr:colOff>
      <xdr:row>37</xdr:row>
      <xdr:rowOff>170987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162114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0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110536</xdr:rowOff>
    </xdr:from>
    <xdr:to>
      <xdr:col>6</xdr:col>
      <xdr:colOff>38100</xdr:colOff>
      <xdr:row>38</xdr:row>
      <xdr:rowOff>40686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31812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4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146174</xdr:rowOff>
    </xdr:from>
    <xdr:to>
      <xdr:col>24</xdr:col>
      <xdr:colOff>63500</xdr:colOff>
      <xdr:row>57</xdr:row>
      <xdr:rowOff>166904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18824"/>
          <a:ext cx="838200" cy="2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146540</xdr:rowOff>
    </xdr:from>
    <xdr:to>
      <xdr:col>19</xdr:col>
      <xdr:colOff>177800</xdr:colOff>
      <xdr:row>57</xdr:row>
      <xdr:rowOff>166904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9190"/>
          <a:ext cx="889000" cy="2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146540</xdr:rowOff>
    </xdr:from>
    <xdr:to>
      <xdr:col>15</xdr:col>
      <xdr:colOff>50800</xdr:colOff>
      <xdr:row>58</xdr:row>
      <xdr:rowOff>49796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9190"/>
          <a:ext cx="889000" cy="7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47775</xdr:rowOff>
    </xdr:from>
    <xdr:to>
      <xdr:col>10</xdr:col>
      <xdr:colOff>114300</xdr:colOff>
      <xdr:row>58</xdr:row>
      <xdr:rowOff>49796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91875"/>
          <a:ext cx="889000" cy="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95374</xdr:rowOff>
    </xdr:from>
    <xdr:to>
      <xdr:col>24</xdr:col>
      <xdr:colOff>114300</xdr:colOff>
      <xdr:row>58</xdr:row>
      <xdr:rowOff>25524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6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73801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4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116104</xdr:rowOff>
    </xdr:from>
    <xdr:to>
      <xdr:col>20</xdr:col>
      <xdr:colOff>38100</xdr:colOff>
      <xdr:row>58</xdr:row>
      <xdr:rowOff>46254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37381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8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95740</xdr:rowOff>
    </xdr:from>
    <xdr:to>
      <xdr:col>15</xdr:col>
      <xdr:colOff>101600</xdr:colOff>
      <xdr:row>58</xdr:row>
      <xdr:rowOff>25890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17017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6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170446</xdr:rowOff>
    </xdr:from>
    <xdr:to>
      <xdr:col>10</xdr:col>
      <xdr:colOff>165100</xdr:colOff>
      <xdr:row>58</xdr:row>
      <xdr:rowOff>100596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4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91723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3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168425</xdr:rowOff>
    </xdr:from>
    <xdr:to>
      <xdr:col>6</xdr:col>
      <xdr:colOff>38100</xdr:colOff>
      <xdr:row>58</xdr:row>
      <xdr:rowOff>98575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89702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3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36647</xdr:rowOff>
    </xdr:from>
    <xdr:to>
      <xdr:col>24</xdr:col>
      <xdr:colOff>63500</xdr:colOff>
      <xdr:row>78</xdr:row>
      <xdr:rowOff>74413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09747"/>
          <a:ext cx="838200" cy="3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74413</xdr:rowOff>
    </xdr:from>
    <xdr:to>
      <xdr:col>19</xdr:col>
      <xdr:colOff>177800</xdr:colOff>
      <xdr:row>78</xdr:row>
      <xdr:rowOff>86756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47513"/>
          <a:ext cx="889000" cy="1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86756</xdr:rowOff>
    </xdr:from>
    <xdr:to>
      <xdr:col>15</xdr:col>
      <xdr:colOff>50800</xdr:colOff>
      <xdr:row>78</xdr:row>
      <xdr:rowOff>95306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59856"/>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95306</xdr:rowOff>
    </xdr:from>
    <xdr:to>
      <xdr:col>10</xdr:col>
      <xdr:colOff>114300</xdr:colOff>
      <xdr:row>78</xdr:row>
      <xdr:rowOff>112359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8406"/>
          <a:ext cx="889000" cy="1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157297</xdr:rowOff>
    </xdr:from>
    <xdr:to>
      <xdr:col>24</xdr:col>
      <xdr:colOff>114300</xdr:colOff>
      <xdr:row>78</xdr:row>
      <xdr:rowOff>87447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72224</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23613</xdr:rowOff>
    </xdr:from>
    <xdr:to>
      <xdr:col>20</xdr:col>
      <xdr:colOff>38100</xdr:colOff>
      <xdr:row>78</xdr:row>
      <xdr:rowOff>125213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9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116340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8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35956</xdr:rowOff>
    </xdr:from>
    <xdr:to>
      <xdr:col>15</xdr:col>
      <xdr:colOff>101600</xdr:colOff>
      <xdr:row>78</xdr:row>
      <xdr:rowOff>137556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0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128683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0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44506</xdr:rowOff>
    </xdr:from>
    <xdr:to>
      <xdr:col>10</xdr:col>
      <xdr:colOff>165100</xdr:colOff>
      <xdr:row>78</xdr:row>
      <xdr:rowOff>146106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137233</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830017" y="13510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61559</xdr:rowOff>
    </xdr:from>
    <xdr:to>
      <xdr:col>6</xdr:col>
      <xdr:colOff>38100</xdr:colOff>
      <xdr:row>78</xdr:row>
      <xdr:rowOff>163159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3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154286</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941017" y="13527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73623</xdr:rowOff>
    </xdr:from>
    <xdr:to>
      <xdr:col>24</xdr:col>
      <xdr:colOff>63500</xdr:colOff>
      <xdr:row>98</xdr:row>
      <xdr:rowOff>9953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04273"/>
          <a:ext cx="838200" cy="10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9953</xdr:rowOff>
    </xdr:from>
    <xdr:to>
      <xdr:col>19</xdr:col>
      <xdr:colOff>177800</xdr:colOff>
      <xdr:row>98</xdr:row>
      <xdr:rowOff>92391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12053"/>
          <a:ext cx="889000" cy="8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149312</xdr:rowOff>
    </xdr:from>
    <xdr:to>
      <xdr:col>15</xdr:col>
      <xdr:colOff>50800</xdr:colOff>
      <xdr:row>98</xdr:row>
      <xdr:rowOff>92391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79962"/>
          <a:ext cx="889000" cy="1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149312</xdr:rowOff>
    </xdr:from>
    <xdr:to>
      <xdr:col>10</xdr:col>
      <xdr:colOff>114300</xdr:colOff>
      <xdr:row>99</xdr:row>
      <xdr:rowOff>80079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79962"/>
          <a:ext cx="889000" cy="27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22823</xdr:rowOff>
    </xdr:from>
    <xdr:to>
      <xdr:col>24</xdr:col>
      <xdr:colOff>114300</xdr:colOff>
      <xdr:row>97</xdr:row>
      <xdr:rowOff>124423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5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1250</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3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130603</xdr:rowOff>
    </xdr:from>
    <xdr:to>
      <xdr:col>20</xdr:col>
      <xdr:colOff>38100</xdr:colOff>
      <xdr:row>98</xdr:row>
      <xdr:rowOff>60753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6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51880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5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41591</xdr:rowOff>
    </xdr:from>
    <xdr:to>
      <xdr:col>15</xdr:col>
      <xdr:colOff>101600</xdr:colOff>
      <xdr:row>98</xdr:row>
      <xdr:rowOff>143191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4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134318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3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98512</xdr:rowOff>
    </xdr:from>
    <xdr:to>
      <xdr:col>10</xdr:col>
      <xdr:colOff>165100</xdr:colOff>
      <xdr:row>98</xdr:row>
      <xdr:rowOff>28662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2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19789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2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29279</xdr:rowOff>
    </xdr:from>
    <xdr:to>
      <xdr:col>6</xdr:col>
      <xdr:colOff>38100</xdr:colOff>
      <xdr:row>99</xdr:row>
      <xdr:rowOff>130879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0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122006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9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89757</xdr:rowOff>
    </xdr:from>
    <xdr:to>
      <xdr:col>55</xdr:col>
      <xdr:colOff>0</xdr:colOff>
      <xdr:row>38</xdr:row>
      <xdr:rowOff>114674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604857"/>
          <a:ext cx="8382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89212</xdr:rowOff>
    </xdr:from>
    <xdr:to>
      <xdr:col>50</xdr:col>
      <xdr:colOff>114300</xdr:colOff>
      <xdr:row>38</xdr:row>
      <xdr:rowOff>89757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04312"/>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89212</xdr:rowOff>
    </xdr:from>
    <xdr:to>
      <xdr:col>45</xdr:col>
      <xdr:colOff>177800</xdr:colOff>
      <xdr:row>38</xdr:row>
      <xdr:rowOff>143870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04312"/>
          <a:ext cx="889000" cy="54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88102</xdr:rowOff>
    </xdr:from>
    <xdr:to>
      <xdr:col>41</xdr:col>
      <xdr:colOff>50800</xdr:colOff>
      <xdr:row>38</xdr:row>
      <xdr:rowOff>143870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74502"/>
          <a:ext cx="889000" cy="108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63874</xdr:rowOff>
    </xdr:from>
    <xdr:to>
      <xdr:col>55</xdr:col>
      <xdr:colOff>50800</xdr:colOff>
      <xdr:row>38</xdr:row>
      <xdr:rowOff>165474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7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42301</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5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38957</xdr:rowOff>
    </xdr:from>
    <xdr:to>
      <xdr:col>50</xdr:col>
      <xdr:colOff>165100</xdr:colOff>
      <xdr:row>38</xdr:row>
      <xdr:rowOff>140557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5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131684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4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38412</xdr:rowOff>
    </xdr:from>
    <xdr:to>
      <xdr:col>46</xdr:col>
      <xdr:colOff>38100</xdr:colOff>
      <xdr:row>38</xdr:row>
      <xdr:rowOff>140012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5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131139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4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93070</xdr:rowOff>
    </xdr:from>
    <xdr:to>
      <xdr:col>41</xdr:col>
      <xdr:colOff>101600</xdr:colOff>
      <xdr:row>39</xdr:row>
      <xdr:rowOff>23220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0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14347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0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37302</xdr:rowOff>
    </xdr:from>
    <xdr:to>
      <xdr:col>36</xdr:col>
      <xdr:colOff>165100</xdr:colOff>
      <xdr:row>32</xdr:row>
      <xdr:rowOff>138902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2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130029</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16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34990</xdr:rowOff>
    </xdr:from>
    <xdr:to>
      <xdr:col>55</xdr:col>
      <xdr:colOff>0</xdr:colOff>
      <xdr:row>57</xdr:row>
      <xdr:rowOff>45882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36190"/>
          <a:ext cx="838200" cy="18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45882</xdr:rowOff>
    </xdr:from>
    <xdr:to>
      <xdr:col>50</xdr:col>
      <xdr:colOff>114300</xdr:colOff>
      <xdr:row>57</xdr:row>
      <xdr:rowOff>51335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18532"/>
          <a:ext cx="889000" cy="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42505</xdr:rowOff>
    </xdr:from>
    <xdr:to>
      <xdr:col>45</xdr:col>
      <xdr:colOff>177800</xdr:colOff>
      <xdr:row>57</xdr:row>
      <xdr:rowOff>51335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15155"/>
          <a:ext cx="889000" cy="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38830</xdr:rowOff>
    </xdr:from>
    <xdr:to>
      <xdr:col>41</xdr:col>
      <xdr:colOff>50800</xdr:colOff>
      <xdr:row>57</xdr:row>
      <xdr:rowOff>42505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11480"/>
          <a:ext cx="889000" cy="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155640</xdr:rowOff>
    </xdr:from>
    <xdr:to>
      <xdr:col>55</xdr:col>
      <xdr:colOff>50800</xdr:colOff>
      <xdr:row>56</xdr:row>
      <xdr:rowOff>85790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8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7067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3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166532</xdr:rowOff>
    </xdr:from>
    <xdr:to>
      <xdr:col>50</xdr:col>
      <xdr:colOff>165100</xdr:colOff>
      <xdr:row>57</xdr:row>
      <xdr:rowOff>96682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6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87809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535</xdr:rowOff>
    </xdr:from>
    <xdr:to>
      <xdr:col>46</xdr:col>
      <xdr:colOff>38100</xdr:colOff>
      <xdr:row>57</xdr:row>
      <xdr:rowOff>102135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7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93262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65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163155</xdr:rowOff>
    </xdr:from>
    <xdr:to>
      <xdr:col>41</xdr:col>
      <xdr:colOff>101600</xdr:colOff>
      <xdr:row>57</xdr:row>
      <xdr:rowOff>93305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6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84432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5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159480</xdr:rowOff>
    </xdr:from>
    <xdr:to>
      <xdr:col>36</xdr:col>
      <xdr:colOff>165100</xdr:colOff>
      <xdr:row>57</xdr:row>
      <xdr:rowOff>89630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80757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5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27572</xdr:rowOff>
    </xdr:from>
    <xdr:to>
      <xdr:col>55</xdr:col>
      <xdr:colOff>0</xdr:colOff>
      <xdr:row>79</xdr:row>
      <xdr:rowOff>38754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72122"/>
          <a:ext cx="838200" cy="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27572</xdr:rowOff>
    </xdr:from>
    <xdr:to>
      <xdr:col>50</xdr:col>
      <xdr:colOff>114300</xdr:colOff>
      <xdr:row>79</xdr:row>
      <xdr:rowOff>32583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72122"/>
          <a:ext cx="889000" cy="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169990</xdr:rowOff>
    </xdr:from>
    <xdr:to>
      <xdr:col>45</xdr:col>
      <xdr:colOff>177800</xdr:colOff>
      <xdr:row>79</xdr:row>
      <xdr:rowOff>32583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43090"/>
          <a:ext cx="889000" cy="3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169990</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43090"/>
          <a:ext cx="889000" cy="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159404</xdr:rowOff>
    </xdr:from>
    <xdr:to>
      <xdr:col>55</xdr:col>
      <xdr:colOff>50800</xdr:colOff>
      <xdr:row>79</xdr:row>
      <xdr:rowOff>89554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74331</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7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148222</xdr:rowOff>
    </xdr:from>
    <xdr:to>
      <xdr:col>50</xdr:col>
      <xdr:colOff>165100</xdr:colOff>
      <xdr:row>79</xdr:row>
      <xdr:rowOff>78372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69499</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14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153233</xdr:rowOff>
    </xdr:from>
    <xdr:to>
      <xdr:col>46</xdr:col>
      <xdr:colOff>38100</xdr:colOff>
      <xdr:row>79</xdr:row>
      <xdr:rowOff>83383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74510</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19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119190</xdr:rowOff>
    </xdr:from>
    <xdr:to>
      <xdr:col>41</xdr:col>
      <xdr:colOff>101600</xdr:colOff>
      <xdr:row>79</xdr:row>
      <xdr:rowOff>49340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40467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8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153660</xdr:rowOff>
    </xdr:from>
    <xdr:to>
      <xdr:col>55</xdr:col>
      <xdr:colOff>0</xdr:colOff>
      <xdr:row>98</xdr:row>
      <xdr:rowOff>46492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612860"/>
          <a:ext cx="838200" cy="23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46492</xdr:rowOff>
    </xdr:from>
    <xdr:to>
      <xdr:col>50</xdr:col>
      <xdr:colOff>114300</xdr:colOff>
      <xdr:row>98</xdr:row>
      <xdr:rowOff>100845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48592"/>
          <a:ext cx="889000" cy="5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43856</xdr:rowOff>
    </xdr:from>
    <xdr:to>
      <xdr:col>45</xdr:col>
      <xdr:colOff>177800</xdr:colOff>
      <xdr:row>98</xdr:row>
      <xdr:rowOff>100845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45956"/>
          <a:ext cx="889000" cy="5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25789</xdr:rowOff>
    </xdr:from>
    <xdr:to>
      <xdr:col>41</xdr:col>
      <xdr:colOff>50800</xdr:colOff>
      <xdr:row>98</xdr:row>
      <xdr:rowOff>43856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27889"/>
          <a:ext cx="889000" cy="1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102860</xdr:rowOff>
    </xdr:from>
    <xdr:to>
      <xdr:col>55</xdr:col>
      <xdr:colOff>50800</xdr:colOff>
      <xdr:row>97</xdr:row>
      <xdr:rowOff>33010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56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125737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1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167142</xdr:rowOff>
    </xdr:from>
    <xdr:to>
      <xdr:col>50</xdr:col>
      <xdr:colOff>165100</xdr:colOff>
      <xdr:row>98</xdr:row>
      <xdr:rowOff>97292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9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88419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9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50045</xdr:rowOff>
    </xdr:from>
    <xdr:to>
      <xdr:col>46</xdr:col>
      <xdr:colOff>38100</xdr:colOff>
      <xdr:row>98</xdr:row>
      <xdr:rowOff>151645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142772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4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164506</xdr:rowOff>
    </xdr:from>
    <xdr:to>
      <xdr:col>41</xdr:col>
      <xdr:colOff>101600</xdr:colOff>
      <xdr:row>98</xdr:row>
      <xdr:rowOff>94656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9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85783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88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146439</xdr:rowOff>
    </xdr:from>
    <xdr:to>
      <xdr:col>36</xdr:col>
      <xdr:colOff>165100</xdr:colOff>
      <xdr:row>98</xdr:row>
      <xdr:rowOff>76589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7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67716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6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113411</xdr:rowOff>
    </xdr:from>
    <xdr:to>
      <xdr:col>85</xdr:col>
      <xdr:colOff>127000</xdr:colOff>
      <xdr:row>38</xdr:row>
      <xdr:rowOff>126258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28511"/>
          <a:ext cx="8382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126258</xdr:rowOff>
    </xdr:from>
    <xdr:to>
      <xdr:col>81</xdr:col>
      <xdr:colOff>50800</xdr:colOff>
      <xdr:row>38</xdr:row>
      <xdr:rowOff>128384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41358"/>
          <a:ext cx="889000" cy="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122715</xdr:rowOff>
    </xdr:from>
    <xdr:to>
      <xdr:col>76</xdr:col>
      <xdr:colOff>114300</xdr:colOff>
      <xdr:row>38</xdr:row>
      <xdr:rowOff>128384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37815"/>
          <a:ext cx="8890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135356</xdr:rowOff>
    </xdr:from>
    <xdr:to>
      <xdr:col>71</xdr:col>
      <xdr:colOff>177800</xdr:colOff>
      <xdr:row>38</xdr:row>
      <xdr:rowOff>122715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479006"/>
          <a:ext cx="889000" cy="15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62611</xdr:rowOff>
    </xdr:from>
    <xdr:to>
      <xdr:col>85</xdr:col>
      <xdr:colOff>177800</xdr:colOff>
      <xdr:row>38</xdr:row>
      <xdr:rowOff>164211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75458</xdr:rowOff>
    </xdr:from>
    <xdr:to>
      <xdr:col>81</xdr:col>
      <xdr:colOff>101600</xdr:colOff>
      <xdr:row>39</xdr:row>
      <xdr:rowOff>5608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9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168185</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2017" y="6683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77584</xdr:rowOff>
    </xdr:from>
    <xdr:to>
      <xdr:col>76</xdr:col>
      <xdr:colOff>165100</xdr:colOff>
      <xdr:row>39</xdr:row>
      <xdr:rowOff>7734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9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170311</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85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71915</xdr:rowOff>
    </xdr:from>
    <xdr:to>
      <xdr:col>72</xdr:col>
      <xdr:colOff>38100</xdr:colOff>
      <xdr:row>39</xdr:row>
      <xdr:rowOff>2065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8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164642</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79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84556</xdr:rowOff>
    </xdr:from>
    <xdr:to>
      <xdr:col>67</xdr:col>
      <xdr:colOff>101600</xdr:colOff>
      <xdr:row>38</xdr:row>
      <xdr:rowOff>14706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2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31233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20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43904</xdr:rowOff>
    </xdr:from>
    <xdr:to>
      <xdr:col>85</xdr:col>
      <xdr:colOff>127000</xdr:colOff>
      <xdr:row>77</xdr:row>
      <xdr:rowOff>49924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45554"/>
          <a:ext cx="8382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49924</xdr:rowOff>
    </xdr:from>
    <xdr:to>
      <xdr:col>81</xdr:col>
      <xdr:colOff>50800</xdr:colOff>
      <xdr:row>77</xdr:row>
      <xdr:rowOff>53417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51574"/>
          <a:ext cx="889000" cy="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47943</xdr:rowOff>
    </xdr:from>
    <xdr:to>
      <xdr:col>76</xdr:col>
      <xdr:colOff>114300</xdr:colOff>
      <xdr:row>77</xdr:row>
      <xdr:rowOff>53417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49593"/>
          <a:ext cx="889000" cy="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47092</xdr:rowOff>
    </xdr:from>
    <xdr:to>
      <xdr:col>71</xdr:col>
      <xdr:colOff>177800</xdr:colOff>
      <xdr:row>77</xdr:row>
      <xdr:rowOff>47943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48742"/>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164554</xdr:rowOff>
    </xdr:from>
    <xdr:to>
      <xdr:col>85</xdr:col>
      <xdr:colOff>177800</xdr:colOff>
      <xdr:row>77</xdr:row>
      <xdr:rowOff>94704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9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142981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73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170574</xdr:rowOff>
    </xdr:from>
    <xdr:to>
      <xdr:col>81</xdr:col>
      <xdr:colOff>101600</xdr:colOff>
      <xdr:row>77</xdr:row>
      <xdr:rowOff>100724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0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91851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9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2617</xdr:rowOff>
    </xdr:from>
    <xdr:to>
      <xdr:col>76</xdr:col>
      <xdr:colOff>165100</xdr:colOff>
      <xdr:row>77</xdr:row>
      <xdr:rowOff>104217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0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95344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9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168593</xdr:rowOff>
    </xdr:from>
    <xdr:to>
      <xdr:col>72</xdr:col>
      <xdr:colOff>38100</xdr:colOff>
      <xdr:row>77</xdr:row>
      <xdr:rowOff>98743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9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89870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9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167742</xdr:rowOff>
    </xdr:from>
    <xdr:to>
      <xdr:col>67</xdr:col>
      <xdr:colOff>101600</xdr:colOff>
      <xdr:row>77</xdr:row>
      <xdr:rowOff>97892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9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89019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29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24471</xdr:rowOff>
    </xdr:from>
    <xdr:to>
      <xdr:col>85</xdr:col>
      <xdr:colOff>127000</xdr:colOff>
      <xdr:row>98</xdr:row>
      <xdr:rowOff>81804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26571"/>
          <a:ext cx="838200" cy="5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24471</xdr:rowOff>
    </xdr:from>
    <xdr:to>
      <xdr:col>81</xdr:col>
      <xdr:colOff>50800</xdr:colOff>
      <xdr:row>98</xdr:row>
      <xdr:rowOff>35463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26571"/>
          <a:ext cx="889000" cy="1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134469</xdr:rowOff>
    </xdr:from>
    <xdr:to>
      <xdr:col>76</xdr:col>
      <xdr:colOff>114300</xdr:colOff>
      <xdr:row>98</xdr:row>
      <xdr:rowOff>35463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65119"/>
          <a:ext cx="889000" cy="7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134469</xdr:rowOff>
    </xdr:from>
    <xdr:to>
      <xdr:col>71</xdr:col>
      <xdr:colOff>177800</xdr:colOff>
      <xdr:row>98</xdr:row>
      <xdr:rowOff>53440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65119"/>
          <a:ext cx="889000" cy="9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31004</xdr:rowOff>
    </xdr:from>
    <xdr:to>
      <xdr:col>85</xdr:col>
      <xdr:colOff>177800</xdr:colOff>
      <xdr:row>98</xdr:row>
      <xdr:rowOff>132604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3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138535</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145121</xdr:rowOff>
    </xdr:from>
    <xdr:to>
      <xdr:col>81</xdr:col>
      <xdr:colOff>101600</xdr:colOff>
      <xdr:row>98</xdr:row>
      <xdr:rowOff>75271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7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91798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5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156113</xdr:rowOff>
    </xdr:from>
    <xdr:to>
      <xdr:col>76</xdr:col>
      <xdr:colOff>165100</xdr:colOff>
      <xdr:row>98</xdr:row>
      <xdr:rowOff>86263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8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77390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7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83669</xdr:rowOff>
    </xdr:from>
    <xdr:to>
      <xdr:col>72</xdr:col>
      <xdr:colOff>38100</xdr:colOff>
      <xdr:row>98</xdr:row>
      <xdr:rowOff>13819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1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30346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8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2640</xdr:rowOff>
    </xdr:from>
    <xdr:to>
      <xdr:col>67</xdr:col>
      <xdr:colOff>101600</xdr:colOff>
      <xdr:row>98</xdr:row>
      <xdr:rowOff>104240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0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120767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7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95058</xdr:rowOff>
    </xdr:from>
    <xdr:to>
      <xdr:col>116</xdr:col>
      <xdr:colOff>63500</xdr:colOff>
      <xdr:row>76</xdr:row>
      <xdr:rowOff>167035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25258"/>
          <a:ext cx="838200" cy="71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167035</xdr:rowOff>
    </xdr:from>
    <xdr:to>
      <xdr:col>111</xdr:col>
      <xdr:colOff>177800</xdr:colOff>
      <xdr:row>77</xdr:row>
      <xdr:rowOff>22723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197235"/>
          <a:ext cx="889000" cy="2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22723</xdr:rowOff>
    </xdr:from>
    <xdr:to>
      <xdr:col>107</xdr:col>
      <xdr:colOff>50800</xdr:colOff>
      <xdr:row>77</xdr:row>
      <xdr:rowOff>63838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224373"/>
          <a:ext cx="889000" cy="4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8516</xdr:rowOff>
    </xdr:from>
    <xdr:to>
      <xdr:col>102</xdr:col>
      <xdr:colOff>114300</xdr:colOff>
      <xdr:row>77</xdr:row>
      <xdr:rowOff>63838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210166"/>
          <a:ext cx="889000" cy="5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44258</xdr:rowOff>
    </xdr:from>
    <xdr:to>
      <xdr:col>116</xdr:col>
      <xdr:colOff>114300</xdr:colOff>
      <xdr:row>76</xdr:row>
      <xdr:rowOff>145858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7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22685</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05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116235</xdr:rowOff>
    </xdr:from>
    <xdr:to>
      <xdr:col>112</xdr:col>
      <xdr:colOff>38100</xdr:colOff>
      <xdr:row>77</xdr:row>
      <xdr:rowOff>46385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4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37512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3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143373</xdr:rowOff>
    </xdr:from>
    <xdr:to>
      <xdr:col>107</xdr:col>
      <xdr:colOff>101600</xdr:colOff>
      <xdr:row>77</xdr:row>
      <xdr:rowOff>73523</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17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64650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6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13038</xdr:rowOff>
    </xdr:from>
    <xdr:to>
      <xdr:col>102</xdr:col>
      <xdr:colOff>165100</xdr:colOff>
      <xdr:row>77</xdr:row>
      <xdr:rowOff>114638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1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105765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0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129166</xdr:rowOff>
    </xdr:from>
    <xdr:to>
      <xdr:col>98</xdr:col>
      <xdr:colOff>38100</xdr:colOff>
      <xdr:row>77</xdr:row>
      <xdr:rowOff>59316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15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50443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5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411,468</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全国、県内及び類似団体内平均値と比較すると全体的に低い水準となっていることから、効率的な行政運営が出来ているものと考える。一方で、令和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西小学校長寿命化改修の実施により、普通建設事業費（うち更新整備）が類似団体平均値を上回り、このことにより財政調整基金をはじめとする積立金が減少し、再び類似団体平均を下回ることになった。今後は長寿命化等を目的とした投資的事業に係る費用が増加するとともに、財源として地方債を借り入れることで公債費の割合も増加することが見込まれる。</a:t>
          </a:r>
        </a:p>
        <a:p>
          <a:r>
            <a:rPr kumimoji="1" lang="ja-JP" altLang="en-US" sz="1300">
              <a:latin typeface="ＭＳ Ｐゴシック" panose="020B0600070205080204" pitchFamily="50" charset="-128"/>
              <a:ea typeface="ＭＳ Ｐゴシック" panose="020B0600070205080204" pitchFamily="50" charset="-128"/>
            </a:rPr>
            <a:t>また、物価高騰の影響により物件費が高い水準で推移していることや、会計年度任用職員を含めた人件費が上昇していることから、施設の今後のあり方を検討し、コスト削減を進めていく。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静岡県函南町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36,105
35,653
65.16
15,478,363
14,856,036
612,945
8,657,474
9,722,573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50927</xdr:rowOff>
    </xdr:from>
    <xdr:to>
      <xdr:col>24</xdr:col>
      <xdr:colOff>63500</xdr:colOff>
      <xdr:row>36</xdr:row>
      <xdr:rowOff>113030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23127"/>
          <a:ext cx="8382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50927</xdr:rowOff>
    </xdr:from>
    <xdr:to>
      <xdr:col>19</xdr:col>
      <xdr:colOff>177800</xdr:colOff>
      <xdr:row>37</xdr:row>
      <xdr:rowOff>68072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23127"/>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14732</xdr:rowOff>
    </xdr:from>
    <xdr:to>
      <xdr:col>15</xdr:col>
      <xdr:colOff>50800</xdr:colOff>
      <xdr:row>37</xdr:row>
      <xdr:rowOff>68072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58382"/>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12065</xdr:rowOff>
    </xdr:from>
    <xdr:to>
      <xdr:col>10</xdr:col>
      <xdr:colOff>114300</xdr:colOff>
      <xdr:row>37</xdr:row>
      <xdr:rowOff>14732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55715"/>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62230</xdr:rowOff>
    </xdr:from>
    <xdr:to>
      <xdr:col>24</xdr:col>
      <xdr:colOff>114300</xdr:colOff>
      <xdr:row>36</xdr:row>
      <xdr:rowOff>163830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40657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xdr:rowOff>
    </xdr:from>
    <xdr:to>
      <xdr:col>20</xdr:col>
      <xdr:colOff>38100</xdr:colOff>
      <xdr:row>36</xdr:row>
      <xdr:rowOff>101727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92854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6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17272</xdr:rowOff>
    </xdr:from>
    <xdr:to>
      <xdr:col>15</xdr:col>
      <xdr:colOff>101600</xdr:colOff>
      <xdr:row>37</xdr:row>
      <xdr:rowOff>118872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109999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135382</xdr:rowOff>
    </xdr:from>
    <xdr:to>
      <xdr:col>10</xdr:col>
      <xdr:colOff>165100</xdr:colOff>
      <xdr:row>37</xdr:row>
      <xdr:rowOff>65532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0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56659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132715</xdr:rowOff>
    </xdr:from>
    <xdr:to>
      <xdr:col>6</xdr:col>
      <xdr:colOff>38100</xdr:colOff>
      <xdr:row>37</xdr:row>
      <xdr:rowOff>62865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53992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9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14538</xdr:rowOff>
    </xdr:from>
    <xdr:to>
      <xdr:col>24</xdr:col>
      <xdr:colOff>63500</xdr:colOff>
      <xdr:row>58</xdr:row>
      <xdr:rowOff>21179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58638"/>
          <a:ext cx="838200" cy="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14538</xdr:rowOff>
    </xdr:from>
    <xdr:to>
      <xdr:col>19</xdr:col>
      <xdr:colOff>177800</xdr:colOff>
      <xdr:row>58</xdr:row>
      <xdr:rowOff>19537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8638"/>
          <a:ext cx="889000" cy="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161368</xdr:rowOff>
    </xdr:from>
    <xdr:to>
      <xdr:col>15</xdr:col>
      <xdr:colOff>50800</xdr:colOff>
      <xdr:row>58</xdr:row>
      <xdr:rowOff>19537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34018"/>
          <a:ext cx="889000" cy="2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15101</xdr:rowOff>
    </xdr:from>
    <xdr:to>
      <xdr:col>10</xdr:col>
      <xdr:colOff>114300</xdr:colOff>
      <xdr:row>57</xdr:row>
      <xdr:rowOff>161368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6301"/>
          <a:ext cx="889000" cy="3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141829</xdr:rowOff>
    </xdr:from>
    <xdr:to>
      <xdr:col>24</xdr:col>
      <xdr:colOff>114300</xdr:colOff>
      <xdr:row>58</xdr:row>
      <xdr:rowOff>71979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56756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135188</xdr:rowOff>
    </xdr:from>
    <xdr:to>
      <xdr:col>20</xdr:col>
      <xdr:colOff>38100</xdr:colOff>
      <xdr:row>58</xdr:row>
      <xdr:rowOff>65338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56465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0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140187</xdr:rowOff>
    </xdr:from>
    <xdr:to>
      <xdr:col>15</xdr:col>
      <xdr:colOff>101600</xdr:colOff>
      <xdr:row>58</xdr:row>
      <xdr:rowOff>70337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61464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110568</xdr:rowOff>
    </xdr:from>
    <xdr:to>
      <xdr:col>10</xdr:col>
      <xdr:colOff>165100</xdr:colOff>
      <xdr:row>58</xdr:row>
      <xdr:rowOff>40718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31845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135751</xdr:rowOff>
    </xdr:from>
    <xdr:to>
      <xdr:col>6</xdr:col>
      <xdr:colOff>38100</xdr:colOff>
      <xdr:row>56</xdr:row>
      <xdr:rowOff>65901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57028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122402</xdr:rowOff>
    </xdr:from>
    <xdr:to>
      <xdr:col>24</xdr:col>
      <xdr:colOff>63500</xdr:colOff>
      <xdr:row>77</xdr:row>
      <xdr:rowOff>71875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52602"/>
          <a:ext cx="838200" cy="12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71875</xdr:rowOff>
    </xdr:from>
    <xdr:to>
      <xdr:col>19</xdr:col>
      <xdr:colOff>177800</xdr:colOff>
      <xdr:row>77</xdr:row>
      <xdr:rowOff>115491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73525"/>
          <a:ext cx="889000" cy="4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67021</xdr:rowOff>
    </xdr:from>
    <xdr:to>
      <xdr:col>15</xdr:col>
      <xdr:colOff>50800</xdr:colOff>
      <xdr:row>77</xdr:row>
      <xdr:rowOff>115491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68671"/>
          <a:ext cx="889000" cy="4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67021</xdr:rowOff>
    </xdr:from>
    <xdr:to>
      <xdr:col>10</xdr:col>
      <xdr:colOff>114300</xdr:colOff>
      <xdr:row>78</xdr:row>
      <xdr:rowOff>100936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8671"/>
          <a:ext cx="889000" cy="20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71602</xdr:rowOff>
    </xdr:from>
    <xdr:to>
      <xdr:col>24</xdr:col>
      <xdr:colOff>114300</xdr:colOff>
      <xdr:row>77</xdr:row>
      <xdr:rowOff>1752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0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50029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0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21075</xdr:rowOff>
    </xdr:from>
    <xdr:to>
      <xdr:col>20</xdr:col>
      <xdr:colOff>38100</xdr:colOff>
      <xdr:row>77</xdr:row>
      <xdr:rowOff>122675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113802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15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64691</xdr:rowOff>
    </xdr:from>
    <xdr:to>
      <xdr:col>15</xdr:col>
      <xdr:colOff>101600</xdr:colOff>
      <xdr:row>77</xdr:row>
      <xdr:rowOff>166291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6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157418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5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16221</xdr:rowOff>
    </xdr:from>
    <xdr:to>
      <xdr:col>10</xdr:col>
      <xdr:colOff>165100</xdr:colOff>
      <xdr:row>77</xdr:row>
      <xdr:rowOff>117821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108948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10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50136</xdr:rowOff>
    </xdr:from>
    <xdr:to>
      <xdr:col>6</xdr:col>
      <xdr:colOff>38100</xdr:colOff>
      <xdr:row>78</xdr:row>
      <xdr:rowOff>151736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2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142863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15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151847</xdr:rowOff>
    </xdr:from>
    <xdr:to>
      <xdr:col>24</xdr:col>
      <xdr:colOff>63500</xdr:colOff>
      <xdr:row>98</xdr:row>
      <xdr:rowOff>85720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82497"/>
          <a:ext cx="838200" cy="10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149544</xdr:rowOff>
    </xdr:from>
    <xdr:to>
      <xdr:col>19</xdr:col>
      <xdr:colOff>177800</xdr:colOff>
      <xdr:row>97</xdr:row>
      <xdr:rowOff>151847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80194"/>
          <a:ext cx="889000" cy="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149544</xdr:rowOff>
    </xdr:from>
    <xdr:to>
      <xdr:col>15</xdr:col>
      <xdr:colOff>50800</xdr:colOff>
      <xdr:row>97</xdr:row>
      <xdr:rowOff>163154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80194"/>
          <a:ext cx="889000" cy="1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163154</xdr:rowOff>
    </xdr:from>
    <xdr:to>
      <xdr:col>10</xdr:col>
      <xdr:colOff>114300</xdr:colOff>
      <xdr:row>98</xdr:row>
      <xdr:rowOff>96738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93804"/>
          <a:ext cx="889000" cy="10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34920</xdr:rowOff>
    </xdr:from>
    <xdr:to>
      <xdr:col>24</xdr:col>
      <xdr:colOff>114300</xdr:colOff>
      <xdr:row>98</xdr:row>
      <xdr:rowOff>136520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13347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1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101047</xdr:rowOff>
    </xdr:from>
    <xdr:to>
      <xdr:col>20</xdr:col>
      <xdr:colOff>38100</xdr:colOff>
      <xdr:row>98</xdr:row>
      <xdr:rowOff>31197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3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22324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2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98744</xdr:rowOff>
    </xdr:from>
    <xdr:to>
      <xdr:col>15</xdr:col>
      <xdr:colOff>101600</xdr:colOff>
      <xdr:row>98</xdr:row>
      <xdr:rowOff>28894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2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20021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2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112354</xdr:rowOff>
    </xdr:from>
    <xdr:to>
      <xdr:col>10</xdr:col>
      <xdr:colOff>165100</xdr:colOff>
      <xdr:row>98</xdr:row>
      <xdr:rowOff>42504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4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33631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3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45938</xdr:rowOff>
    </xdr:from>
    <xdr:to>
      <xdr:col>6</xdr:col>
      <xdr:colOff>38100</xdr:colOff>
      <xdr:row>98</xdr:row>
      <xdr:rowOff>147538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4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138665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4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132189</xdr:rowOff>
    </xdr:from>
    <xdr:to>
      <xdr:col>55</xdr:col>
      <xdr:colOff>0</xdr:colOff>
      <xdr:row>38</xdr:row>
      <xdr:rowOff>143619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4728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143619</xdr:rowOff>
    </xdr:from>
    <xdr:to>
      <xdr:col>50</xdr:col>
      <xdr:colOff>114300</xdr:colOff>
      <xdr:row>38</xdr:row>
      <xdr:rowOff>153416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65871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153416</xdr:rowOff>
    </xdr:from>
    <xdr:to>
      <xdr:col>45</xdr:col>
      <xdr:colOff>177800</xdr:colOff>
      <xdr:row>38</xdr:row>
      <xdr:rowOff>157335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68516"/>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157335</xdr:rowOff>
    </xdr:from>
    <xdr:to>
      <xdr:col>41</xdr:col>
      <xdr:colOff>50800</xdr:colOff>
      <xdr:row>38</xdr:row>
      <xdr:rowOff>160600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7243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81389</xdr:rowOff>
    </xdr:from>
    <xdr:to>
      <xdr:col>55</xdr:col>
      <xdr:colOff>50800</xdr:colOff>
      <xdr:row>39</xdr:row>
      <xdr:rowOff>11539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9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104266</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47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92819</xdr:rowOff>
    </xdr:from>
    <xdr:to>
      <xdr:col>50</xdr:col>
      <xdr:colOff>165100</xdr:colOff>
      <xdr:row>39</xdr:row>
      <xdr:rowOff>22969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0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14096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0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102616</xdr:rowOff>
    </xdr:from>
    <xdr:to>
      <xdr:col>46</xdr:col>
      <xdr:colOff>38100</xdr:colOff>
      <xdr:row>39</xdr:row>
      <xdr:rowOff>32766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23893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10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106535</xdr:rowOff>
    </xdr:from>
    <xdr:to>
      <xdr:col>41</xdr:col>
      <xdr:colOff>101600</xdr:colOff>
      <xdr:row>39</xdr:row>
      <xdr:rowOff>36685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2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27812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14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109800</xdr:rowOff>
    </xdr:from>
    <xdr:to>
      <xdr:col>36</xdr:col>
      <xdr:colOff>165100</xdr:colOff>
      <xdr:row>39</xdr:row>
      <xdr:rowOff>39950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2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31077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1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88608</xdr:rowOff>
    </xdr:from>
    <xdr:to>
      <xdr:col>55</xdr:col>
      <xdr:colOff>0</xdr:colOff>
      <xdr:row>58</xdr:row>
      <xdr:rowOff>89274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32708"/>
          <a:ext cx="838200" cy="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88608</xdr:rowOff>
    </xdr:from>
    <xdr:to>
      <xdr:col>50</xdr:col>
      <xdr:colOff>114300</xdr:colOff>
      <xdr:row>58</xdr:row>
      <xdr:rowOff>106649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32708"/>
          <a:ext cx="889000" cy="1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106649</xdr:rowOff>
    </xdr:from>
    <xdr:to>
      <xdr:col>45</xdr:col>
      <xdr:colOff>177800</xdr:colOff>
      <xdr:row>58</xdr:row>
      <xdr:rowOff>119221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50749"/>
          <a:ext cx="8890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81007</xdr:rowOff>
    </xdr:from>
    <xdr:to>
      <xdr:col>41</xdr:col>
      <xdr:colOff>50800</xdr:colOff>
      <xdr:row>58</xdr:row>
      <xdr:rowOff>119221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25107"/>
          <a:ext cx="889000" cy="3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38474</xdr:rowOff>
    </xdr:from>
    <xdr:to>
      <xdr:col>55</xdr:col>
      <xdr:colOff>50800</xdr:colOff>
      <xdr:row>58</xdr:row>
      <xdr:rowOff>140074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8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124895</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97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37808</xdr:rowOff>
    </xdr:from>
    <xdr:to>
      <xdr:col>50</xdr:col>
      <xdr:colOff>165100</xdr:colOff>
      <xdr:row>58</xdr:row>
      <xdr:rowOff>139408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8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130535</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7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55849</xdr:rowOff>
    </xdr:from>
    <xdr:to>
      <xdr:col>46</xdr:col>
      <xdr:colOff>38100</xdr:colOff>
      <xdr:row>58</xdr:row>
      <xdr:rowOff>157449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9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148576</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92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68421</xdr:rowOff>
    </xdr:from>
    <xdr:to>
      <xdr:col>41</xdr:col>
      <xdr:colOff>101600</xdr:colOff>
      <xdr:row>58</xdr:row>
      <xdr:rowOff>170021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1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161148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0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30207</xdr:rowOff>
    </xdr:from>
    <xdr:to>
      <xdr:col>36</xdr:col>
      <xdr:colOff>165100</xdr:colOff>
      <xdr:row>58</xdr:row>
      <xdr:rowOff>131807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7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122934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6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36488</xdr:rowOff>
    </xdr:from>
    <xdr:to>
      <xdr:col>55</xdr:col>
      <xdr:colOff>0</xdr:colOff>
      <xdr:row>78</xdr:row>
      <xdr:rowOff>79787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09588"/>
          <a:ext cx="838200" cy="4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35020</xdr:rowOff>
    </xdr:from>
    <xdr:to>
      <xdr:col>50</xdr:col>
      <xdr:colOff>114300</xdr:colOff>
      <xdr:row>78</xdr:row>
      <xdr:rowOff>36488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08120"/>
          <a:ext cx="889000" cy="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35020</xdr:rowOff>
    </xdr:from>
    <xdr:to>
      <xdr:col>45</xdr:col>
      <xdr:colOff>177800</xdr:colOff>
      <xdr:row>78</xdr:row>
      <xdr:rowOff>47155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08120"/>
          <a:ext cx="889000" cy="1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24352</xdr:rowOff>
    </xdr:from>
    <xdr:to>
      <xdr:col>41</xdr:col>
      <xdr:colOff>50800</xdr:colOff>
      <xdr:row>78</xdr:row>
      <xdr:rowOff>47155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97452"/>
          <a:ext cx="889000" cy="2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28987</xdr:rowOff>
    </xdr:from>
    <xdr:to>
      <xdr:col>55</xdr:col>
      <xdr:colOff>50800</xdr:colOff>
      <xdr:row>78</xdr:row>
      <xdr:rowOff>130587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0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7414</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8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157138</xdr:rowOff>
    </xdr:from>
    <xdr:to>
      <xdr:col>50</xdr:col>
      <xdr:colOff>165100</xdr:colOff>
      <xdr:row>78</xdr:row>
      <xdr:rowOff>87288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5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103815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155670</xdr:rowOff>
    </xdr:from>
    <xdr:to>
      <xdr:col>46</xdr:col>
      <xdr:colOff>38100</xdr:colOff>
      <xdr:row>78</xdr:row>
      <xdr:rowOff>85820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5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102347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13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167805</xdr:rowOff>
    </xdr:from>
    <xdr:to>
      <xdr:col>41</xdr:col>
      <xdr:colOff>101600</xdr:colOff>
      <xdr:row>78</xdr:row>
      <xdr:rowOff>97955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6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114482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14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145002</xdr:rowOff>
    </xdr:from>
    <xdr:to>
      <xdr:col>36</xdr:col>
      <xdr:colOff>165100</xdr:colOff>
      <xdr:row>78</xdr:row>
      <xdr:rowOff>75152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4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66279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3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1372</xdr:rowOff>
    </xdr:from>
    <xdr:to>
      <xdr:col>55</xdr:col>
      <xdr:colOff>0</xdr:colOff>
      <xdr:row>97</xdr:row>
      <xdr:rowOff>32449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32022"/>
          <a:ext cx="838200" cy="3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32449</xdr:rowOff>
    </xdr:from>
    <xdr:to>
      <xdr:col>50</xdr:col>
      <xdr:colOff>114300</xdr:colOff>
      <xdr:row>97</xdr:row>
      <xdr:rowOff>79211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63099"/>
          <a:ext cx="889000" cy="4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60820</xdr:rowOff>
    </xdr:from>
    <xdr:to>
      <xdr:col>45</xdr:col>
      <xdr:colOff>177800</xdr:colOff>
      <xdr:row>97</xdr:row>
      <xdr:rowOff>79211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91470"/>
          <a:ext cx="889000" cy="1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60820</xdr:rowOff>
    </xdr:from>
    <xdr:to>
      <xdr:col>41</xdr:col>
      <xdr:colOff>50800</xdr:colOff>
      <xdr:row>97</xdr:row>
      <xdr:rowOff>61506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91470"/>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122022</xdr:rowOff>
    </xdr:from>
    <xdr:to>
      <xdr:col>55</xdr:col>
      <xdr:colOff>50800</xdr:colOff>
      <xdr:row>97</xdr:row>
      <xdr:rowOff>52172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8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100449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153099</xdr:rowOff>
    </xdr:from>
    <xdr:to>
      <xdr:col>50</xdr:col>
      <xdr:colOff>165100</xdr:colOff>
      <xdr:row>97</xdr:row>
      <xdr:rowOff>83249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1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74376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0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28411</xdr:rowOff>
    </xdr:from>
    <xdr:to>
      <xdr:col>46</xdr:col>
      <xdr:colOff>38100</xdr:colOff>
      <xdr:row>97</xdr:row>
      <xdr:rowOff>130011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5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121138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5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10020</xdr:rowOff>
    </xdr:from>
    <xdr:to>
      <xdr:col>41</xdr:col>
      <xdr:colOff>101600</xdr:colOff>
      <xdr:row>97</xdr:row>
      <xdr:rowOff>111620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4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102747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3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10706</xdr:rowOff>
    </xdr:from>
    <xdr:to>
      <xdr:col>36</xdr:col>
      <xdr:colOff>165100</xdr:colOff>
      <xdr:row>97</xdr:row>
      <xdr:rowOff>112306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103433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3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102569</xdr:rowOff>
    </xdr:from>
    <xdr:to>
      <xdr:col>85</xdr:col>
      <xdr:colOff>127000</xdr:colOff>
      <xdr:row>38</xdr:row>
      <xdr:rowOff>27915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46219"/>
          <a:ext cx="838200" cy="9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27915</xdr:rowOff>
    </xdr:from>
    <xdr:to>
      <xdr:col>81</xdr:col>
      <xdr:colOff>50800</xdr:colOff>
      <xdr:row>38</xdr:row>
      <xdr:rowOff>56228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43015"/>
          <a:ext cx="889000" cy="2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153808</xdr:rowOff>
    </xdr:from>
    <xdr:to>
      <xdr:col>76</xdr:col>
      <xdr:colOff>114300</xdr:colOff>
      <xdr:row>38</xdr:row>
      <xdr:rowOff>56228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97458"/>
          <a:ext cx="889000" cy="7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153808</xdr:rowOff>
    </xdr:from>
    <xdr:to>
      <xdr:col>71</xdr:col>
      <xdr:colOff>177800</xdr:colOff>
      <xdr:row>38</xdr:row>
      <xdr:rowOff>8484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9745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51769</xdr:rowOff>
    </xdr:from>
    <xdr:to>
      <xdr:col>85</xdr:col>
      <xdr:colOff>177800</xdr:colOff>
      <xdr:row>37</xdr:row>
      <xdr:rowOff>153369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9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74646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46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148565</xdr:rowOff>
    </xdr:from>
    <xdr:to>
      <xdr:col>81</xdr:col>
      <xdr:colOff>101600</xdr:colOff>
      <xdr:row>38</xdr:row>
      <xdr:rowOff>78715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9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95242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6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5428</xdr:rowOff>
    </xdr:from>
    <xdr:to>
      <xdr:col>76</xdr:col>
      <xdr:colOff>165100</xdr:colOff>
      <xdr:row>38</xdr:row>
      <xdr:rowOff>107028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98155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1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103008</xdr:rowOff>
    </xdr:from>
    <xdr:to>
      <xdr:col>72</xdr:col>
      <xdr:colOff>38100</xdr:colOff>
      <xdr:row>38</xdr:row>
      <xdr:rowOff>33158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4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49685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2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129134</xdr:rowOff>
    </xdr:from>
    <xdr:to>
      <xdr:col>67</xdr:col>
      <xdr:colOff>101600</xdr:colOff>
      <xdr:row>38</xdr:row>
      <xdr:rowOff>59283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727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75811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24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147975</xdr:rowOff>
    </xdr:from>
    <xdr:to>
      <xdr:col>85</xdr:col>
      <xdr:colOff>127000</xdr:colOff>
      <xdr:row>57</xdr:row>
      <xdr:rowOff>105323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49175"/>
          <a:ext cx="838200" cy="12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98150</xdr:rowOff>
    </xdr:from>
    <xdr:to>
      <xdr:col>81</xdr:col>
      <xdr:colOff>50800</xdr:colOff>
      <xdr:row>57</xdr:row>
      <xdr:rowOff>105323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70800"/>
          <a:ext cx="889000" cy="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98150</xdr:rowOff>
    </xdr:from>
    <xdr:to>
      <xdr:col>76</xdr:col>
      <xdr:colOff>114300</xdr:colOff>
      <xdr:row>57</xdr:row>
      <xdr:rowOff>112917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70800"/>
          <a:ext cx="889000" cy="1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101592</xdr:rowOff>
    </xdr:from>
    <xdr:to>
      <xdr:col>71</xdr:col>
      <xdr:colOff>177800</xdr:colOff>
      <xdr:row>57</xdr:row>
      <xdr:rowOff>112917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74242"/>
          <a:ext cx="889000" cy="1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97175</xdr:rowOff>
    </xdr:from>
    <xdr:to>
      <xdr:col>85</xdr:col>
      <xdr:colOff>177800</xdr:colOff>
      <xdr:row>57</xdr:row>
      <xdr:rowOff>27325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9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120052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4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54523</xdr:rowOff>
    </xdr:from>
    <xdr:to>
      <xdr:col>81</xdr:col>
      <xdr:colOff>101600</xdr:colOff>
      <xdr:row>57</xdr:row>
      <xdr:rowOff>156123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2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147250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1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47350</xdr:rowOff>
    </xdr:from>
    <xdr:to>
      <xdr:col>76</xdr:col>
      <xdr:colOff>165100</xdr:colOff>
      <xdr:row>57</xdr:row>
      <xdr:rowOff>148950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2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140077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1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62117</xdr:rowOff>
    </xdr:from>
    <xdr:to>
      <xdr:col>72</xdr:col>
      <xdr:colOff>38100</xdr:colOff>
      <xdr:row>57</xdr:row>
      <xdr:rowOff>163717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3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154844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2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50792</xdr:rowOff>
    </xdr:from>
    <xdr:to>
      <xdr:col>67</xdr:col>
      <xdr:colOff>101600</xdr:colOff>
      <xdr:row>57</xdr:row>
      <xdr:rowOff>152392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2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143519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1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113412</xdr:rowOff>
    </xdr:from>
    <xdr:to>
      <xdr:col>85</xdr:col>
      <xdr:colOff>127000</xdr:colOff>
      <xdr:row>78</xdr:row>
      <xdr:rowOff>126259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86512"/>
          <a:ext cx="8382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126259</xdr:rowOff>
    </xdr:from>
    <xdr:to>
      <xdr:col>81</xdr:col>
      <xdr:colOff>50800</xdr:colOff>
      <xdr:row>78</xdr:row>
      <xdr:rowOff>128384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99359"/>
          <a:ext cx="889000" cy="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122715</xdr:rowOff>
    </xdr:from>
    <xdr:to>
      <xdr:col>76</xdr:col>
      <xdr:colOff>114300</xdr:colOff>
      <xdr:row>78</xdr:row>
      <xdr:rowOff>128384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95815"/>
          <a:ext cx="8890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135356</xdr:rowOff>
    </xdr:from>
    <xdr:to>
      <xdr:col>71</xdr:col>
      <xdr:colOff>177800</xdr:colOff>
      <xdr:row>78</xdr:row>
      <xdr:rowOff>122715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337006"/>
          <a:ext cx="889000" cy="15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62612</xdr:rowOff>
    </xdr:from>
    <xdr:to>
      <xdr:col>85</xdr:col>
      <xdr:colOff>177800</xdr:colOff>
      <xdr:row>78</xdr:row>
      <xdr:rowOff>164212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3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32284</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75459</xdr:rowOff>
    </xdr:from>
    <xdr:to>
      <xdr:col>81</xdr:col>
      <xdr:colOff>101600</xdr:colOff>
      <xdr:row>79</xdr:row>
      <xdr:rowOff>5609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4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168186</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41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77584</xdr:rowOff>
    </xdr:from>
    <xdr:to>
      <xdr:col>76</xdr:col>
      <xdr:colOff>165100</xdr:colOff>
      <xdr:row>79</xdr:row>
      <xdr:rowOff>7734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5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170311</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43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71915</xdr:rowOff>
    </xdr:from>
    <xdr:to>
      <xdr:col>72</xdr:col>
      <xdr:colOff>38100</xdr:colOff>
      <xdr:row>79</xdr:row>
      <xdr:rowOff>2065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164642</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37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84556</xdr:rowOff>
    </xdr:from>
    <xdr:to>
      <xdr:col>67</xdr:col>
      <xdr:colOff>101600</xdr:colOff>
      <xdr:row>78</xdr:row>
      <xdr:rowOff>14706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28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31233</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06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43904</xdr:rowOff>
    </xdr:from>
    <xdr:to>
      <xdr:col>85</xdr:col>
      <xdr:colOff>127000</xdr:colOff>
      <xdr:row>97</xdr:row>
      <xdr:rowOff>49924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74554"/>
          <a:ext cx="8382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49924</xdr:rowOff>
    </xdr:from>
    <xdr:to>
      <xdr:col>81</xdr:col>
      <xdr:colOff>50800</xdr:colOff>
      <xdr:row>97</xdr:row>
      <xdr:rowOff>53417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80574"/>
          <a:ext cx="889000" cy="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47943</xdr:rowOff>
    </xdr:from>
    <xdr:to>
      <xdr:col>76</xdr:col>
      <xdr:colOff>114300</xdr:colOff>
      <xdr:row>97</xdr:row>
      <xdr:rowOff>53417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678593"/>
          <a:ext cx="889000" cy="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47092</xdr:rowOff>
    </xdr:from>
    <xdr:to>
      <xdr:col>71</xdr:col>
      <xdr:colOff>177800</xdr:colOff>
      <xdr:row>97</xdr:row>
      <xdr:rowOff>47943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677742"/>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164554</xdr:rowOff>
    </xdr:from>
    <xdr:to>
      <xdr:col>85</xdr:col>
      <xdr:colOff>177800</xdr:colOff>
      <xdr:row>97</xdr:row>
      <xdr:rowOff>94704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2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142981</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0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170574</xdr:rowOff>
    </xdr:from>
    <xdr:to>
      <xdr:col>81</xdr:col>
      <xdr:colOff>101600</xdr:colOff>
      <xdr:row>97</xdr:row>
      <xdr:rowOff>100724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2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91851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2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2617</xdr:rowOff>
    </xdr:from>
    <xdr:to>
      <xdr:col>76</xdr:col>
      <xdr:colOff>165100</xdr:colOff>
      <xdr:row>97</xdr:row>
      <xdr:rowOff>104217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3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95344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2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168593</xdr:rowOff>
    </xdr:from>
    <xdr:to>
      <xdr:col>72</xdr:col>
      <xdr:colOff>38100</xdr:colOff>
      <xdr:row>97</xdr:row>
      <xdr:rowOff>98743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2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89870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2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167742</xdr:rowOff>
    </xdr:from>
    <xdr:to>
      <xdr:col>67</xdr:col>
      <xdr:colOff>101600</xdr:colOff>
      <xdr:row>97</xdr:row>
      <xdr:rowOff>97892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2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89019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1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全体的に低い水準となっているものの、消防費については駿東伊豆消防組合への負担金の割合が高いため平均値を上回っている。なお、教育費については西小学校長寿命化改修工事の実施により一時的に数値が大きく上昇した。</a:t>
          </a:r>
        </a:p>
        <a:p>
          <a:r>
            <a:rPr kumimoji="1" lang="ja-JP" altLang="en-US" sz="1300">
              <a:latin typeface="ＭＳ Ｐゴシック" panose="020B0600070205080204" pitchFamily="50" charset="-128"/>
              <a:ea typeface="ＭＳ Ｐゴシック" panose="020B0600070205080204" pitchFamily="50" charset="-128"/>
            </a:rPr>
            <a:t>今後、ごみ焼却施設や教育施設など、公共施設が更新時期を迎えており、各目的別経費のほか、その財源として見込む公債費の増大が見込まれている。また、物価高騰の長期化、人件費高騰による管理委託料等の経常経費の増大も予想されるため、施設の今後のあり方を検討し、コスト削減を進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静岡県函南町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財政調整基金残高は令和元年度に東日本台風被災による災害復旧事業の財源として取り崩したことで大きく減少した。令和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年度以降、基金残高の回復に努めてきたが、物価高騰等による経常経費の増加や西小学校長寿命化改修等に伴い財政調整基金を取り崩したため</a:t>
          </a:r>
          <a:r>
            <a:rPr kumimoji="1" lang="en-US" altLang="ja-JP" sz="1200">
              <a:latin typeface="ＭＳ ゴシック" pitchFamily="49" charset="-128"/>
              <a:ea typeface="ＭＳ ゴシック" pitchFamily="49" charset="-128"/>
            </a:rPr>
            <a:t>1.83</a:t>
          </a:r>
          <a:r>
            <a:rPr kumimoji="1" lang="ja-JP" altLang="en-US" sz="1200">
              <a:latin typeface="ＭＳ ゴシック" pitchFamily="49" charset="-128"/>
              <a:ea typeface="ＭＳ ゴシック" pitchFamily="49" charset="-128"/>
            </a:rPr>
            <a:t>％減少した。</a:t>
          </a:r>
        </a:p>
        <a:p>
          <a:r>
            <a:rPr kumimoji="1" lang="ja-JP" altLang="en-US" sz="1200">
              <a:latin typeface="ＭＳ ゴシック" pitchFamily="49" charset="-128"/>
              <a:ea typeface="ＭＳ ゴシック" pitchFamily="49" charset="-128"/>
            </a:rPr>
            <a:t>　実質単年度収支については、前年度よりも赤字額が縮小したものの、</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億円を超える取り崩しが続いていることや基金積立額が減少していることから赤字が続いている。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静岡県函南町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aseline="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上水道事業特別会計は未払金の精算に伴い流動資産が減少したものの、料金収入が安定していることから総じて黒字額が安定している。しかし今後は老朽化した施設、管路等の更新が控えているため、令和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年度に料金改定の検討を進めている。また、下水道事業においても同様に未払金の精算に伴い流動資産が減少しており、料金改定についても令和</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年度中の実施を予定している。</a:t>
          </a:r>
        </a:p>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介護保険特別会計は、介護保険料の改定に伴う徴収額の増加により黒字額が増加した。</a:t>
          </a:r>
          <a:r>
            <a:rPr kumimoji="1" lang="ja-JP" altLang="en-US" sz="1400">
              <a:latin typeface="ＭＳ ゴシック" pitchFamily="49" charset="-128"/>
              <a:ea typeface="ＭＳ ゴシック" pitchFamily="49" charset="-128"/>
            </a:rPr>
            <a:t>また、国民健康保険特別会計については、加入者の減少や県下統一化に向けた保険税の改定に伴い歳入が減少し、黒字額が減少した。</a:t>
          </a:r>
        </a:p>
        <a:p>
          <a:r>
            <a:rPr kumimoji="1" lang="ja-JP" altLang="en-US" sz="1400">
              <a:latin typeface="ＭＳ ゴシック" pitchFamily="49" charset="-128"/>
              <a:ea typeface="ＭＳ ゴシック" pitchFamily="49" charset="-128"/>
            </a:rPr>
            <a:t>　一般会計は、繰越事業の減少等により実質収支額が増加したことで</a:t>
          </a:r>
          <a:r>
            <a:rPr kumimoji="1" lang="en-US" altLang="ja-JP" sz="1400">
              <a:latin typeface="ＭＳ ゴシック" pitchFamily="49" charset="-128"/>
              <a:ea typeface="ＭＳ ゴシック" pitchFamily="49" charset="-128"/>
            </a:rPr>
            <a:t>0.98</a:t>
          </a:r>
          <a:r>
            <a:rPr kumimoji="1" lang="ja-JP" altLang="en-US" sz="1400">
              <a:latin typeface="ＭＳ ゴシック" pitchFamily="49" charset="-128"/>
              <a:ea typeface="ＭＳ ゴシック" pitchFamily="49" charset="-128"/>
            </a:rPr>
            <a:t>％の増加となった。</a:t>
          </a:r>
        </a:p>
        <a:p>
          <a:r>
            <a:rPr kumimoji="1" lang="ja-JP" altLang="en-US" sz="1400">
              <a:latin typeface="ＭＳ ゴシック" pitchFamily="49" charset="-128"/>
              <a:ea typeface="ＭＳ ゴシック" pitchFamily="49" charset="-128"/>
            </a:rPr>
            <a:t>　全ての会計において黒字となっており、今後においても自主財源の確保、慎重な地方債発行等に留意し、健全な財政運営に努める。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静岡県函南町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元利償還金等については、駿東伊豆消防組合の元利償還金が増加しているものの総額としては前年度と同額となった。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一方で算入公債費等については、控除される臨時財政対策債償還費が減少したこと等により</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百万円減少し、実質公債費比率の分子は増加傾向にある。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今後においても地方債の増加や控除財源の減少が見込まれるため、公営企業及び一部事務組合を含め地方債の新規発行については慎重に判断し、公債費負担の軽減に努める。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満期一括償還の対象なし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静岡県函南町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将来負担額は、一般会計等に係る地方債の現在高が将来負担額全体の</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割を占めており、令和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元金償還額が地方債発行額を上回ったため、地方債の現在高は前年度比で減少した。その他については、退職手当負担見込額が退職者の増加に伴う積立金の減少に伴い増加したが、総額としては前年度と同水準となった。</a:t>
          </a:r>
        </a:p>
        <a:p>
          <a:r>
            <a:rPr kumimoji="1" lang="ja-JP" altLang="en-US" sz="1400">
              <a:solidFill>
                <a:sysClr val="windowText" lastClr="000000"/>
              </a:solidFill>
              <a:latin typeface="ＭＳ ゴシック" pitchFamily="49" charset="-128"/>
              <a:ea typeface="ＭＳ ゴシック" pitchFamily="49" charset="-128"/>
            </a:rPr>
            <a:t>　一方、充当可能財源等については基準財政需要額算入見込額が臨時財政対策債発行可能額減少の影響により減少したほか、基金残高の減少により充当可能基金が減少しているため、将来負担比率の分子としては上昇に転じ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静岡県函南町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は、令和元年度に東日本台風被災による災害復旧事業の財源として基金残高が大きく減少して以降、基金残高の回復に努めた。また、将来の施設の更新、長寿命化が予定されていることを考慮し、廃棄物処理場建設基金及び町立学校建設基金への新規積立も積極的に実施してきた。しかし、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年度においては、物価高騰等への対応のほか、西小学校長寿命化改修や廃棄物処理場施設機器等改修等により前述の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基金を取り崩したため令和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8,500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万円となり、前年度比で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7,700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万円の減額となった。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未曾有の災害に備え、財政調整基金の残高は現在の水準を保持する必要があるため、地方債発行とのバランスや事業費の平準化等を図りながら取り崩し額の縮減に努めていく。その他基金については、老朽化の進む教育施設と廃棄物処理場の建設基金を財政調整基金に次ぐ優先先として積立てを行っていく。</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・町立学校建設基金：町立学校の建設及び管理に要する経費に充てる。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・廃棄物処理場建設基金：廃棄物処理場の建設資金に充てる。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・町営住宅建設基金：町営住宅の建設及び管理に要する経費に充てる。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・都市基盤施設整備基金：都市基盤施設（駐車場等）の整備に充てる。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・運動公園建設基金：運動公園の整備に充てる。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・町立学校建設基金において、西小学校長寿命化改修に充てるため取り崩しを行い、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万円の減額となった。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・廃棄物処理場建設基金において、焼却場廃棄物処理場施設機器等改修に充てるため取り崩しを行い、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万円の減額となった。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・町営住宅建設基金において、町営住宅の長寿命化改修に充てるため取り崩しを行い、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万円の減額となった。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特に老朽化が進んでいるため、長寿命化改修のための取り崩しが増加しているが、地方債発行とのバランスや事業費の平準化、事務事業の見直しによる歳出削減を進めることで基金繰入に頼らない財政運営に転換し、現在の基金残高の水準の維持に努める。</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財政調整基金は、令和元年度に東日本台風被災による災害復旧事業の財源として取り崩したことで基金残高が大きく減少し、令和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年度以降、基金残高の回復に努めた結果、改善傾向にあった。しかし、令和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年度は物価高騰等への対応のほか、西小学校長寿命化改修の財源として取り崩したため、令和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5,300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万円となり、前年度比で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万円の減額となった。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当町の基金残高の目安は、標準財政規模の１割から２割程度を考慮した</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億円以上を維持する目標として着実な積立てを行ってきたが、令和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取り崩し額が積立額を上回る状況が続き残高が減少している。地方債発行とのバランスや事業費の平準化、事務事業の見直しによる歳出削減を進めることで基金繰入に頼らない財政運営に転換し、現在の基金残高の水準の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起債償還額とのバランスを取りながら起債の発行に努めており、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年以上増減の動きはない。</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今後も、起債償還額とのバランスを図りながら地方債発行に努め、基金に依存することのない財政運営を目指していく。</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E78F18B-F587-41D9-AC9E-16A696909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948B3C7-3F68-493C-AD1B-7175B3621D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C47DC0E-B827-4D5C-BD3B-D9C8972AA64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4D3EDB9-10C8-4A48-A476-945080CF94C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3B7441C-9BCA-4DB2-8B04-8E7DAAE92BF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FB35D19-4A36-44DF-A305-E3B921F3354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静岡県函南町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E4C16CF-2AFD-425D-9C53-32BB5179ED6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9FF9A15-68B8-4B1A-8A20-79D2D51FA3D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F629ECB-8B38-4B07-A6DB-D1337C729CA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CD6DBBD-CB25-43F5-BDEB-5E1DEF3F1D6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1757694-C2E8-4843-A0FB-86BBD716CA4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D130EDF-98BF-48B3-8E50-E28ECB63ADF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36,105
35,653
65.16
15,478,363
14,856,036
612,945
8,657,474
9,722,573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85AAB62-B09C-4029-A83D-7B1D99F23DE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C18923E-ACD3-4409-9973-B5C212D611C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C1876F9-CE4C-401C-8C2F-9F257C916F6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4B50A42-0433-43F7-98E4-43D4EB1CB6E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653F367-6996-43FD-9583-0A8B77815B2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ED0F491-7895-4507-9FE8-1151ABD6028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CFFAC84-D842-4D12-838F-12A35413DE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850E538-3BB6-4331-A42A-6C9F94D7DCB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39B7D35-FF10-4701-9A3F-CC436B59837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A38C20D-4635-497F-BA7C-989D62CC76A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9A4D448-55D6-4EBE-B7B7-53A54D36BFC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E466647-47E2-407D-9C95-59A48DD4ED0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37D2407-F559-469C-AB86-C0BD219F019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42DA79E-591A-486D-9A7D-E8008CFE28E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A5EEF9A-1C51-4225-8BEE-CCF6D919299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8A7D7EB-899B-4A7C-AB20-A28A8DE726C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3E7E8C2-2481-438A-8AEE-5B7595E0B08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6D7B5DA-F0CF-4110-A9CB-F1B610D8344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00D4932-3C48-4C10-A2B5-CC38B50C606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1837E8C-9787-4442-AE29-E6FC6CAD3DC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01473EC-6717-4701-BF37-0F4EDA0CEC0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B9464FF-0779-4D60-9504-6F29E930617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3F05D87-0F4C-4DB0-A3D7-45AB8EA663F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16CCDE2-88DE-4491-97BD-A0E17F3BF9B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BE2BA09-A0E9-4D89-BCF8-1022CD2DDEB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1EB28C9-8DBA-4610-901E-299A6FFCF22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828FD95-8D67-44FB-86A4-177896C443C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259E4B2-F316-4AB0-8A15-93D4641E26A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36DE00B-47FE-4186-8553-B8421A50D96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B95779D-AA19-4994-9DEB-8A73BB4BE07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351D524-456E-4F05-A48D-EF541003F31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A0E7CE0-F0C4-4549-89DE-3A89A20CC43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DFB0F6B-7194-4ED3-BE46-1BFCB40B96D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6C661B1-B6F9-4651-9863-6592140D00F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651EDCC-EDA9-4F73-BB74-A6EF46A6AFF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有形固定資産減価償却率が類似団体と比較して低い水準にあるのは、当町が近年に集中して公共施設整備を進めたこと、また、資産額が非常に大きいインフラ資産</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大竹トンネル</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を有していることが主な要因となっている。しかし、減価償却資産が増加する一方で新規取得が少ないことからその比率は高まっており、類似団体平均との差も縮小している。現在、施設維持に掛かるコストの削減のため、公共施設等総合管理計画庁内推進委員会において人口減少を見据えて公共施設の統廃合を含めた検討を進め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2B87568-9474-4D61-B078-6F56C086DDF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CEAD399-269E-4E15-AF2A-BBBB5460BF4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C8D450F-6372-40DD-8CDC-8117FC79234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AB71B6AB-4A76-4555-B320-4EE9E0FA931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1F990874-BD35-4CF9-AD1B-15AA3E25A3A6}"/>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09D7304-3383-4317-9851-90E67D6402F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28A57DDF-0CE6-448E-A42D-A87A1548D4E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EE4F4842-C0F4-425E-942C-A85942AC5F5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CDF3B164-0671-4813-B70B-C36BC1103BBB}"/>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D78344E7-D5C0-4541-81D0-D4D7672BF64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2CC31058-6928-43AC-9B61-4AFF8B9D897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1A8C32FD-17F4-402A-8918-19E7CF57065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52862FE-88F5-4FBF-AD4F-C80C3A9D0FE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4CEEDCF2-FE11-448B-9FF2-CD657B6A307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C3C3C505-9987-432C-A647-8EA291F0065F}"/>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C4129C4D-1870-40A7-8798-BE9B4D45386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1C62835-220C-4BAF-8DC6-70EB925318C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33D6B60-557D-46C1-B92F-14177900501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823F8340-2A9C-48E3-99A5-A99CB1164AB7}"/>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C9C1C2DE-4BED-437B-B3F4-14CCC0DF0612}"/>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ABA9941E-FEC9-408D-BF96-4EB0C45CDE39}"/>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1940DF74-4782-4249-A0EE-10AA2A4FFDBF}"/>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B14DCB2A-8577-44F4-B98F-850819BAAB98}"/>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E69DD5AD-C84D-4F4A-BD71-239DF9F8496C}"/>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774DF71F-AD40-4C2E-B43B-F5A61EC31B75}"/>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A6A57E6C-F3C2-4B10-9CB4-AF02B0471489}"/>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67DD192B-ECEE-4A63-B36B-93184B18C948}"/>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7EB80115-0DD8-4292-B2FC-4407AA20C598}"/>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43CCD93B-156F-4593-8249-702827279BDB}"/>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BB5A2D6-CB69-4C88-B7AC-ACB92BC9A9D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90C984D-38CE-444D-81B6-00C192A6006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D8555C4-3414-4F32-A6FA-198265C9043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60836B4-F9BB-470D-8BEF-CB16EB69C6D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9613ABA-0093-4E50-9124-AF7B02C3DAD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6803</xdr:rowOff>
    </xdr:from>
    <xdr:to>
      <xdr:col>23</xdr:col>
      <xdr:colOff>136525</xdr:colOff>
      <xdr:row>29</xdr:row>
      <xdr:rowOff>108403</xdr:rowOff>
    </xdr:to>
    <xdr:sp macro="" textlink="">
      <xdr:nvSpPr>
        <xdr:cNvPr id="83" name="楕円 82">
          <a:extLst>
            <a:ext uri="{FF2B5EF4-FFF2-40B4-BE49-F238E27FC236}">
              <a16:creationId xmlns:a16="http://schemas.microsoft.com/office/drawing/2014/main" id="{C283F88C-98E5-4B3B-8535-9033219A1862}"/>
            </a:ext>
          </a:extLst>
        </xdr:cNvPr>
        <xdr:cNvSpPr/>
      </xdr:nvSpPr>
      <xdr:spPr>
        <a:xfrm>
          <a:off x="4711700" y="575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29680</xdr:rowOff>
    </xdr:from>
    <xdr:ext cx="405111" cy="259045"/>
    <xdr:sp macro="" textlink="">
      <xdr:nvSpPr>
        <xdr:cNvPr id="84" name="有形固定資産減価償却率該当値テキスト">
          <a:extLst>
            <a:ext uri="{FF2B5EF4-FFF2-40B4-BE49-F238E27FC236}">
              <a16:creationId xmlns:a16="http://schemas.microsoft.com/office/drawing/2014/main" id="{5648C56E-7326-4FCE-BE30-F1619ECE6A21}"/>
            </a:ext>
          </a:extLst>
        </xdr:cNvPr>
        <xdr:cNvSpPr txBox="1"/>
      </xdr:nvSpPr>
      <xdr:spPr>
        <a:xfrm>
          <a:off x="4813300" y="5601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98062</xdr:rowOff>
    </xdr:from>
    <xdr:to>
      <xdr:col>19</xdr:col>
      <xdr:colOff>187325</xdr:colOff>
      <xdr:row>29</xdr:row>
      <xdr:rowOff>28212</xdr:rowOff>
    </xdr:to>
    <xdr:sp macro="" textlink="">
      <xdr:nvSpPr>
        <xdr:cNvPr id="85" name="楕円 84">
          <a:extLst>
            <a:ext uri="{FF2B5EF4-FFF2-40B4-BE49-F238E27FC236}">
              <a16:creationId xmlns:a16="http://schemas.microsoft.com/office/drawing/2014/main" id="{030D7AD8-D41E-4085-94A1-82209DA61FE8}"/>
            </a:ext>
          </a:extLst>
        </xdr:cNvPr>
        <xdr:cNvSpPr/>
      </xdr:nvSpPr>
      <xdr:spPr>
        <a:xfrm>
          <a:off x="4000500" y="56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148862</xdr:rowOff>
    </xdr:from>
    <xdr:to>
      <xdr:col>23</xdr:col>
      <xdr:colOff>85725</xdr:colOff>
      <xdr:row>29</xdr:row>
      <xdr:rowOff>57603</xdr:rowOff>
    </xdr:to>
    <xdr:cxnSp macro="">
      <xdr:nvCxnSpPr>
        <xdr:cNvPr id="86" name="直線コネクタ 85">
          <a:extLst>
            <a:ext uri="{FF2B5EF4-FFF2-40B4-BE49-F238E27FC236}">
              <a16:creationId xmlns:a16="http://schemas.microsoft.com/office/drawing/2014/main" id="{0E4DDA98-4DD2-4BD4-B386-FBC3A11E00F2}"/>
            </a:ext>
          </a:extLst>
        </xdr:cNvPr>
        <xdr:cNvCxnSpPr/>
      </xdr:nvCxnSpPr>
      <xdr:spPr>
        <a:xfrm>
          <a:off x="4051300" y="5720987"/>
          <a:ext cx="7112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42545</xdr:rowOff>
    </xdr:from>
    <xdr:to>
      <xdr:col>15</xdr:col>
      <xdr:colOff>187325</xdr:colOff>
      <xdr:row>28</xdr:row>
      <xdr:rowOff>144145</xdr:rowOff>
    </xdr:to>
    <xdr:sp macro="" textlink="">
      <xdr:nvSpPr>
        <xdr:cNvPr id="87" name="楕円 86">
          <a:extLst>
            <a:ext uri="{FF2B5EF4-FFF2-40B4-BE49-F238E27FC236}">
              <a16:creationId xmlns:a16="http://schemas.microsoft.com/office/drawing/2014/main" id="{DFC1547C-1533-4448-9D14-6B6573E35719}"/>
            </a:ext>
          </a:extLst>
        </xdr:cNvPr>
        <xdr:cNvSpPr/>
      </xdr:nvSpPr>
      <xdr:spPr>
        <a:xfrm>
          <a:off x="32385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93345</xdr:rowOff>
    </xdr:from>
    <xdr:to>
      <xdr:col>19</xdr:col>
      <xdr:colOff>136525</xdr:colOff>
      <xdr:row>28</xdr:row>
      <xdr:rowOff>148862</xdr:rowOff>
    </xdr:to>
    <xdr:cxnSp macro="">
      <xdr:nvCxnSpPr>
        <xdr:cNvPr id="88" name="直線コネクタ 87">
          <a:extLst>
            <a:ext uri="{FF2B5EF4-FFF2-40B4-BE49-F238E27FC236}">
              <a16:creationId xmlns:a16="http://schemas.microsoft.com/office/drawing/2014/main" id="{774E12AA-A812-49B7-B58B-9076BA1C390B}"/>
            </a:ext>
          </a:extLst>
        </xdr:cNvPr>
        <xdr:cNvCxnSpPr/>
      </xdr:nvCxnSpPr>
      <xdr:spPr>
        <a:xfrm>
          <a:off x="3289300" y="566547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149225</xdr:rowOff>
    </xdr:from>
    <xdr:to>
      <xdr:col>11</xdr:col>
      <xdr:colOff>187325</xdr:colOff>
      <xdr:row>28</xdr:row>
      <xdr:rowOff>79375</xdr:rowOff>
    </xdr:to>
    <xdr:sp macro="" textlink="">
      <xdr:nvSpPr>
        <xdr:cNvPr id="89" name="楕円 88">
          <a:extLst>
            <a:ext uri="{FF2B5EF4-FFF2-40B4-BE49-F238E27FC236}">
              <a16:creationId xmlns:a16="http://schemas.microsoft.com/office/drawing/2014/main" id="{4748B366-9A83-4E95-A5A7-363723D2C4D1}"/>
            </a:ext>
          </a:extLst>
        </xdr:cNvPr>
        <xdr:cNvSpPr/>
      </xdr:nvSpPr>
      <xdr:spPr>
        <a:xfrm>
          <a:off x="24765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28575</xdr:rowOff>
    </xdr:from>
    <xdr:to>
      <xdr:col>15</xdr:col>
      <xdr:colOff>136525</xdr:colOff>
      <xdr:row>28</xdr:row>
      <xdr:rowOff>93345</xdr:rowOff>
    </xdr:to>
    <xdr:cxnSp macro="">
      <xdr:nvCxnSpPr>
        <xdr:cNvPr id="90" name="直線コネクタ 89">
          <a:extLst>
            <a:ext uri="{FF2B5EF4-FFF2-40B4-BE49-F238E27FC236}">
              <a16:creationId xmlns:a16="http://schemas.microsoft.com/office/drawing/2014/main" id="{6D422A64-EF91-478F-977F-96DF31025EEE}"/>
            </a:ext>
          </a:extLst>
        </xdr:cNvPr>
        <xdr:cNvCxnSpPr/>
      </xdr:nvCxnSpPr>
      <xdr:spPr>
        <a:xfrm>
          <a:off x="2527300" y="5600700"/>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93708</xdr:rowOff>
    </xdr:from>
    <xdr:to>
      <xdr:col>7</xdr:col>
      <xdr:colOff>187325</xdr:colOff>
      <xdr:row>28</xdr:row>
      <xdr:rowOff>23858</xdr:rowOff>
    </xdr:to>
    <xdr:sp macro="" textlink="">
      <xdr:nvSpPr>
        <xdr:cNvPr id="91" name="楕円 90">
          <a:extLst>
            <a:ext uri="{FF2B5EF4-FFF2-40B4-BE49-F238E27FC236}">
              <a16:creationId xmlns:a16="http://schemas.microsoft.com/office/drawing/2014/main" id="{736668E4-DC1B-4432-936E-57E90CD1828A}"/>
            </a:ext>
          </a:extLst>
        </xdr:cNvPr>
        <xdr:cNvSpPr/>
      </xdr:nvSpPr>
      <xdr:spPr>
        <a:xfrm>
          <a:off x="1714500" y="549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144508</xdr:rowOff>
    </xdr:from>
    <xdr:to>
      <xdr:col>11</xdr:col>
      <xdr:colOff>136525</xdr:colOff>
      <xdr:row>28</xdr:row>
      <xdr:rowOff>28575</xdr:rowOff>
    </xdr:to>
    <xdr:cxnSp macro="">
      <xdr:nvCxnSpPr>
        <xdr:cNvPr id="92" name="直線コネクタ 91">
          <a:extLst>
            <a:ext uri="{FF2B5EF4-FFF2-40B4-BE49-F238E27FC236}">
              <a16:creationId xmlns:a16="http://schemas.microsoft.com/office/drawing/2014/main" id="{90F7F3EC-27BA-478F-AF0C-FF4EFF81A0F8}"/>
            </a:ext>
          </a:extLst>
        </xdr:cNvPr>
        <xdr:cNvCxnSpPr/>
      </xdr:nvCxnSpPr>
      <xdr:spPr>
        <a:xfrm>
          <a:off x="1765300" y="5545183"/>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8149D544-0882-40F8-B4A4-7D1E31889668}"/>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D584DEA9-60F0-418F-8A08-81ED651C888E}"/>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FDE968A4-E8EB-409F-A656-2D2E5921B581}"/>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3FF5B675-D057-49C6-A035-31D9747CAB79}"/>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44739</xdr:rowOff>
    </xdr:from>
    <xdr:ext cx="405111" cy="259045"/>
    <xdr:sp macro="" textlink="">
      <xdr:nvSpPr>
        <xdr:cNvPr id="97" name="n_1mainValue有形固定資産減価償却率">
          <a:extLst>
            <a:ext uri="{FF2B5EF4-FFF2-40B4-BE49-F238E27FC236}">
              <a16:creationId xmlns:a16="http://schemas.microsoft.com/office/drawing/2014/main" id="{D126F389-3E11-4140-8162-593400D8CB12}"/>
            </a:ext>
          </a:extLst>
        </xdr:cNvPr>
        <xdr:cNvSpPr txBox="1"/>
      </xdr:nvSpPr>
      <xdr:spPr>
        <a:xfrm>
          <a:off x="3836044" y="544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160672</xdr:rowOff>
    </xdr:from>
    <xdr:ext cx="405111" cy="259045"/>
    <xdr:sp macro="" textlink="">
      <xdr:nvSpPr>
        <xdr:cNvPr id="98" name="n_2mainValue有形固定資産減価償却率">
          <a:extLst>
            <a:ext uri="{FF2B5EF4-FFF2-40B4-BE49-F238E27FC236}">
              <a16:creationId xmlns:a16="http://schemas.microsoft.com/office/drawing/2014/main" id="{5BC601FB-7CBD-4FAE-977F-D346E8A823FB}"/>
            </a:ext>
          </a:extLst>
        </xdr:cNvPr>
        <xdr:cNvSpPr txBox="1"/>
      </xdr:nvSpPr>
      <xdr:spPr>
        <a:xfrm>
          <a:off x="3086744" y="53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95902</xdr:rowOff>
    </xdr:from>
    <xdr:ext cx="405111" cy="259045"/>
    <xdr:sp macro="" textlink="">
      <xdr:nvSpPr>
        <xdr:cNvPr id="99" name="n_3mainValue有形固定資産減価償却率">
          <a:extLst>
            <a:ext uri="{FF2B5EF4-FFF2-40B4-BE49-F238E27FC236}">
              <a16:creationId xmlns:a16="http://schemas.microsoft.com/office/drawing/2014/main" id="{89105C83-6584-4614-90B2-CF223544160A}"/>
            </a:ext>
          </a:extLst>
        </xdr:cNvPr>
        <xdr:cNvSpPr txBox="1"/>
      </xdr:nvSpPr>
      <xdr:spPr>
        <a:xfrm>
          <a:off x="2324744"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40385</xdr:rowOff>
    </xdr:from>
    <xdr:ext cx="405111" cy="259045"/>
    <xdr:sp macro="" textlink="">
      <xdr:nvSpPr>
        <xdr:cNvPr id="100" name="n_4mainValue有形固定資産減価償却率">
          <a:extLst>
            <a:ext uri="{FF2B5EF4-FFF2-40B4-BE49-F238E27FC236}">
              <a16:creationId xmlns:a16="http://schemas.microsoft.com/office/drawing/2014/main" id="{125C66D1-A4A5-469D-B1D9-52AD22EFAF4F}"/>
            </a:ext>
          </a:extLst>
        </xdr:cNvPr>
        <xdr:cNvSpPr txBox="1"/>
      </xdr:nvSpPr>
      <xdr:spPr>
        <a:xfrm>
          <a:off x="1562744" y="5269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9BF342E8-DBE8-465D-9696-F9CB3A69708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C3C32536-D777-4E50-8E73-C7E70234B9B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F07A6046-EEAA-433B-9D9A-D7FB7B42578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786B36A-7856-43F9-8207-8FF3DF5AE64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FFF2443-7048-4F62-9236-53DEA6D46D6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1F4A548F-B1E0-4A4C-BE33-B5B3B0F733A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FCDAFFD-D93C-465F-95E3-D2DFB3C3975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76904B0-C701-401A-AA04-23E1570FD7C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3FC211F-17D8-4A51-B316-F2171D23A5F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631BE1F1-B6F5-417D-9A5F-5144739A1EE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CFA7F90-29C8-431A-98B3-52648E3C40E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3D1D66E-11D0-4BE7-A914-75F5625ABCE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6B1DC2B-E33E-409E-B580-3E769013CD9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て高い水準で推移している。令和元年度に東日本台風に対する災害復旧事業として基金を取り崩して以降、基金への意識的な積立てに努めたことにより、分子要因である充当可能基金等が大きく回復した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に、再度上昇に転じており、令和６年度においては基金残高の減少や経常経費充当財源等の増加によりさらに大幅な上昇となった。現在、事業の見直しによる経常経費の削減を進めており、このことにより基金残高の回復にもに繋げ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C333A4C8-98F9-4DEF-936D-0A5DEAB5750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C522F579-C0EE-4370-96C8-319F919592C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0B5FF4F-7E3D-4C3D-AB12-7AC738D2CAA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16E93E94-BED7-4AF9-9592-5AAACCB060B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D3EFD9B8-1F30-4E97-AA40-751C8864FF6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6CE5875C-27FE-4891-A5B8-F61EBC6256F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E5BE3895-02BF-4BBC-8635-DB9FD8F1457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632A2DF9-5F32-4E14-B199-5DCFCFBE0D5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272E6999-CDA9-4C33-8116-5A3C4F161B67}"/>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A2AF3DB5-F77C-4404-88E3-8004DAA132B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287DBA19-4DFC-49FA-93A7-3CA70B68DD5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D03BB68D-B1A1-4989-A806-8A8DDB539F2E}"/>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35F069EB-F506-4E25-8C3E-ADDAE1EE8DC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9C036BFD-EAE2-4C33-8A6D-85DF3A79921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86DC989A-2106-4B75-A6F3-B2128D79ECB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4D322DC3-B528-48AA-857C-32B1A50C764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BA7C0EC-7E36-4452-9BD8-1DAEADD83C3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6871B692-DF38-4385-B500-2033659A4EB9}"/>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E29A4AC3-225C-49C7-9D03-5129A1FC202E}"/>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B9F3CFF6-4A8A-4D65-93F6-ED59B21167C6}"/>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F660908E-4D6E-4F03-9EA9-37678C1D32A2}"/>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20124316-A2F0-4513-BE9B-830DD74C332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DC045F96-636C-45E9-B47D-D42E555769D3}"/>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69F6D979-D9A1-41DF-B004-CDA8DD2949E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EC073F00-3E66-4EC1-AB28-CB1505CC5C3A}"/>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8136EC24-C748-4D48-A948-4F7848A42BBA}"/>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AD0286D8-BE18-48CE-8791-6B0738354A44}"/>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CAC1737F-822B-4CF6-8976-45850849FEA8}"/>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962371A-9836-49F7-9D81-6878530A0FB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ECAFED4F-0859-4759-844D-EBD1A432F3B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ECC1355-127A-423C-879B-3A6A8C0FA90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CB7428A-1268-4D8E-8D81-E8762894EF4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662EA02-8B4D-4AA2-8DA4-9F4F1BF6E59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69826</xdr:rowOff>
    </xdr:from>
    <xdr:to>
      <xdr:col>76</xdr:col>
      <xdr:colOff>73025</xdr:colOff>
      <xdr:row>29</xdr:row>
      <xdr:rowOff>171426</xdr:rowOff>
    </xdr:to>
    <xdr:sp macro="" textlink="">
      <xdr:nvSpPr>
        <xdr:cNvPr id="147" name="楕円 146">
          <a:extLst>
            <a:ext uri="{FF2B5EF4-FFF2-40B4-BE49-F238E27FC236}">
              <a16:creationId xmlns:a16="http://schemas.microsoft.com/office/drawing/2014/main" id="{40B86969-9A2B-4F6C-BBA9-8144DDEA88D8}"/>
            </a:ext>
          </a:extLst>
        </xdr:cNvPr>
        <xdr:cNvSpPr/>
      </xdr:nvSpPr>
      <xdr:spPr>
        <a:xfrm>
          <a:off x="14744700" y="581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48253</xdr:rowOff>
    </xdr:from>
    <xdr:ext cx="469744" cy="259045"/>
    <xdr:sp macro="" textlink="">
      <xdr:nvSpPr>
        <xdr:cNvPr id="148" name="債務償還比率該当値テキスト">
          <a:extLst>
            <a:ext uri="{FF2B5EF4-FFF2-40B4-BE49-F238E27FC236}">
              <a16:creationId xmlns:a16="http://schemas.microsoft.com/office/drawing/2014/main" id="{7B8BC97C-0401-45EE-951A-44FBD2AA9548}"/>
            </a:ext>
          </a:extLst>
        </xdr:cNvPr>
        <xdr:cNvSpPr txBox="1"/>
      </xdr:nvSpPr>
      <xdr:spPr>
        <a:xfrm>
          <a:off x="14846300" y="579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10710</xdr:rowOff>
    </xdr:from>
    <xdr:to>
      <xdr:col>72</xdr:col>
      <xdr:colOff>123825</xdr:colOff>
      <xdr:row>29</xdr:row>
      <xdr:rowOff>112310</xdr:rowOff>
    </xdr:to>
    <xdr:sp macro="" textlink="">
      <xdr:nvSpPr>
        <xdr:cNvPr id="149" name="楕円 148">
          <a:extLst>
            <a:ext uri="{FF2B5EF4-FFF2-40B4-BE49-F238E27FC236}">
              <a16:creationId xmlns:a16="http://schemas.microsoft.com/office/drawing/2014/main" id="{EEAC52A7-D0A9-421E-A3B1-80A0631F53CD}"/>
            </a:ext>
          </a:extLst>
        </xdr:cNvPr>
        <xdr:cNvSpPr/>
      </xdr:nvSpPr>
      <xdr:spPr>
        <a:xfrm>
          <a:off x="14033500" y="57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61510</xdr:rowOff>
    </xdr:from>
    <xdr:to>
      <xdr:col>76</xdr:col>
      <xdr:colOff>22225</xdr:colOff>
      <xdr:row>29</xdr:row>
      <xdr:rowOff>120626</xdr:rowOff>
    </xdr:to>
    <xdr:cxnSp macro="">
      <xdr:nvCxnSpPr>
        <xdr:cNvPr id="150" name="直線コネクタ 149">
          <a:extLst>
            <a:ext uri="{FF2B5EF4-FFF2-40B4-BE49-F238E27FC236}">
              <a16:creationId xmlns:a16="http://schemas.microsoft.com/office/drawing/2014/main" id="{ABDDBD91-2321-48F7-8DC3-DD473F8418F0}"/>
            </a:ext>
          </a:extLst>
        </xdr:cNvPr>
        <xdr:cNvCxnSpPr/>
      </xdr:nvCxnSpPr>
      <xdr:spPr>
        <a:xfrm>
          <a:off x="14084300" y="5805085"/>
          <a:ext cx="711200" cy="5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3103</xdr:rowOff>
    </xdr:from>
    <xdr:to>
      <xdr:col>68</xdr:col>
      <xdr:colOff>123825</xdr:colOff>
      <xdr:row>29</xdr:row>
      <xdr:rowOff>104703</xdr:rowOff>
    </xdr:to>
    <xdr:sp macro="" textlink="">
      <xdr:nvSpPr>
        <xdr:cNvPr id="151" name="楕円 150">
          <a:extLst>
            <a:ext uri="{FF2B5EF4-FFF2-40B4-BE49-F238E27FC236}">
              <a16:creationId xmlns:a16="http://schemas.microsoft.com/office/drawing/2014/main" id="{77B0C23E-C901-4B33-9AAF-B66C2A75039A}"/>
            </a:ext>
          </a:extLst>
        </xdr:cNvPr>
        <xdr:cNvSpPr/>
      </xdr:nvSpPr>
      <xdr:spPr>
        <a:xfrm>
          <a:off x="13271500" y="574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53903</xdr:rowOff>
    </xdr:from>
    <xdr:to>
      <xdr:col>72</xdr:col>
      <xdr:colOff>73025</xdr:colOff>
      <xdr:row>29</xdr:row>
      <xdr:rowOff>61510</xdr:rowOff>
    </xdr:to>
    <xdr:cxnSp macro="">
      <xdr:nvCxnSpPr>
        <xdr:cNvPr id="152" name="直線コネクタ 151">
          <a:extLst>
            <a:ext uri="{FF2B5EF4-FFF2-40B4-BE49-F238E27FC236}">
              <a16:creationId xmlns:a16="http://schemas.microsoft.com/office/drawing/2014/main" id="{FB2755DD-1E89-4E5F-AB68-9F43F2D0AD63}"/>
            </a:ext>
          </a:extLst>
        </xdr:cNvPr>
        <xdr:cNvCxnSpPr/>
      </xdr:nvCxnSpPr>
      <xdr:spPr>
        <a:xfrm>
          <a:off x="13322300" y="5797478"/>
          <a:ext cx="762000" cy="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64649</xdr:rowOff>
    </xdr:from>
    <xdr:to>
      <xdr:col>64</xdr:col>
      <xdr:colOff>123825</xdr:colOff>
      <xdr:row>28</xdr:row>
      <xdr:rowOff>166249</xdr:rowOff>
    </xdr:to>
    <xdr:sp macro="" textlink="">
      <xdr:nvSpPr>
        <xdr:cNvPr id="153" name="楕円 152">
          <a:extLst>
            <a:ext uri="{FF2B5EF4-FFF2-40B4-BE49-F238E27FC236}">
              <a16:creationId xmlns:a16="http://schemas.microsoft.com/office/drawing/2014/main" id="{AA8B884E-D0D1-4770-B9E8-1BA222BB92AF}"/>
            </a:ext>
          </a:extLst>
        </xdr:cNvPr>
        <xdr:cNvSpPr/>
      </xdr:nvSpPr>
      <xdr:spPr>
        <a:xfrm>
          <a:off x="12509500" y="563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115449</xdr:rowOff>
    </xdr:from>
    <xdr:to>
      <xdr:col>68</xdr:col>
      <xdr:colOff>73025</xdr:colOff>
      <xdr:row>29</xdr:row>
      <xdr:rowOff>53903</xdr:rowOff>
    </xdr:to>
    <xdr:cxnSp macro="">
      <xdr:nvCxnSpPr>
        <xdr:cNvPr id="154" name="直線コネクタ 153">
          <a:extLst>
            <a:ext uri="{FF2B5EF4-FFF2-40B4-BE49-F238E27FC236}">
              <a16:creationId xmlns:a16="http://schemas.microsoft.com/office/drawing/2014/main" id="{4F03E7CC-5F21-41B8-8612-43E696C05791}"/>
            </a:ext>
          </a:extLst>
        </xdr:cNvPr>
        <xdr:cNvCxnSpPr/>
      </xdr:nvCxnSpPr>
      <xdr:spPr>
        <a:xfrm>
          <a:off x="12560300" y="5687574"/>
          <a:ext cx="762000" cy="10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121745</xdr:rowOff>
    </xdr:from>
    <xdr:to>
      <xdr:col>60</xdr:col>
      <xdr:colOff>123825</xdr:colOff>
      <xdr:row>30</xdr:row>
      <xdr:rowOff>51895</xdr:rowOff>
    </xdr:to>
    <xdr:sp macro="" textlink="">
      <xdr:nvSpPr>
        <xdr:cNvPr id="155" name="楕円 154">
          <a:extLst>
            <a:ext uri="{FF2B5EF4-FFF2-40B4-BE49-F238E27FC236}">
              <a16:creationId xmlns:a16="http://schemas.microsoft.com/office/drawing/2014/main" id="{E1C11CF1-57D2-4C50-B54D-82B7B01CC9D4}"/>
            </a:ext>
          </a:extLst>
        </xdr:cNvPr>
        <xdr:cNvSpPr/>
      </xdr:nvSpPr>
      <xdr:spPr>
        <a:xfrm>
          <a:off x="11747500" y="586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115449</xdr:rowOff>
    </xdr:from>
    <xdr:to>
      <xdr:col>64</xdr:col>
      <xdr:colOff>73025</xdr:colOff>
      <xdr:row>30</xdr:row>
      <xdr:rowOff>1095</xdr:rowOff>
    </xdr:to>
    <xdr:cxnSp macro="">
      <xdr:nvCxnSpPr>
        <xdr:cNvPr id="156" name="直線コネクタ 155">
          <a:extLst>
            <a:ext uri="{FF2B5EF4-FFF2-40B4-BE49-F238E27FC236}">
              <a16:creationId xmlns:a16="http://schemas.microsoft.com/office/drawing/2014/main" id="{FE85C142-64E7-4924-AADD-99FDAE8FC1A2}"/>
            </a:ext>
          </a:extLst>
        </xdr:cNvPr>
        <xdr:cNvCxnSpPr/>
      </xdr:nvCxnSpPr>
      <xdr:spPr>
        <a:xfrm flipV="1">
          <a:off x="11798300" y="5687574"/>
          <a:ext cx="762000" cy="228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B4716C5A-DC4F-4137-8C5F-479CAFA4E7C7}"/>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154CB412-CDB8-48CF-8530-6727FF78C6D2}"/>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22E857A4-73D6-48BB-B971-FE096CEA29CB}"/>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6DAF8336-5A80-4D10-A0DF-8DA2C056200F}"/>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103437</xdr:rowOff>
    </xdr:from>
    <xdr:ext cx="469744" cy="259045"/>
    <xdr:sp macro="" textlink="">
      <xdr:nvSpPr>
        <xdr:cNvPr id="161" name="n_1mainValue債務償還比率">
          <a:extLst>
            <a:ext uri="{FF2B5EF4-FFF2-40B4-BE49-F238E27FC236}">
              <a16:creationId xmlns:a16="http://schemas.microsoft.com/office/drawing/2014/main" id="{C4FA67CA-1F45-4DD5-ADE9-B663FE384BDC}"/>
            </a:ext>
          </a:extLst>
        </xdr:cNvPr>
        <xdr:cNvSpPr txBox="1"/>
      </xdr:nvSpPr>
      <xdr:spPr>
        <a:xfrm>
          <a:off x="13836727" y="58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95830</xdr:rowOff>
    </xdr:from>
    <xdr:ext cx="469744" cy="259045"/>
    <xdr:sp macro="" textlink="">
      <xdr:nvSpPr>
        <xdr:cNvPr id="162" name="n_2mainValue債務償還比率">
          <a:extLst>
            <a:ext uri="{FF2B5EF4-FFF2-40B4-BE49-F238E27FC236}">
              <a16:creationId xmlns:a16="http://schemas.microsoft.com/office/drawing/2014/main" id="{A086374D-BC1F-457C-9A47-3B3FC2FEC411}"/>
            </a:ext>
          </a:extLst>
        </xdr:cNvPr>
        <xdr:cNvSpPr txBox="1"/>
      </xdr:nvSpPr>
      <xdr:spPr>
        <a:xfrm>
          <a:off x="13087427" y="583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157376</xdr:rowOff>
    </xdr:from>
    <xdr:ext cx="469744" cy="259045"/>
    <xdr:sp macro="" textlink="">
      <xdr:nvSpPr>
        <xdr:cNvPr id="163" name="n_3mainValue債務償還比率">
          <a:extLst>
            <a:ext uri="{FF2B5EF4-FFF2-40B4-BE49-F238E27FC236}">
              <a16:creationId xmlns:a16="http://schemas.microsoft.com/office/drawing/2014/main" id="{F8A5CCEC-3BDD-4F66-90CF-1C2BE39EA3BB}"/>
            </a:ext>
          </a:extLst>
        </xdr:cNvPr>
        <xdr:cNvSpPr txBox="1"/>
      </xdr:nvSpPr>
      <xdr:spPr>
        <a:xfrm>
          <a:off x="12325427" y="572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43022</xdr:rowOff>
    </xdr:from>
    <xdr:ext cx="469744" cy="259045"/>
    <xdr:sp macro="" textlink="">
      <xdr:nvSpPr>
        <xdr:cNvPr id="164" name="n_4mainValue債務償還比率">
          <a:extLst>
            <a:ext uri="{FF2B5EF4-FFF2-40B4-BE49-F238E27FC236}">
              <a16:creationId xmlns:a16="http://schemas.microsoft.com/office/drawing/2014/main" id="{245C04D0-E9F1-48B8-ABB1-D1DE6BA6B459}"/>
            </a:ext>
          </a:extLst>
        </xdr:cNvPr>
        <xdr:cNvSpPr txBox="1"/>
      </xdr:nvSpPr>
      <xdr:spPr>
        <a:xfrm>
          <a:off x="11563427" y="59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37174DC-6E5D-4D40-8623-E56C36B99C3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DCB5485C-CDA6-46BD-9287-F067AF8E22A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9D5E2771-0326-4D18-889D-8D46A87EC45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D407B7BE-8DC5-46F1-9F8E-DE70DBD5272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F64A7FA6-8031-4A1C-9B07-809DB89DC1A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B423F5A-B339-40EB-BE2F-27F06A4E866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D1EB322-FD4F-4D4A-9802-DEEED7B7DBB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82584E2-F121-469F-BA87-8469E14F909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41B0A35-B59F-4E38-A636-E068851500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1B8681-F903-4B1B-BBDA-6153DDDDD3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静岡県函南町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C2C9376-3D59-43F5-8AB0-754209F855F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33C5F4-04F7-46E4-975A-2D5165B2D78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92DAB6-D019-44FA-AFFD-7D74FB9114F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024E93-2BC0-413A-9DB0-2A7F3C0CAFC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0D3E83-E098-4D2F-B6F5-FA5F2CE0CEB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4F3E4D-C007-4168-B6D7-2F6C449B4D7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36,105
35,653
65.16
15,478,363
14,856,036
612,945
8,657,474
9,722,573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85666F-66C4-4598-AFBC-55D2A3BF393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3BF51F1-D777-4CDB-BA29-C62FC327FBA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EDC505-2C24-4606-B0ED-CB2C1009761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14DD27-101F-412D-9087-6BAFC47595A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AEC7D28-4FDB-4A1F-BCEE-8B2D1555CDF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A7C0339-928B-4D5A-99CC-FA47FB57623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3BB946-99FC-4194-992C-FC75D893EB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457A86-640C-4F5E-9D1F-0EC1137716E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3D18F5-5268-4DEE-AC1F-5496AA96832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6BF3C6-B0D4-4B24-A12E-FAE54248906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3BC95EC-2FBE-46A6-A024-7E299A21ED5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71D91F-A15C-424E-942D-8ACA9FE009D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BDD93D-7361-4781-A4DC-E49E6D87B7E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5525125-BA97-4B1F-9C37-FC04076F495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6F9775-BC6C-4DAF-AA51-739FF0B4004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12F8EC5-AFE7-4D34-AA43-410F817EA70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EC6B84-942E-4F4B-A8C5-DA7CC069E2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5CEA206-3EA9-42CA-A6B0-40372D066C0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3F3D409-4D50-4C14-9869-854CB215A8A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DD5F012-CAEE-4B03-9912-11A788D530A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23198E3-27C4-4C3C-ADF4-E72A7A3FB99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A11D142-EE77-46A3-A15C-33EA49A309B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0F78A59-226C-4919-97A2-4AEB093B670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4931AD-3C0C-48C9-BB35-6CA32F93567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11766C4-9D92-41F7-A6E2-B0A972D8FA4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644AA82-AAA3-4C71-96CD-B5AD6E2B8DD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BBB6D8-557A-4F8B-B911-82980CA2D9D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D3729C-7D1E-44F8-85DD-C4F33B77A54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A35B77-DBA0-44B1-8EE2-5B57943B8A2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8B33DA7-988B-4F48-B8DE-838A72A7672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AF6ED9-85D5-4D95-AADC-67FA6F94770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45F336-9623-4C87-A74E-FE94590476C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A3C0EF1-C962-45B7-A417-D1ED84A2DC4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EF9433C-0CEC-4F0A-8543-E02C7AFC095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983FAEA-B9CA-4707-9A68-71CA0D51774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9C52207-157A-4ECD-A06D-CB237AA2A64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0DAE623-849F-43B3-84FB-CD30A47150C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8296148-0BCD-4E2E-B0E1-28388520150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13BA39F-C71E-4387-AADE-6842BD71A72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7F794EB-D7D1-421C-8249-BA91C7F06C9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709F419-0D60-4BDC-A7DB-319E99E5BB2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8F97F37-1689-48E8-A640-C42F9D5AC94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5EFF263-5156-4A71-B4B7-8E83067CE95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D67FBF86-82D5-4B12-9C4C-6EB5F1CD6D9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702125C0-AF41-4424-9AB7-F1BF2070B854}"/>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EFBA16E-521D-4F0B-855F-C50D74550203}"/>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39B11080-A72E-40F8-A67A-D7E56B2271E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72415A46-ACC8-4AA1-BE2C-DD79C8B52FF8}"/>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305939D0-DB4C-48C8-A250-BC1291DD979D}"/>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90A89BE-2E07-4620-927C-81A7C712E94E}"/>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A76B8637-4DA6-4A15-A102-9DDED2225E5E}"/>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4A0F4558-CD96-4237-8461-159FFFC4B6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658F8D5F-6D8F-4080-83CF-EAB16B263C4A}"/>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59E86DEB-5C6D-42B5-AC42-4854807FDCCE}"/>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C66DC74-BED3-43D2-AE1A-0558D1F3B36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865E9FE-A24C-41A7-A8B9-ED13CFC6551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C90B33E-B525-4425-8AE5-1F6045B72A7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EF94B8C-546B-41B1-9A1D-72EB0001362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7B0B862-95E7-42C7-B9A7-B3382DE732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1" name="楕円 70">
          <a:extLst>
            <a:ext uri="{FF2B5EF4-FFF2-40B4-BE49-F238E27FC236}">
              <a16:creationId xmlns:a16="http://schemas.microsoft.com/office/drawing/2014/main" id="{0A86851D-24B2-4341-AF92-38666F0819B0}"/>
            </a:ext>
          </a:extLst>
        </xdr:cNvPr>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60977</xdr:rowOff>
    </xdr:from>
    <xdr:ext cx="405111" cy="259045"/>
    <xdr:sp macro="" textlink="">
      <xdr:nvSpPr>
        <xdr:cNvPr id="72" name="【道路】&#10;有形固定資産減価償却率該当値テキスト">
          <a:extLst>
            <a:ext uri="{FF2B5EF4-FFF2-40B4-BE49-F238E27FC236}">
              <a16:creationId xmlns:a16="http://schemas.microsoft.com/office/drawing/2014/main" id="{9DF163E6-985F-4881-B8F3-6A2FF83C3492}"/>
            </a:ext>
          </a:extLst>
        </xdr:cNvPr>
        <xdr:cNvSpPr txBox="1"/>
      </xdr:nvSpPr>
      <xdr:spPr>
        <a:xfrm>
          <a:off x="4673600"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36830</xdr:rowOff>
    </xdr:from>
    <xdr:to>
      <xdr:col>20</xdr:col>
      <xdr:colOff>38100</xdr:colOff>
      <xdr:row>37</xdr:row>
      <xdr:rowOff>138430</xdr:rowOff>
    </xdr:to>
    <xdr:sp macro="" textlink="">
      <xdr:nvSpPr>
        <xdr:cNvPr id="73" name="楕円 72">
          <a:extLst>
            <a:ext uri="{FF2B5EF4-FFF2-40B4-BE49-F238E27FC236}">
              <a16:creationId xmlns:a16="http://schemas.microsoft.com/office/drawing/2014/main" id="{9EA9E0C6-39CA-4792-A2EC-01A62A5C046D}"/>
            </a:ext>
          </a:extLst>
        </xdr:cNvPr>
        <xdr:cNvSpPr/>
      </xdr:nvSpPr>
      <xdr:spPr>
        <a:xfrm>
          <a:off x="3746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87630</xdr:rowOff>
    </xdr:from>
    <xdr:to>
      <xdr:col>24</xdr:col>
      <xdr:colOff>63500</xdr:colOff>
      <xdr:row>37</xdr:row>
      <xdr:rowOff>133350</xdr:rowOff>
    </xdr:to>
    <xdr:cxnSp macro="">
      <xdr:nvCxnSpPr>
        <xdr:cNvPr id="74" name="直線コネクタ 73">
          <a:extLst>
            <a:ext uri="{FF2B5EF4-FFF2-40B4-BE49-F238E27FC236}">
              <a16:creationId xmlns:a16="http://schemas.microsoft.com/office/drawing/2014/main" id="{64535793-6F21-4055-994B-1911BDAF6663}"/>
            </a:ext>
          </a:extLst>
        </xdr:cNvPr>
        <xdr:cNvCxnSpPr/>
      </xdr:nvCxnSpPr>
      <xdr:spPr>
        <a:xfrm>
          <a:off x="3797300" y="64312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162560</xdr:rowOff>
    </xdr:from>
    <xdr:to>
      <xdr:col>15</xdr:col>
      <xdr:colOff>101600</xdr:colOff>
      <xdr:row>37</xdr:row>
      <xdr:rowOff>92710</xdr:rowOff>
    </xdr:to>
    <xdr:sp macro="" textlink="">
      <xdr:nvSpPr>
        <xdr:cNvPr id="75" name="楕円 74">
          <a:extLst>
            <a:ext uri="{FF2B5EF4-FFF2-40B4-BE49-F238E27FC236}">
              <a16:creationId xmlns:a16="http://schemas.microsoft.com/office/drawing/2014/main" id="{BB660DA2-6400-486F-888D-A5ECDF9CBD57}"/>
            </a:ext>
          </a:extLst>
        </xdr:cNvPr>
        <xdr:cNvSpPr/>
      </xdr:nvSpPr>
      <xdr:spPr>
        <a:xfrm>
          <a:off x="2857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41910</xdr:rowOff>
    </xdr:from>
    <xdr:to>
      <xdr:col>19</xdr:col>
      <xdr:colOff>177800</xdr:colOff>
      <xdr:row>37</xdr:row>
      <xdr:rowOff>87630</xdr:rowOff>
    </xdr:to>
    <xdr:cxnSp macro="">
      <xdr:nvCxnSpPr>
        <xdr:cNvPr id="76" name="直線コネクタ 75">
          <a:extLst>
            <a:ext uri="{FF2B5EF4-FFF2-40B4-BE49-F238E27FC236}">
              <a16:creationId xmlns:a16="http://schemas.microsoft.com/office/drawing/2014/main" id="{C8C63E3F-37B3-4358-860E-10283CF49000}"/>
            </a:ext>
          </a:extLst>
        </xdr:cNvPr>
        <xdr:cNvCxnSpPr/>
      </xdr:nvCxnSpPr>
      <xdr:spPr>
        <a:xfrm>
          <a:off x="2908300" y="6385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119126</xdr:rowOff>
    </xdr:from>
    <xdr:to>
      <xdr:col>10</xdr:col>
      <xdr:colOff>165100</xdr:colOff>
      <xdr:row>37</xdr:row>
      <xdr:rowOff>49276</xdr:rowOff>
    </xdr:to>
    <xdr:sp macro="" textlink="">
      <xdr:nvSpPr>
        <xdr:cNvPr id="77" name="楕円 76">
          <a:extLst>
            <a:ext uri="{FF2B5EF4-FFF2-40B4-BE49-F238E27FC236}">
              <a16:creationId xmlns:a16="http://schemas.microsoft.com/office/drawing/2014/main" id="{C6C32A51-0B50-4BF9-B141-BB9A0976F6F9}"/>
            </a:ext>
          </a:extLst>
        </xdr:cNvPr>
        <xdr:cNvSpPr/>
      </xdr:nvSpPr>
      <xdr:spPr>
        <a:xfrm>
          <a:off x="19685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169926</xdr:rowOff>
    </xdr:from>
    <xdr:to>
      <xdr:col>15</xdr:col>
      <xdr:colOff>50800</xdr:colOff>
      <xdr:row>37</xdr:row>
      <xdr:rowOff>41910</xdr:rowOff>
    </xdr:to>
    <xdr:cxnSp macro="">
      <xdr:nvCxnSpPr>
        <xdr:cNvPr id="78" name="直線コネクタ 77">
          <a:extLst>
            <a:ext uri="{FF2B5EF4-FFF2-40B4-BE49-F238E27FC236}">
              <a16:creationId xmlns:a16="http://schemas.microsoft.com/office/drawing/2014/main" id="{5C9020E2-FE28-4F86-A5F1-E7E065D73533}"/>
            </a:ext>
          </a:extLst>
        </xdr:cNvPr>
        <xdr:cNvCxnSpPr/>
      </xdr:nvCxnSpPr>
      <xdr:spPr>
        <a:xfrm>
          <a:off x="2019300" y="634212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75692</xdr:rowOff>
    </xdr:from>
    <xdr:to>
      <xdr:col>6</xdr:col>
      <xdr:colOff>38100</xdr:colOff>
      <xdr:row>37</xdr:row>
      <xdr:rowOff>5842</xdr:rowOff>
    </xdr:to>
    <xdr:sp macro="" textlink="">
      <xdr:nvSpPr>
        <xdr:cNvPr id="79" name="楕円 78">
          <a:extLst>
            <a:ext uri="{FF2B5EF4-FFF2-40B4-BE49-F238E27FC236}">
              <a16:creationId xmlns:a16="http://schemas.microsoft.com/office/drawing/2014/main" id="{D6C58AE4-7690-4082-93E4-0C6E314CBC6E}"/>
            </a:ext>
          </a:extLst>
        </xdr:cNvPr>
        <xdr:cNvSpPr/>
      </xdr:nvSpPr>
      <xdr:spPr>
        <a:xfrm>
          <a:off x="10795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126492</xdr:rowOff>
    </xdr:from>
    <xdr:to>
      <xdr:col>10</xdr:col>
      <xdr:colOff>114300</xdr:colOff>
      <xdr:row>36</xdr:row>
      <xdr:rowOff>169926</xdr:rowOff>
    </xdr:to>
    <xdr:cxnSp macro="">
      <xdr:nvCxnSpPr>
        <xdr:cNvPr id="80" name="直線コネクタ 79">
          <a:extLst>
            <a:ext uri="{FF2B5EF4-FFF2-40B4-BE49-F238E27FC236}">
              <a16:creationId xmlns:a16="http://schemas.microsoft.com/office/drawing/2014/main" id="{C4614982-CC38-41B2-9EDE-FDCF96B19158}"/>
            </a:ext>
          </a:extLst>
        </xdr:cNvPr>
        <xdr:cNvCxnSpPr/>
      </xdr:nvCxnSpPr>
      <xdr:spPr>
        <a:xfrm>
          <a:off x="1130300" y="629869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EF41E6FD-4230-44DB-A917-83B6C53D1A92}"/>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BBEC35C-DFEF-4BB4-881E-CC7B49CF86DC}"/>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8B6D84FE-85B8-49B9-9DFA-50F13371A50A}"/>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DDBE5F02-93CE-4901-B5FA-3F9944CEC406}"/>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129557</xdr:rowOff>
    </xdr:from>
    <xdr:ext cx="405111" cy="259045"/>
    <xdr:sp macro="" textlink="">
      <xdr:nvSpPr>
        <xdr:cNvPr id="85" name="n_1mainValue【道路】&#10;有形固定資産減価償却率">
          <a:extLst>
            <a:ext uri="{FF2B5EF4-FFF2-40B4-BE49-F238E27FC236}">
              <a16:creationId xmlns:a16="http://schemas.microsoft.com/office/drawing/2014/main" id="{BAE430BA-0307-4985-8703-980795E8027C}"/>
            </a:ext>
          </a:extLst>
        </xdr:cNvPr>
        <xdr:cNvSpPr txBox="1"/>
      </xdr:nvSpPr>
      <xdr:spPr>
        <a:xfrm>
          <a:off x="3582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83837</xdr:rowOff>
    </xdr:from>
    <xdr:ext cx="405111" cy="259045"/>
    <xdr:sp macro="" textlink="">
      <xdr:nvSpPr>
        <xdr:cNvPr id="86" name="n_2mainValue【道路】&#10;有形固定資産減価償却率">
          <a:extLst>
            <a:ext uri="{FF2B5EF4-FFF2-40B4-BE49-F238E27FC236}">
              <a16:creationId xmlns:a16="http://schemas.microsoft.com/office/drawing/2014/main" id="{915F7B40-83D4-43D1-865C-751805AA58F2}"/>
            </a:ext>
          </a:extLst>
        </xdr:cNvPr>
        <xdr:cNvSpPr txBox="1"/>
      </xdr:nvSpPr>
      <xdr:spPr>
        <a:xfrm>
          <a:off x="2705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7" name="n_3mainValue【道路】&#10;有形固定資産減価償却率">
          <a:extLst>
            <a:ext uri="{FF2B5EF4-FFF2-40B4-BE49-F238E27FC236}">
              <a16:creationId xmlns:a16="http://schemas.microsoft.com/office/drawing/2014/main" id="{6F840447-C253-4EED-992B-037DE286D78B}"/>
            </a:ext>
          </a:extLst>
        </xdr:cNvPr>
        <xdr:cNvSpPr txBox="1"/>
      </xdr:nvSpPr>
      <xdr:spPr>
        <a:xfrm>
          <a:off x="1816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22369</xdr:rowOff>
    </xdr:from>
    <xdr:ext cx="405111" cy="259045"/>
    <xdr:sp macro="" textlink="">
      <xdr:nvSpPr>
        <xdr:cNvPr id="88" name="n_4mainValue【道路】&#10;有形固定資産減価償却率">
          <a:extLst>
            <a:ext uri="{FF2B5EF4-FFF2-40B4-BE49-F238E27FC236}">
              <a16:creationId xmlns:a16="http://schemas.microsoft.com/office/drawing/2014/main" id="{9A79F673-ACDD-4D08-84FA-9D8AA21375A6}"/>
            </a:ext>
          </a:extLst>
        </xdr:cNvPr>
        <xdr:cNvSpPr txBox="1"/>
      </xdr:nvSpPr>
      <xdr:spPr>
        <a:xfrm>
          <a:off x="927744" y="602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8B6677D-FF4D-4D6A-8D1C-0FF6F63E442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D8A2CA9-75A8-4422-A4A8-CF228F389DE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EB5E221-6E4B-4A69-804D-5F9D64A93D2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3B03575-15CD-40FB-AC99-8B6369184D9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F3EE3F0-6A4A-47D5-A96F-791689088D4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464FEDC-034E-4B8A-8143-ADDFDF31BCB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B0A6E3F-4E79-43E8-A986-566225CA6B1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69E85DE-320F-44B2-8CD6-419DD7879E1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AFAF5AE-AD20-47F1-A03C-1BB43E2570C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EC10997-8FB9-46E0-AAAB-974A1BCD42D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8BA3A11-9609-445E-B48B-78D89AE6080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4F08BC2-EE27-47BA-AFD4-016A124F614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0008909-51B7-497C-97CD-77F950BCA97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0A81607-C30C-410E-A754-102EE87D217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35DF1DE-F3F8-4712-BAD3-6E5C6F538EA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5371C352-1E84-454D-8EB5-6D2F21F2BDF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F4AD767-9870-43D8-AFBB-E87872622F7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04BEA7D-C277-4117-984B-13E3E7F8EAE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9595FB4-FBFC-4CB0-A176-4D253FE070F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9ADFEC5-024C-4F20-8531-E24A97411A2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559F957-EBAE-4C08-B0AA-321C574ECDF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71F5259-8AB1-47AD-89B3-4696A9E5058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01F7449-17FE-4D4C-9798-51D60A25540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DF1E5714-74B2-4698-A19E-C234C9468625}"/>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521D6052-0BBC-4E88-9ABA-CF06A9816024}"/>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624D4CE1-429D-421E-A315-9264E27A35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50A4424F-C1D7-4296-BAE0-8B6A5CF702A5}"/>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5CC5B054-016B-4538-91A8-58F4DE93AE59}"/>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2ECFC144-3F35-4104-BD66-9445697F0B0A}"/>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C12CA854-AC02-4EB1-B980-649501F47433}"/>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BA7902CF-7861-4DEB-B701-069AC226C492}"/>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B8D5BD06-83A5-4742-903B-61FCF2364CF1}"/>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AB0DCC89-B78F-4E57-A859-0365C71E4356}"/>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1D315BA9-CD8E-4322-A227-A1B7010C28E9}"/>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159584C-C3D5-4C7A-9451-3F112C0ADE9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C900157-D4FF-4927-A910-D373E46F035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C314DD4-3B81-4E37-9E69-7BFA5B461DB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4DB821C-C1D0-4C9E-9EBB-AB7921A496E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6C9FB48-CBB8-436D-9F61-08BE0C13016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62281</xdr:rowOff>
    </xdr:from>
    <xdr:to>
      <xdr:col>55</xdr:col>
      <xdr:colOff>50800</xdr:colOff>
      <xdr:row>39</xdr:row>
      <xdr:rowOff>163881</xdr:rowOff>
    </xdr:to>
    <xdr:sp macro="" textlink="">
      <xdr:nvSpPr>
        <xdr:cNvPr id="128" name="楕円 127">
          <a:extLst>
            <a:ext uri="{FF2B5EF4-FFF2-40B4-BE49-F238E27FC236}">
              <a16:creationId xmlns:a16="http://schemas.microsoft.com/office/drawing/2014/main" id="{FD9132F8-1EAF-4F4E-8A04-B0EB6F99565F}"/>
            </a:ext>
          </a:extLst>
        </xdr:cNvPr>
        <xdr:cNvSpPr/>
      </xdr:nvSpPr>
      <xdr:spPr>
        <a:xfrm>
          <a:off x="10426700" y="674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85158</xdr:rowOff>
    </xdr:from>
    <xdr:ext cx="534377" cy="259045"/>
    <xdr:sp macro="" textlink="">
      <xdr:nvSpPr>
        <xdr:cNvPr id="129" name="【道路】&#10;一人当たり延長該当値テキスト">
          <a:extLst>
            <a:ext uri="{FF2B5EF4-FFF2-40B4-BE49-F238E27FC236}">
              <a16:creationId xmlns:a16="http://schemas.microsoft.com/office/drawing/2014/main" id="{4F1CA29B-D12F-4E1F-A341-80E7A0B79780}"/>
            </a:ext>
          </a:extLst>
        </xdr:cNvPr>
        <xdr:cNvSpPr txBox="1"/>
      </xdr:nvSpPr>
      <xdr:spPr>
        <a:xfrm>
          <a:off x="10515600" y="660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73139</xdr:rowOff>
    </xdr:from>
    <xdr:to>
      <xdr:col>50</xdr:col>
      <xdr:colOff>165100</xdr:colOff>
      <xdr:row>40</xdr:row>
      <xdr:rowOff>3289</xdr:rowOff>
    </xdr:to>
    <xdr:sp macro="" textlink="">
      <xdr:nvSpPr>
        <xdr:cNvPr id="130" name="楕円 129">
          <a:extLst>
            <a:ext uri="{FF2B5EF4-FFF2-40B4-BE49-F238E27FC236}">
              <a16:creationId xmlns:a16="http://schemas.microsoft.com/office/drawing/2014/main" id="{8D3D1E85-ACFB-48E7-8520-8B5F076D22FC}"/>
            </a:ext>
          </a:extLst>
        </xdr:cNvPr>
        <xdr:cNvSpPr/>
      </xdr:nvSpPr>
      <xdr:spPr>
        <a:xfrm>
          <a:off x="9588500" y="675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113081</xdr:rowOff>
    </xdr:from>
    <xdr:to>
      <xdr:col>55</xdr:col>
      <xdr:colOff>0</xdr:colOff>
      <xdr:row>39</xdr:row>
      <xdr:rowOff>123939</xdr:rowOff>
    </xdr:to>
    <xdr:cxnSp macro="">
      <xdr:nvCxnSpPr>
        <xdr:cNvPr id="131" name="直線コネクタ 130">
          <a:extLst>
            <a:ext uri="{FF2B5EF4-FFF2-40B4-BE49-F238E27FC236}">
              <a16:creationId xmlns:a16="http://schemas.microsoft.com/office/drawing/2014/main" id="{9764E73D-CFC2-437E-A451-6A044BC56A71}"/>
            </a:ext>
          </a:extLst>
        </xdr:cNvPr>
        <xdr:cNvCxnSpPr/>
      </xdr:nvCxnSpPr>
      <xdr:spPr>
        <a:xfrm flipV="1">
          <a:off x="9639300" y="6799631"/>
          <a:ext cx="8382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93142</xdr:rowOff>
    </xdr:from>
    <xdr:to>
      <xdr:col>46</xdr:col>
      <xdr:colOff>38100</xdr:colOff>
      <xdr:row>40</xdr:row>
      <xdr:rowOff>23292</xdr:rowOff>
    </xdr:to>
    <xdr:sp macro="" textlink="">
      <xdr:nvSpPr>
        <xdr:cNvPr id="132" name="楕円 131">
          <a:extLst>
            <a:ext uri="{FF2B5EF4-FFF2-40B4-BE49-F238E27FC236}">
              <a16:creationId xmlns:a16="http://schemas.microsoft.com/office/drawing/2014/main" id="{7E5D60DF-3D52-48B8-BF29-85B2B03841CB}"/>
            </a:ext>
          </a:extLst>
        </xdr:cNvPr>
        <xdr:cNvSpPr/>
      </xdr:nvSpPr>
      <xdr:spPr>
        <a:xfrm>
          <a:off x="8699500" y="677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123939</xdr:rowOff>
    </xdr:from>
    <xdr:to>
      <xdr:col>50</xdr:col>
      <xdr:colOff>114300</xdr:colOff>
      <xdr:row>39</xdr:row>
      <xdr:rowOff>143942</xdr:rowOff>
    </xdr:to>
    <xdr:cxnSp macro="">
      <xdr:nvCxnSpPr>
        <xdr:cNvPr id="133" name="直線コネクタ 132">
          <a:extLst>
            <a:ext uri="{FF2B5EF4-FFF2-40B4-BE49-F238E27FC236}">
              <a16:creationId xmlns:a16="http://schemas.microsoft.com/office/drawing/2014/main" id="{7F2BDE20-DA83-4DC8-B430-7603DD0EB18F}"/>
            </a:ext>
          </a:extLst>
        </xdr:cNvPr>
        <xdr:cNvCxnSpPr/>
      </xdr:nvCxnSpPr>
      <xdr:spPr>
        <a:xfrm flipV="1">
          <a:off x="8750300" y="6810489"/>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105753</xdr:rowOff>
    </xdr:from>
    <xdr:to>
      <xdr:col>41</xdr:col>
      <xdr:colOff>101600</xdr:colOff>
      <xdr:row>40</xdr:row>
      <xdr:rowOff>35903</xdr:rowOff>
    </xdr:to>
    <xdr:sp macro="" textlink="">
      <xdr:nvSpPr>
        <xdr:cNvPr id="134" name="楕円 133">
          <a:extLst>
            <a:ext uri="{FF2B5EF4-FFF2-40B4-BE49-F238E27FC236}">
              <a16:creationId xmlns:a16="http://schemas.microsoft.com/office/drawing/2014/main" id="{FDD4A62A-86EC-433C-B3C7-1E4F379868B7}"/>
            </a:ext>
          </a:extLst>
        </xdr:cNvPr>
        <xdr:cNvSpPr/>
      </xdr:nvSpPr>
      <xdr:spPr>
        <a:xfrm>
          <a:off x="7810500" y="679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143942</xdr:rowOff>
    </xdr:from>
    <xdr:to>
      <xdr:col>45</xdr:col>
      <xdr:colOff>177800</xdr:colOff>
      <xdr:row>39</xdr:row>
      <xdr:rowOff>156553</xdr:rowOff>
    </xdr:to>
    <xdr:cxnSp macro="">
      <xdr:nvCxnSpPr>
        <xdr:cNvPr id="135" name="直線コネクタ 134">
          <a:extLst>
            <a:ext uri="{FF2B5EF4-FFF2-40B4-BE49-F238E27FC236}">
              <a16:creationId xmlns:a16="http://schemas.microsoft.com/office/drawing/2014/main" id="{220C7317-F450-47F3-B273-65D0362E0DC5}"/>
            </a:ext>
          </a:extLst>
        </xdr:cNvPr>
        <xdr:cNvCxnSpPr/>
      </xdr:nvCxnSpPr>
      <xdr:spPr>
        <a:xfrm flipV="1">
          <a:off x="7861300" y="6830492"/>
          <a:ext cx="889000" cy="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108496</xdr:rowOff>
    </xdr:from>
    <xdr:to>
      <xdr:col>36</xdr:col>
      <xdr:colOff>165100</xdr:colOff>
      <xdr:row>40</xdr:row>
      <xdr:rowOff>38646</xdr:rowOff>
    </xdr:to>
    <xdr:sp macro="" textlink="">
      <xdr:nvSpPr>
        <xdr:cNvPr id="136" name="楕円 135">
          <a:extLst>
            <a:ext uri="{FF2B5EF4-FFF2-40B4-BE49-F238E27FC236}">
              <a16:creationId xmlns:a16="http://schemas.microsoft.com/office/drawing/2014/main" id="{25D7E723-F808-4CB3-9A7A-C4C46CDD984B}"/>
            </a:ext>
          </a:extLst>
        </xdr:cNvPr>
        <xdr:cNvSpPr/>
      </xdr:nvSpPr>
      <xdr:spPr>
        <a:xfrm>
          <a:off x="6921500" y="679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156553</xdr:rowOff>
    </xdr:from>
    <xdr:to>
      <xdr:col>41</xdr:col>
      <xdr:colOff>50800</xdr:colOff>
      <xdr:row>39</xdr:row>
      <xdr:rowOff>159296</xdr:rowOff>
    </xdr:to>
    <xdr:cxnSp macro="">
      <xdr:nvCxnSpPr>
        <xdr:cNvPr id="137" name="直線コネクタ 136">
          <a:extLst>
            <a:ext uri="{FF2B5EF4-FFF2-40B4-BE49-F238E27FC236}">
              <a16:creationId xmlns:a16="http://schemas.microsoft.com/office/drawing/2014/main" id="{87F95748-BD46-4104-95E0-EBC8EA9EA0CF}"/>
            </a:ext>
          </a:extLst>
        </xdr:cNvPr>
        <xdr:cNvCxnSpPr/>
      </xdr:nvCxnSpPr>
      <xdr:spPr>
        <a:xfrm flipV="1">
          <a:off x="6972300" y="684310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9240124E-2818-48C6-8245-D3D3C61FF18D}"/>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E3B71C51-079D-420C-A39E-37613ED74E30}"/>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0F360F5E-CE95-4480-B871-3A3E9CCEB064}"/>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784B383A-2481-44FD-8271-BD24D96D4671}"/>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19816</xdr:rowOff>
    </xdr:from>
    <xdr:ext cx="534377" cy="259045"/>
    <xdr:sp macro="" textlink="">
      <xdr:nvSpPr>
        <xdr:cNvPr id="142" name="n_1mainValue【道路】&#10;一人当たり延長">
          <a:extLst>
            <a:ext uri="{FF2B5EF4-FFF2-40B4-BE49-F238E27FC236}">
              <a16:creationId xmlns:a16="http://schemas.microsoft.com/office/drawing/2014/main" id="{20D6B031-77C9-4EE1-B30D-C0B1F0B323E9}"/>
            </a:ext>
          </a:extLst>
        </xdr:cNvPr>
        <xdr:cNvSpPr txBox="1"/>
      </xdr:nvSpPr>
      <xdr:spPr>
        <a:xfrm>
          <a:off x="9359411" y="653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39819</xdr:rowOff>
    </xdr:from>
    <xdr:ext cx="534377" cy="259045"/>
    <xdr:sp macro="" textlink="">
      <xdr:nvSpPr>
        <xdr:cNvPr id="143" name="n_2mainValue【道路】&#10;一人当たり延長">
          <a:extLst>
            <a:ext uri="{FF2B5EF4-FFF2-40B4-BE49-F238E27FC236}">
              <a16:creationId xmlns:a16="http://schemas.microsoft.com/office/drawing/2014/main" id="{E11D5F52-FAA2-4856-AE02-67D4167AFCE2}"/>
            </a:ext>
          </a:extLst>
        </xdr:cNvPr>
        <xdr:cNvSpPr txBox="1"/>
      </xdr:nvSpPr>
      <xdr:spPr>
        <a:xfrm>
          <a:off x="8483111" y="655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52430</xdr:rowOff>
    </xdr:from>
    <xdr:ext cx="534377" cy="259045"/>
    <xdr:sp macro="" textlink="">
      <xdr:nvSpPr>
        <xdr:cNvPr id="144" name="n_3mainValue【道路】&#10;一人当たり延長">
          <a:extLst>
            <a:ext uri="{FF2B5EF4-FFF2-40B4-BE49-F238E27FC236}">
              <a16:creationId xmlns:a16="http://schemas.microsoft.com/office/drawing/2014/main" id="{25EF781B-5D79-461E-8DEE-DF9030487C04}"/>
            </a:ext>
          </a:extLst>
        </xdr:cNvPr>
        <xdr:cNvSpPr txBox="1"/>
      </xdr:nvSpPr>
      <xdr:spPr>
        <a:xfrm>
          <a:off x="7594111" y="656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55173</xdr:rowOff>
    </xdr:from>
    <xdr:ext cx="534377" cy="259045"/>
    <xdr:sp macro="" textlink="">
      <xdr:nvSpPr>
        <xdr:cNvPr id="145" name="n_4mainValue【道路】&#10;一人当たり延長">
          <a:extLst>
            <a:ext uri="{FF2B5EF4-FFF2-40B4-BE49-F238E27FC236}">
              <a16:creationId xmlns:a16="http://schemas.microsoft.com/office/drawing/2014/main" id="{CDED017B-321B-4E4C-9DE0-F66291932B08}"/>
            </a:ext>
          </a:extLst>
        </xdr:cNvPr>
        <xdr:cNvSpPr txBox="1"/>
      </xdr:nvSpPr>
      <xdr:spPr>
        <a:xfrm>
          <a:off x="6705111" y="657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BC13DD1-4C77-421D-81F9-2CBEF19705A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869B96B-E305-4369-8903-A5C65F44C04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301BB7D-835D-4506-85E1-DD662218BB3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D3620C1-F4FC-4230-8A85-BFCE05E1DC5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DE377FE-26BD-45B0-A7EF-7342A737289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29A71BC-02AF-494F-853D-18BBCD65596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F939E92-1A9B-4599-B087-368837AD640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7FB45F6-EB27-4003-B929-6E0C9B23C0E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04D37B5-D76B-4D81-BB78-0045EC7C169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06C10AC-073C-44D2-9916-6CBF60905E1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E90E9B8-94F3-4B10-B342-31869C25A86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6E4FE2E-40B5-4F72-98FA-D6F30DFEA44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D55BFA5-CCE1-4FAD-AFA1-80C8EF8B604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8A44340-0FE8-4A3B-8EAB-AEBFD936CB9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FA0A61C-E0B6-4FAC-BA1C-3FA31BE6C70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6BEDF51D-0D08-4755-B1EE-3A5AA7E5A14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4200BD1-98D8-41F5-841B-E212DC8D7F9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D65F6F2-8F8A-48EA-811A-03893A27E59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99288D6-FC3E-4611-87EE-A4CA85DED05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E8E5E2B-D0B5-402F-B61A-F0F69865743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76C94E2-B4B1-4B3B-86F7-F37292AC126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16FE7AE-1587-4531-83B7-5B43053FF05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716CFAD-52C1-4F8C-A011-150E323895D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B16838C-C5AA-4E7D-B976-35E277D2B11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743887F-C67E-4514-82AD-9D22A883A6B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6EEF6F2E-7717-485B-A84D-99CBE6E2724F}"/>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6C1358C-AD85-4CE1-BD5C-6AD06BA5545C}"/>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8272213F-09F4-4331-9035-93EADD515EE4}"/>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4B5EF43-F4B7-4C66-8DCB-962ED5670E59}"/>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BAA16BCD-B22E-49C6-9BC7-59131E29465B}"/>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EC75B48-2E96-43AE-BD47-937DE8C182AB}"/>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E29405BA-CD03-4897-830A-F70E1177138A}"/>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2888662F-4618-48BF-9F66-A711D84AEDFC}"/>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A1729834-4AD5-4CA2-8CE9-9C8B54730009}"/>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210FB9D0-9559-4C7C-827E-C576DEBD8C81}"/>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645C230D-2B9F-48BE-968B-DDABECFFBC88}"/>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F654E7E-AE5F-4E28-8BCA-328A9B1B79A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D5EDA51-F7A3-48D4-B0D7-5EE1D4AD028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F326AB-A756-4573-A3A3-3F7F8CDAB63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074EE65-F90D-4DC2-B701-ED7C5E80FCA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068CB57-582A-4CD7-B717-C8D4ECD23FE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32476</xdr:rowOff>
    </xdr:from>
    <xdr:to>
      <xdr:col>24</xdr:col>
      <xdr:colOff>114300</xdr:colOff>
      <xdr:row>59</xdr:row>
      <xdr:rowOff>134076</xdr:rowOff>
    </xdr:to>
    <xdr:sp macro="" textlink="">
      <xdr:nvSpPr>
        <xdr:cNvPr id="187" name="楕円 186">
          <a:extLst>
            <a:ext uri="{FF2B5EF4-FFF2-40B4-BE49-F238E27FC236}">
              <a16:creationId xmlns:a16="http://schemas.microsoft.com/office/drawing/2014/main" id="{77CE5E7E-7480-45CB-B1B8-A99ED41293EE}"/>
            </a:ext>
          </a:extLst>
        </xdr:cNvPr>
        <xdr:cNvSpPr/>
      </xdr:nvSpPr>
      <xdr:spPr>
        <a:xfrm>
          <a:off x="4584700" y="1014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55353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F420365-ADB1-48A1-A76D-1C5D161DF0E7}"/>
            </a:ext>
          </a:extLst>
        </xdr:cNvPr>
        <xdr:cNvSpPr txBox="1"/>
      </xdr:nvSpPr>
      <xdr:spPr>
        <a:xfrm>
          <a:off x="4673600" y="999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74930</xdr:rowOff>
    </xdr:from>
    <xdr:to>
      <xdr:col>20</xdr:col>
      <xdr:colOff>38100</xdr:colOff>
      <xdr:row>59</xdr:row>
      <xdr:rowOff>5080</xdr:rowOff>
    </xdr:to>
    <xdr:sp macro="" textlink="">
      <xdr:nvSpPr>
        <xdr:cNvPr id="189" name="楕円 188">
          <a:extLst>
            <a:ext uri="{FF2B5EF4-FFF2-40B4-BE49-F238E27FC236}">
              <a16:creationId xmlns:a16="http://schemas.microsoft.com/office/drawing/2014/main" id="{20762EE3-3D8E-415F-ACA8-BF6F3087BE30}"/>
            </a:ext>
          </a:extLst>
        </xdr:cNvPr>
        <xdr:cNvSpPr/>
      </xdr:nvSpPr>
      <xdr:spPr>
        <a:xfrm>
          <a:off x="3746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125730</xdr:rowOff>
    </xdr:from>
    <xdr:to>
      <xdr:col>24</xdr:col>
      <xdr:colOff>63500</xdr:colOff>
      <xdr:row>59</xdr:row>
      <xdr:rowOff>83276</xdr:rowOff>
    </xdr:to>
    <xdr:cxnSp macro="">
      <xdr:nvCxnSpPr>
        <xdr:cNvPr id="190" name="直線コネクタ 189">
          <a:extLst>
            <a:ext uri="{FF2B5EF4-FFF2-40B4-BE49-F238E27FC236}">
              <a16:creationId xmlns:a16="http://schemas.microsoft.com/office/drawing/2014/main" id="{EB53EDAB-6D33-4DFF-89CB-4F2FD5BD0952}"/>
            </a:ext>
          </a:extLst>
        </xdr:cNvPr>
        <xdr:cNvCxnSpPr/>
      </xdr:nvCxnSpPr>
      <xdr:spPr>
        <a:xfrm>
          <a:off x="3797300" y="10069830"/>
          <a:ext cx="8382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52070</xdr:rowOff>
    </xdr:from>
    <xdr:to>
      <xdr:col>15</xdr:col>
      <xdr:colOff>101600</xdr:colOff>
      <xdr:row>58</xdr:row>
      <xdr:rowOff>153670</xdr:rowOff>
    </xdr:to>
    <xdr:sp macro="" textlink="">
      <xdr:nvSpPr>
        <xdr:cNvPr id="191" name="楕円 190">
          <a:extLst>
            <a:ext uri="{FF2B5EF4-FFF2-40B4-BE49-F238E27FC236}">
              <a16:creationId xmlns:a16="http://schemas.microsoft.com/office/drawing/2014/main" id="{4D650C0A-BE2A-497C-AC4E-415751BE94C5}"/>
            </a:ext>
          </a:extLst>
        </xdr:cNvPr>
        <xdr:cNvSpPr/>
      </xdr:nvSpPr>
      <xdr:spPr>
        <a:xfrm>
          <a:off x="2857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102870</xdr:rowOff>
    </xdr:from>
    <xdr:to>
      <xdr:col>19</xdr:col>
      <xdr:colOff>177800</xdr:colOff>
      <xdr:row>58</xdr:row>
      <xdr:rowOff>125730</xdr:rowOff>
    </xdr:to>
    <xdr:cxnSp macro="">
      <xdr:nvCxnSpPr>
        <xdr:cNvPr id="192" name="直線コネクタ 191">
          <a:extLst>
            <a:ext uri="{FF2B5EF4-FFF2-40B4-BE49-F238E27FC236}">
              <a16:creationId xmlns:a16="http://schemas.microsoft.com/office/drawing/2014/main" id="{7DB7ECF5-BE31-474A-99A7-1DA623413984}"/>
            </a:ext>
          </a:extLst>
        </xdr:cNvPr>
        <xdr:cNvCxnSpPr/>
      </xdr:nvCxnSpPr>
      <xdr:spPr>
        <a:xfrm>
          <a:off x="2908300" y="100469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127181</xdr:rowOff>
    </xdr:from>
    <xdr:to>
      <xdr:col>10</xdr:col>
      <xdr:colOff>165100</xdr:colOff>
      <xdr:row>59</xdr:row>
      <xdr:rowOff>57331</xdr:rowOff>
    </xdr:to>
    <xdr:sp macro="" textlink="">
      <xdr:nvSpPr>
        <xdr:cNvPr id="193" name="楕円 192">
          <a:extLst>
            <a:ext uri="{FF2B5EF4-FFF2-40B4-BE49-F238E27FC236}">
              <a16:creationId xmlns:a16="http://schemas.microsoft.com/office/drawing/2014/main" id="{0423E436-0EE7-4CE3-820F-B2425A111D5B}"/>
            </a:ext>
          </a:extLst>
        </xdr:cNvPr>
        <xdr:cNvSpPr/>
      </xdr:nvSpPr>
      <xdr:spPr>
        <a:xfrm>
          <a:off x="1968500" y="1007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102870</xdr:rowOff>
    </xdr:from>
    <xdr:to>
      <xdr:col>15</xdr:col>
      <xdr:colOff>50800</xdr:colOff>
      <xdr:row>59</xdr:row>
      <xdr:rowOff>6531</xdr:rowOff>
    </xdr:to>
    <xdr:cxnSp macro="">
      <xdr:nvCxnSpPr>
        <xdr:cNvPr id="194" name="直線コネクタ 193">
          <a:extLst>
            <a:ext uri="{FF2B5EF4-FFF2-40B4-BE49-F238E27FC236}">
              <a16:creationId xmlns:a16="http://schemas.microsoft.com/office/drawing/2014/main" id="{73D23403-15C7-4CD8-B639-1ED73B01C954}"/>
            </a:ext>
          </a:extLst>
        </xdr:cNvPr>
        <xdr:cNvCxnSpPr/>
      </xdr:nvCxnSpPr>
      <xdr:spPr>
        <a:xfrm flipV="1">
          <a:off x="2019300" y="1004697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99423</xdr:rowOff>
    </xdr:from>
    <xdr:to>
      <xdr:col>6</xdr:col>
      <xdr:colOff>38100</xdr:colOff>
      <xdr:row>59</xdr:row>
      <xdr:rowOff>29573</xdr:rowOff>
    </xdr:to>
    <xdr:sp macro="" textlink="">
      <xdr:nvSpPr>
        <xdr:cNvPr id="195" name="楕円 194">
          <a:extLst>
            <a:ext uri="{FF2B5EF4-FFF2-40B4-BE49-F238E27FC236}">
              <a16:creationId xmlns:a16="http://schemas.microsoft.com/office/drawing/2014/main" id="{3E324319-F4C5-42AB-A5A8-35A05D5B0111}"/>
            </a:ext>
          </a:extLst>
        </xdr:cNvPr>
        <xdr:cNvSpPr/>
      </xdr:nvSpPr>
      <xdr:spPr>
        <a:xfrm>
          <a:off x="1079500" y="100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150223</xdr:rowOff>
    </xdr:from>
    <xdr:to>
      <xdr:col>10</xdr:col>
      <xdr:colOff>114300</xdr:colOff>
      <xdr:row>59</xdr:row>
      <xdr:rowOff>6531</xdr:rowOff>
    </xdr:to>
    <xdr:cxnSp macro="">
      <xdr:nvCxnSpPr>
        <xdr:cNvPr id="196" name="直線コネクタ 195">
          <a:extLst>
            <a:ext uri="{FF2B5EF4-FFF2-40B4-BE49-F238E27FC236}">
              <a16:creationId xmlns:a16="http://schemas.microsoft.com/office/drawing/2014/main" id="{F56BA691-DB09-4206-9F9B-D2ADA4F85753}"/>
            </a:ext>
          </a:extLst>
        </xdr:cNvPr>
        <xdr:cNvCxnSpPr/>
      </xdr:nvCxnSpPr>
      <xdr:spPr>
        <a:xfrm>
          <a:off x="1130300" y="1009432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DD477554-5571-412B-B339-44D74A554F3B}"/>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8A17152-3A0A-4C63-8CD1-D4E93132E17A}"/>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F6AD9C3-8560-486B-A787-FAD78D55E879}"/>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BDF62B1-D9F1-4773-A776-57AF6E3269B4}"/>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21607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3E0CCBA-D231-4B9E-A899-E9AC48FD70BE}"/>
            </a:ext>
          </a:extLst>
        </xdr:cNvPr>
        <xdr:cNvSpPr txBox="1"/>
      </xdr:nvSpPr>
      <xdr:spPr>
        <a:xfrm>
          <a:off x="35820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170197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7995015-D4B8-4754-8AA6-5BD52A05F7A9}"/>
            </a:ext>
          </a:extLst>
        </xdr:cNvPr>
        <xdr:cNvSpPr txBox="1"/>
      </xdr:nvSpPr>
      <xdr:spPr>
        <a:xfrm>
          <a:off x="2705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73858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50C4FCF-FBDD-46B2-96AC-1CE05D5C09F6}"/>
            </a:ext>
          </a:extLst>
        </xdr:cNvPr>
        <xdr:cNvSpPr txBox="1"/>
      </xdr:nvSpPr>
      <xdr:spPr>
        <a:xfrm>
          <a:off x="1816744" y="984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46100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3A7E688-8930-49B9-ABA5-887DFA1BC9A4}"/>
            </a:ext>
          </a:extLst>
        </xdr:cNvPr>
        <xdr:cNvSpPr txBox="1"/>
      </xdr:nvSpPr>
      <xdr:spPr>
        <a:xfrm>
          <a:off x="927744" y="981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01962E2-93C6-4BCA-BE63-5B48AE8482E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C9E9CF7-078D-45BC-B193-1D3C5A40FFA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DF1ED37-B85D-4BB1-8300-A54F7C863A1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C70B701-778B-4951-8E01-552CEB00554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5EFDEBB-3312-4CA8-A98D-74F33774EF6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3CB7D75-8A83-478A-BCCB-8F9AF5EDDAD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DCB02F5-7F1F-4EB5-8C49-23969382F5B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AAE3669-EAA4-488F-9F24-B0EEB52FD3B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DB817A0-89CB-4714-A016-979C88ED90B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D438512-2E33-4365-9F92-045224F3426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CC73374-2A3C-4AEE-983A-75B9AC912A3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BEE5E6DD-2E2E-42A6-B579-D3448BF26DA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497309D-4D3A-47B6-BA44-135E6A72AD3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FED22FF-AD5C-46EA-983C-9AE9CE027ED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4718AE4-483C-4893-A073-84AAA7DE304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C44EEA2-772A-4AF1-9FF8-52B3B8275BB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E9F467F-72D8-496B-9A03-5531DDB0E47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767F71B8-54B3-4929-A598-A5292E430B9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D5E82EF-9A6E-4D6C-88CA-92807E864B5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73F33C20-C4B3-445E-A553-1B727719135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35BCD9D-9A25-4995-9D50-CB6337F91CB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AEC29DC-1830-481F-8C8E-F3FF3AD1760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A6F4A6B-C2B2-4AA7-B3C0-1B5DBF29AC1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187B4EA5-1650-4AF0-A477-D9949429FEBC}"/>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2ABD6C08-4D23-4FAB-95BB-1A66CDEE4C4F}"/>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5364C412-0CB0-48AC-9A27-9704D7849CE4}"/>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87EE6F8-D994-480C-9468-8EEFF122954E}"/>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4A2D7BF-F5B1-4DAB-A898-CBE764034C8E}"/>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4CC36766-C1B1-4D0A-972F-D27F9E02A88A}"/>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6E81EEF3-AAD8-4BC1-816D-9CC7BF250FEB}"/>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29159167-AA02-4E20-BE4A-97C88944940D}"/>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769A8DFA-7DC5-4D11-A4B8-D1C4FE4A88EB}"/>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CD441D39-310A-4FD5-8BF8-3BEF492B2953}"/>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60ED72F0-F745-4ABA-B0BF-75BACBD3D5F6}"/>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0BB5A44-D5A1-42E3-BF8B-5B674216D79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F551FAD-8BD0-4861-B7D6-1927E8E9CD8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FB0AD91-725F-4CD8-BC84-4A442CB255C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C6884BE-7511-47B7-B62F-AA17CC8F47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4F824F3-507B-4846-99A4-8568913A45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99018</xdr:rowOff>
    </xdr:from>
    <xdr:to>
      <xdr:col>55</xdr:col>
      <xdr:colOff>50800</xdr:colOff>
      <xdr:row>57</xdr:row>
      <xdr:rowOff>29168</xdr:rowOff>
    </xdr:to>
    <xdr:sp macro="" textlink="">
      <xdr:nvSpPr>
        <xdr:cNvPr id="244" name="楕円 243">
          <a:extLst>
            <a:ext uri="{FF2B5EF4-FFF2-40B4-BE49-F238E27FC236}">
              <a16:creationId xmlns:a16="http://schemas.microsoft.com/office/drawing/2014/main" id="{D9CA1A4E-7BBF-4D0B-8E6C-F4C28FA21FCF}"/>
            </a:ext>
          </a:extLst>
        </xdr:cNvPr>
        <xdr:cNvSpPr/>
      </xdr:nvSpPr>
      <xdr:spPr>
        <a:xfrm>
          <a:off x="10426700" y="970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121895</xdr:rowOff>
    </xdr:from>
    <xdr:ext cx="690189" cy="259045"/>
    <xdr:sp macro="" textlink="">
      <xdr:nvSpPr>
        <xdr:cNvPr id="245" name="【橋りょう・トンネル】&#10;一人当たり有形固定資産（償却資産）額該当値テキスト">
          <a:extLst>
            <a:ext uri="{FF2B5EF4-FFF2-40B4-BE49-F238E27FC236}">
              <a16:creationId xmlns:a16="http://schemas.microsoft.com/office/drawing/2014/main" id="{83D95B6C-732B-4A62-A67A-99D4ABCFFC0C}"/>
            </a:ext>
          </a:extLst>
        </xdr:cNvPr>
        <xdr:cNvSpPr txBox="1"/>
      </xdr:nvSpPr>
      <xdr:spPr>
        <a:xfrm>
          <a:off x="10515600" y="95516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118983</xdr:rowOff>
    </xdr:from>
    <xdr:to>
      <xdr:col>50</xdr:col>
      <xdr:colOff>165100</xdr:colOff>
      <xdr:row>57</xdr:row>
      <xdr:rowOff>49133</xdr:rowOff>
    </xdr:to>
    <xdr:sp macro="" textlink="">
      <xdr:nvSpPr>
        <xdr:cNvPr id="246" name="楕円 245">
          <a:extLst>
            <a:ext uri="{FF2B5EF4-FFF2-40B4-BE49-F238E27FC236}">
              <a16:creationId xmlns:a16="http://schemas.microsoft.com/office/drawing/2014/main" id="{D78D4C37-1DD8-4D21-9B5A-DE6E9C0393DE}"/>
            </a:ext>
          </a:extLst>
        </xdr:cNvPr>
        <xdr:cNvSpPr/>
      </xdr:nvSpPr>
      <xdr:spPr>
        <a:xfrm>
          <a:off x="9588500" y="972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149818</xdr:rowOff>
    </xdr:from>
    <xdr:to>
      <xdr:col>55</xdr:col>
      <xdr:colOff>0</xdr:colOff>
      <xdr:row>56</xdr:row>
      <xdr:rowOff>169783</xdr:rowOff>
    </xdr:to>
    <xdr:cxnSp macro="">
      <xdr:nvCxnSpPr>
        <xdr:cNvPr id="247" name="直線コネクタ 246">
          <a:extLst>
            <a:ext uri="{FF2B5EF4-FFF2-40B4-BE49-F238E27FC236}">
              <a16:creationId xmlns:a16="http://schemas.microsoft.com/office/drawing/2014/main" id="{1E07ECAF-8C72-4857-B04D-8DEAAC932231}"/>
            </a:ext>
          </a:extLst>
        </xdr:cNvPr>
        <xdr:cNvCxnSpPr/>
      </xdr:nvCxnSpPr>
      <xdr:spPr>
        <a:xfrm flipV="1">
          <a:off x="9639300" y="9751018"/>
          <a:ext cx="838200" cy="1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132232</xdr:rowOff>
    </xdr:from>
    <xdr:to>
      <xdr:col>46</xdr:col>
      <xdr:colOff>38100</xdr:colOff>
      <xdr:row>57</xdr:row>
      <xdr:rowOff>62382</xdr:rowOff>
    </xdr:to>
    <xdr:sp macro="" textlink="">
      <xdr:nvSpPr>
        <xdr:cNvPr id="248" name="楕円 247">
          <a:extLst>
            <a:ext uri="{FF2B5EF4-FFF2-40B4-BE49-F238E27FC236}">
              <a16:creationId xmlns:a16="http://schemas.microsoft.com/office/drawing/2014/main" id="{EDA35E7F-41E1-41B0-B46A-B2A517704E51}"/>
            </a:ext>
          </a:extLst>
        </xdr:cNvPr>
        <xdr:cNvSpPr/>
      </xdr:nvSpPr>
      <xdr:spPr>
        <a:xfrm>
          <a:off x="8699500" y="973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169783</xdr:rowOff>
    </xdr:from>
    <xdr:to>
      <xdr:col>50</xdr:col>
      <xdr:colOff>114300</xdr:colOff>
      <xdr:row>57</xdr:row>
      <xdr:rowOff>11582</xdr:rowOff>
    </xdr:to>
    <xdr:cxnSp macro="">
      <xdr:nvCxnSpPr>
        <xdr:cNvPr id="249" name="直線コネクタ 248">
          <a:extLst>
            <a:ext uri="{FF2B5EF4-FFF2-40B4-BE49-F238E27FC236}">
              <a16:creationId xmlns:a16="http://schemas.microsoft.com/office/drawing/2014/main" id="{561B07B4-0940-42D3-B7C4-7A40FAAF795C}"/>
            </a:ext>
          </a:extLst>
        </xdr:cNvPr>
        <xdr:cNvCxnSpPr/>
      </xdr:nvCxnSpPr>
      <xdr:spPr>
        <a:xfrm flipV="1">
          <a:off x="8750300" y="9770983"/>
          <a:ext cx="889000" cy="1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141101</xdr:rowOff>
    </xdr:from>
    <xdr:to>
      <xdr:col>41</xdr:col>
      <xdr:colOff>101600</xdr:colOff>
      <xdr:row>57</xdr:row>
      <xdr:rowOff>71251</xdr:rowOff>
    </xdr:to>
    <xdr:sp macro="" textlink="">
      <xdr:nvSpPr>
        <xdr:cNvPr id="250" name="楕円 249">
          <a:extLst>
            <a:ext uri="{FF2B5EF4-FFF2-40B4-BE49-F238E27FC236}">
              <a16:creationId xmlns:a16="http://schemas.microsoft.com/office/drawing/2014/main" id="{CE9025D6-E870-41FC-BA4B-275609400720}"/>
            </a:ext>
          </a:extLst>
        </xdr:cNvPr>
        <xdr:cNvSpPr/>
      </xdr:nvSpPr>
      <xdr:spPr>
        <a:xfrm>
          <a:off x="7810500" y="974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11582</xdr:rowOff>
    </xdr:from>
    <xdr:to>
      <xdr:col>45</xdr:col>
      <xdr:colOff>177800</xdr:colOff>
      <xdr:row>57</xdr:row>
      <xdr:rowOff>20451</xdr:rowOff>
    </xdr:to>
    <xdr:cxnSp macro="">
      <xdr:nvCxnSpPr>
        <xdr:cNvPr id="251" name="直線コネクタ 250">
          <a:extLst>
            <a:ext uri="{FF2B5EF4-FFF2-40B4-BE49-F238E27FC236}">
              <a16:creationId xmlns:a16="http://schemas.microsoft.com/office/drawing/2014/main" id="{E9FE2402-1733-4898-BCEC-72945F5611A8}"/>
            </a:ext>
          </a:extLst>
        </xdr:cNvPr>
        <xdr:cNvCxnSpPr/>
      </xdr:nvCxnSpPr>
      <xdr:spPr>
        <a:xfrm flipV="1">
          <a:off x="7861300" y="9784232"/>
          <a:ext cx="889000" cy="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150134</xdr:rowOff>
    </xdr:from>
    <xdr:to>
      <xdr:col>36</xdr:col>
      <xdr:colOff>165100</xdr:colOff>
      <xdr:row>57</xdr:row>
      <xdr:rowOff>80284</xdr:rowOff>
    </xdr:to>
    <xdr:sp macro="" textlink="">
      <xdr:nvSpPr>
        <xdr:cNvPr id="252" name="楕円 251">
          <a:extLst>
            <a:ext uri="{FF2B5EF4-FFF2-40B4-BE49-F238E27FC236}">
              <a16:creationId xmlns:a16="http://schemas.microsoft.com/office/drawing/2014/main" id="{69DF6C12-D3C2-4219-9D43-92D5C5D6F858}"/>
            </a:ext>
          </a:extLst>
        </xdr:cNvPr>
        <xdr:cNvSpPr/>
      </xdr:nvSpPr>
      <xdr:spPr>
        <a:xfrm>
          <a:off x="6921500" y="975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20451</xdr:rowOff>
    </xdr:from>
    <xdr:to>
      <xdr:col>41</xdr:col>
      <xdr:colOff>50800</xdr:colOff>
      <xdr:row>57</xdr:row>
      <xdr:rowOff>29484</xdr:rowOff>
    </xdr:to>
    <xdr:cxnSp macro="">
      <xdr:nvCxnSpPr>
        <xdr:cNvPr id="253" name="直線コネクタ 252">
          <a:extLst>
            <a:ext uri="{FF2B5EF4-FFF2-40B4-BE49-F238E27FC236}">
              <a16:creationId xmlns:a16="http://schemas.microsoft.com/office/drawing/2014/main" id="{504294D0-AE5B-49FB-9A2A-FE5EB837B770}"/>
            </a:ext>
          </a:extLst>
        </xdr:cNvPr>
        <xdr:cNvCxnSpPr/>
      </xdr:nvCxnSpPr>
      <xdr:spPr>
        <a:xfrm flipV="1">
          <a:off x="6972300" y="9793101"/>
          <a:ext cx="889000" cy="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B57AA031-AD61-4404-8A7C-D03673DDEA44}"/>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8D769E21-AA3C-4B86-94BA-C0AC570550BB}"/>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79388200-9D86-4776-8355-C96EB34B63C3}"/>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8A52FAB3-B41F-4BE5-9FEC-E0D2E0F5D954}"/>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55</xdr:row>
      <xdr:rowOff>65660</xdr:rowOff>
    </xdr:from>
    <xdr:ext cx="690189" cy="259045"/>
    <xdr:sp macro="" textlink="">
      <xdr:nvSpPr>
        <xdr:cNvPr id="258" name="n_1mainValue【橋りょう・トンネル】&#10;一人当たり有形固定資産（償却資産）額">
          <a:extLst>
            <a:ext uri="{FF2B5EF4-FFF2-40B4-BE49-F238E27FC236}">
              <a16:creationId xmlns:a16="http://schemas.microsoft.com/office/drawing/2014/main" id="{44D91591-0554-446D-A814-0B9BCC682987}"/>
            </a:ext>
          </a:extLst>
        </xdr:cNvPr>
        <xdr:cNvSpPr txBox="1"/>
      </xdr:nvSpPr>
      <xdr:spPr>
        <a:xfrm>
          <a:off x="9281505" y="94954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78909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E541A35D-9B73-4F49-8BF3-60926010BDC1}"/>
            </a:ext>
          </a:extLst>
        </xdr:cNvPr>
        <xdr:cNvSpPr txBox="1"/>
      </xdr:nvSpPr>
      <xdr:spPr>
        <a:xfrm>
          <a:off x="8450795" y="9508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87778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CE9EB8D-50AD-4DC6-850F-301B0219209D}"/>
            </a:ext>
          </a:extLst>
        </xdr:cNvPr>
        <xdr:cNvSpPr txBox="1"/>
      </xdr:nvSpPr>
      <xdr:spPr>
        <a:xfrm>
          <a:off x="7561795" y="9517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96811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71002CE3-5FC3-4BF6-B907-031A7BF663F6}"/>
            </a:ext>
          </a:extLst>
        </xdr:cNvPr>
        <xdr:cNvSpPr txBox="1"/>
      </xdr:nvSpPr>
      <xdr:spPr>
        <a:xfrm>
          <a:off x="6672795" y="9526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FF1BE32-3D38-44F4-B11C-B54232E1D1F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3992919-39AE-4420-897C-1E667EEDBA7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785573F-43E2-4834-8468-FA3744BC741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9452612-D8A3-4AA9-80F4-855B0E9BD91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C063818-2F34-40DE-B43B-BD090C64FE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A944DE5-05FF-429B-AD95-0A1AED33004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81A4BD0-343A-4455-A7DE-945D2A9FC4B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699B386-8D3A-486D-94B2-7272EEFA722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4CA9A2F-97BC-4CAD-A972-139EEC120EB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D8233BA-7E15-4DDA-9829-0FF1F1572F7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8771030-AC30-43C4-903D-980CB921920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7AC729BC-81A6-4454-83E1-AE194E27271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337174DE-FA21-4780-A2B6-AF2BC2E55A9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438FCEC5-FFE4-46C6-814F-A9B04678D5B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A2E8BCA9-C84F-4A27-9E43-E73D180EF02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A42BFF18-4153-4E4C-BA72-74B425C35D28}"/>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3A490EE2-96AE-4F08-AC4F-B860D5B32C2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2696DC2C-8B66-4EB4-B2BC-C08D742731E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155F2088-A8B5-4082-A2B3-05EFA44D47B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8C5DAB77-FC36-43C6-ADC9-F19B10B8AF6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70C0E0F-962B-4CAA-BE39-E86147F84FC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AC867BCF-B677-406E-971D-E27FF903E45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7A85589F-C695-4B18-AB44-F5B245F34D2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57AC0C0-E3F9-4446-AF41-F214682C2C9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064235C-3F11-426B-BC6A-6102CF4EBDA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A9B94962-5D62-42DB-8480-7F747E0F6E7B}"/>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2261C2BD-5844-4592-85BC-97ACC5BCDAF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F02A0F44-0E7F-4320-B409-C52B518B071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0B17B95-3989-483C-A28C-CFDF4EF5E39A}"/>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9D3A2D7B-9225-4E25-9F15-EB4B2621B795}"/>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E691209-F398-4E45-9414-0AA938D298CE}"/>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58915C31-A724-4942-BBF3-DF56970175EB}"/>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BF555A68-E870-4FB0-98B6-FE0445F86209}"/>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D5F6F883-9BDF-4994-B710-8F433BD69D6F}"/>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FF2063F1-86D2-4376-88ED-E826D1A3A07C}"/>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24B6BE58-668D-4450-A652-5877697B6CC3}"/>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9C4702D-50B7-4BBB-B78F-D039E95EDC8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29522EB-5C48-4E93-A929-CA183C55BD2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78195C2-48EB-436F-9FAB-CD9CCE92118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7BE39DD-2FB1-4BAC-89E2-1DAC4D68332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E6F4497-C0F3-4BCB-BC83-497B695105C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59145</xdr:rowOff>
    </xdr:from>
    <xdr:to>
      <xdr:col>24</xdr:col>
      <xdr:colOff>114300</xdr:colOff>
      <xdr:row>85</xdr:row>
      <xdr:rowOff>160745</xdr:rowOff>
    </xdr:to>
    <xdr:sp macro="" textlink="">
      <xdr:nvSpPr>
        <xdr:cNvPr id="303" name="楕円 302">
          <a:extLst>
            <a:ext uri="{FF2B5EF4-FFF2-40B4-BE49-F238E27FC236}">
              <a16:creationId xmlns:a16="http://schemas.microsoft.com/office/drawing/2014/main" id="{BC9E7C5E-787C-4026-BCEB-6F6A5E04B175}"/>
            </a:ext>
          </a:extLst>
        </xdr:cNvPr>
        <xdr:cNvSpPr/>
      </xdr:nvSpPr>
      <xdr:spPr>
        <a:xfrm>
          <a:off x="45847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37572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9488B60-D4D1-4AAC-B4DC-57810A10CD6D}"/>
            </a:ext>
          </a:extLst>
        </xdr:cNvPr>
        <xdr:cNvSpPr txBox="1"/>
      </xdr:nvSpPr>
      <xdr:spPr>
        <a:xfrm>
          <a:off x="4673600" y="1461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49349</xdr:rowOff>
    </xdr:from>
    <xdr:to>
      <xdr:col>20</xdr:col>
      <xdr:colOff>38100</xdr:colOff>
      <xdr:row>85</xdr:row>
      <xdr:rowOff>150949</xdr:rowOff>
    </xdr:to>
    <xdr:sp macro="" textlink="">
      <xdr:nvSpPr>
        <xdr:cNvPr id="305" name="楕円 304">
          <a:extLst>
            <a:ext uri="{FF2B5EF4-FFF2-40B4-BE49-F238E27FC236}">
              <a16:creationId xmlns:a16="http://schemas.microsoft.com/office/drawing/2014/main" id="{18AB990C-898B-4A3B-989F-05CC0F80239B}"/>
            </a:ext>
          </a:extLst>
        </xdr:cNvPr>
        <xdr:cNvSpPr/>
      </xdr:nvSpPr>
      <xdr:spPr>
        <a:xfrm>
          <a:off x="3746500" y="146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100149</xdr:rowOff>
    </xdr:from>
    <xdr:to>
      <xdr:col>24</xdr:col>
      <xdr:colOff>63500</xdr:colOff>
      <xdr:row>85</xdr:row>
      <xdr:rowOff>109945</xdr:rowOff>
    </xdr:to>
    <xdr:cxnSp macro="">
      <xdr:nvCxnSpPr>
        <xdr:cNvPr id="306" name="直線コネクタ 305">
          <a:extLst>
            <a:ext uri="{FF2B5EF4-FFF2-40B4-BE49-F238E27FC236}">
              <a16:creationId xmlns:a16="http://schemas.microsoft.com/office/drawing/2014/main" id="{D4A636A3-98D9-4E26-82F8-BE190F4BD63D}"/>
            </a:ext>
          </a:extLst>
        </xdr:cNvPr>
        <xdr:cNvCxnSpPr/>
      </xdr:nvCxnSpPr>
      <xdr:spPr>
        <a:xfrm>
          <a:off x="3797300" y="14673399"/>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39551</xdr:rowOff>
    </xdr:from>
    <xdr:to>
      <xdr:col>15</xdr:col>
      <xdr:colOff>101600</xdr:colOff>
      <xdr:row>85</xdr:row>
      <xdr:rowOff>141151</xdr:rowOff>
    </xdr:to>
    <xdr:sp macro="" textlink="">
      <xdr:nvSpPr>
        <xdr:cNvPr id="307" name="楕円 306">
          <a:extLst>
            <a:ext uri="{FF2B5EF4-FFF2-40B4-BE49-F238E27FC236}">
              <a16:creationId xmlns:a16="http://schemas.microsoft.com/office/drawing/2014/main" id="{0A92E3FC-EBB5-4F95-9A8B-3F25F309B025}"/>
            </a:ext>
          </a:extLst>
        </xdr:cNvPr>
        <xdr:cNvSpPr/>
      </xdr:nvSpPr>
      <xdr:spPr>
        <a:xfrm>
          <a:off x="2857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90351</xdr:rowOff>
    </xdr:from>
    <xdr:to>
      <xdr:col>19</xdr:col>
      <xdr:colOff>177800</xdr:colOff>
      <xdr:row>85</xdr:row>
      <xdr:rowOff>100149</xdr:rowOff>
    </xdr:to>
    <xdr:cxnSp macro="">
      <xdr:nvCxnSpPr>
        <xdr:cNvPr id="308" name="直線コネクタ 307">
          <a:extLst>
            <a:ext uri="{FF2B5EF4-FFF2-40B4-BE49-F238E27FC236}">
              <a16:creationId xmlns:a16="http://schemas.microsoft.com/office/drawing/2014/main" id="{393E8574-5A13-410D-853E-855779C6D6C2}"/>
            </a:ext>
          </a:extLst>
        </xdr:cNvPr>
        <xdr:cNvCxnSpPr/>
      </xdr:nvCxnSpPr>
      <xdr:spPr>
        <a:xfrm>
          <a:off x="2908300" y="1466360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29755</xdr:rowOff>
    </xdr:from>
    <xdr:to>
      <xdr:col>10</xdr:col>
      <xdr:colOff>165100</xdr:colOff>
      <xdr:row>85</xdr:row>
      <xdr:rowOff>131355</xdr:rowOff>
    </xdr:to>
    <xdr:sp macro="" textlink="">
      <xdr:nvSpPr>
        <xdr:cNvPr id="309" name="楕円 308">
          <a:extLst>
            <a:ext uri="{FF2B5EF4-FFF2-40B4-BE49-F238E27FC236}">
              <a16:creationId xmlns:a16="http://schemas.microsoft.com/office/drawing/2014/main" id="{BE280C08-A143-4ADB-AEA6-AE18BC8083B9}"/>
            </a:ext>
          </a:extLst>
        </xdr:cNvPr>
        <xdr:cNvSpPr/>
      </xdr:nvSpPr>
      <xdr:spPr>
        <a:xfrm>
          <a:off x="1968500" y="146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80555</xdr:rowOff>
    </xdr:from>
    <xdr:to>
      <xdr:col>15</xdr:col>
      <xdr:colOff>50800</xdr:colOff>
      <xdr:row>85</xdr:row>
      <xdr:rowOff>90351</xdr:rowOff>
    </xdr:to>
    <xdr:cxnSp macro="">
      <xdr:nvCxnSpPr>
        <xdr:cNvPr id="310" name="直線コネクタ 309">
          <a:extLst>
            <a:ext uri="{FF2B5EF4-FFF2-40B4-BE49-F238E27FC236}">
              <a16:creationId xmlns:a16="http://schemas.microsoft.com/office/drawing/2014/main" id="{2661AF4B-01A7-479C-9784-4D793BD44376}"/>
            </a:ext>
          </a:extLst>
        </xdr:cNvPr>
        <xdr:cNvCxnSpPr/>
      </xdr:nvCxnSpPr>
      <xdr:spPr>
        <a:xfrm>
          <a:off x="2019300" y="14653805"/>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21589</xdr:rowOff>
    </xdr:from>
    <xdr:to>
      <xdr:col>6</xdr:col>
      <xdr:colOff>38100</xdr:colOff>
      <xdr:row>85</xdr:row>
      <xdr:rowOff>123189</xdr:rowOff>
    </xdr:to>
    <xdr:sp macro="" textlink="">
      <xdr:nvSpPr>
        <xdr:cNvPr id="311" name="楕円 310">
          <a:extLst>
            <a:ext uri="{FF2B5EF4-FFF2-40B4-BE49-F238E27FC236}">
              <a16:creationId xmlns:a16="http://schemas.microsoft.com/office/drawing/2014/main" id="{30D516BD-5D8A-4DEB-AC78-E62C635282B8}"/>
            </a:ext>
          </a:extLst>
        </xdr:cNvPr>
        <xdr:cNvSpPr/>
      </xdr:nvSpPr>
      <xdr:spPr>
        <a:xfrm>
          <a:off x="1079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72389</xdr:rowOff>
    </xdr:from>
    <xdr:to>
      <xdr:col>10</xdr:col>
      <xdr:colOff>114300</xdr:colOff>
      <xdr:row>85</xdr:row>
      <xdr:rowOff>80555</xdr:rowOff>
    </xdr:to>
    <xdr:cxnSp macro="">
      <xdr:nvCxnSpPr>
        <xdr:cNvPr id="312" name="直線コネクタ 311">
          <a:extLst>
            <a:ext uri="{FF2B5EF4-FFF2-40B4-BE49-F238E27FC236}">
              <a16:creationId xmlns:a16="http://schemas.microsoft.com/office/drawing/2014/main" id="{2EAF49D1-CC2F-4D5E-9E89-219500AFA788}"/>
            </a:ext>
          </a:extLst>
        </xdr:cNvPr>
        <xdr:cNvCxnSpPr/>
      </xdr:nvCxnSpPr>
      <xdr:spPr>
        <a:xfrm>
          <a:off x="1130300" y="14645639"/>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DDBDDFBF-026E-4358-9DCD-7F9DC168335F}"/>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2F464FE9-1D0C-4821-82EF-D316DBA5F249}"/>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64784F59-1B61-49F5-B116-D41A66ADC350}"/>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398031A4-F6F2-49C2-BF4D-7410ABAF276E}"/>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142076</xdr:rowOff>
    </xdr:from>
    <xdr:ext cx="405111" cy="259045"/>
    <xdr:sp macro="" textlink="">
      <xdr:nvSpPr>
        <xdr:cNvPr id="317" name="n_1mainValue【公営住宅】&#10;有形固定資産減価償却率">
          <a:extLst>
            <a:ext uri="{FF2B5EF4-FFF2-40B4-BE49-F238E27FC236}">
              <a16:creationId xmlns:a16="http://schemas.microsoft.com/office/drawing/2014/main" id="{19D38DDF-CDDA-437D-A55E-41A8A2AE8D76}"/>
            </a:ext>
          </a:extLst>
        </xdr:cNvPr>
        <xdr:cNvSpPr txBox="1"/>
      </xdr:nvSpPr>
      <xdr:spPr>
        <a:xfrm>
          <a:off x="3582044" y="1471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132278</xdr:rowOff>
    </xdr:from>
    <xdr:ext cx="405111" cy="259045"/>
    <xdr:sp macro="" textlink="">
      <xdr:nvSpPr>
        <xdr:cNvPr id="318" name="n_2mainValue【公営住宅】&#10;有形固定資産減価償却率">
          <a:extLst>
            <a:ext uri="{FF2B5EF4-FFF2-40B4-BE49-F238E27FC236}">
              <a16:creationId xmlns:a16="http://schemas.microsoft.com/office/drawing/2014/main" id="{61A6FA21-F1CF-4D84-A3A4-726E2371E9A3}"/>
            </a:ext>
          </a:extLst>
        </xdr:cNvPr>
        <xdr:cNvSpPr txBox="1"/>
      </xdr:nvSpPr>
      <xdr:spPr>
        <a:xfrm>
          <a:off x="27057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122482</xdr:rowOff>
    </xdr:from>
    <xdr:ext cx="405111" cy="259045"/>
    <xdr:sp macro="" textlink="">
      <xdr:nvSpPr>
        <xdr:cNvPr id="319" name="n_3mainValue【公営住宅】&#10;有形固定資産減価償却率">
          <a:extLst>
            <a:ext uri="{FF2B5EF4-FFF2-40B4-BE49-F238E27FC236}">
              <a16:creationId xmlns:a16="http://schemas.microsoft.com/office/drawing/2014/main" id="{BBB9F749-7CEC-4096-A3B0-81388EB738D6}"/>
            </a:ext>
          </a:extLst>
        </xdr:cNvPr>
        <xdr:cNvSpPr txBox="1"/>
      </xdr:nvSpPr>
      <xdr:spPr>
        <a:xfrm>
          <a:off x="1816744" y="1469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114316</xdr:rowOff>
    </xdr:from>
    <xdr:ext cx="405111" cy="259045"/>
    <xdr:sp macro="" textlink="">
      <xdr:nvSpPr>
        <xdr:cNvPr id="320" name="n_4mainValue【公営住宅】&#10;有形固定資産減価償却率">
          <a:extLst>
            <a:ext uri="{FF2B5EF4-FFF2-40B4-BE49-F238E27FC236}">
              <a16:creationId xmlns:a16="http://schemas.microsoft.com/office/drawing/2014/main" id="{6E96E99A-1E86-43BC-9566-36D386F8D46D}"/>
            </a:ext>
          </a:extLst>
        </xdr:cNvPr>
        <xdr:cNvSpPr txBox="1"/>
      </xdr:nvSpPr>
      <xdr:spPr>
        <a:xfrm>
          <a:off x="927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DF7C8E0-2A9E-4253-89D5-911C446F8CE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F152EF0-058F-468E-AB2C-C211FAA9B67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A5D5409-D4AB-467F-AD0A-D4667FF2954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6D5756D-9095-492B-A82A-2DBADCC52CD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B674A77-B7D8-4BF0-BD00-107989CE657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DA980A5-0A00-4014-9841-D76AA660588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7182242-7FD3-494D-871E-06B01583DE6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CBC1087-5D9A-4B30-8AE4-78A06D93649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6F82548-CE32-429D-99EF-EDCFF4482FE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B9467B2-E6CD-4C8E-B715-F7439ECB1D9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3486C06-2C7C-48DA-A39D-11C5F242B5B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6907B24-296A-4307-96E3-F9749DE4FE9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C309108-2139-4589-8F4D-851D97527E3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A51C402-BC08-49FE-A577-C8F9C4C3F2B3}"/>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F60574D-B9B4-46FB-9571-B698DB833C4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70EFC2FB-D27C-4B2C-BA98-3CEF410DD284}"/>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E7EB404-3BC5-44F6-AEA1-6BC89A67F3A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B4512D05-E124-4952-BCE5-BB6A5B9277E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F7D6C03-9E69-478C-909C-27E3EDAFD23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624C12A-1DFB-4343-B891-28E1065A7C1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DE0DC24-EF45-4A4D-AB56-416999B0FB4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D3BF418E-AB96-4A2C-B647-1E91F4312DD9}"/>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EB8519C8-161C-4780-BE94-2272BBAFE385}"/>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5A6318ED-E1F0-4D49-995D-5061B9DD8C63}"/>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C29539CB-52F8-449D-AB72-995E167C2459}"/>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353D9709-95A8-46B3-AA5C-AF497F7EA44D}"/>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FBB8A1B2-A07E-4F06-9999-C9650BE97605}"/>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34715247-97D3-48F7-BAF7-FD2581EB0E57}"/>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480138F5-389D-4B32-B902-09E5E38A133E}"/>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79D89CB4-9C8A-4BBC-A369-FDB70ED8B30E}"/>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12EF0CB7-B145-4D84-ABE3-E1E30746AC3A}"/>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284FD209-8419-4A3C-9669-C3A07C171214}"/>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50375A2-C3A6-4E7A-8FD1-3ADCE63BCAF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6272907-5C43-42D0-9545-C2F3470EFA8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A1A2D68-4243-494B-BE9B-A8A54989999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F22E483-579B-4539-B2D4-A9FF27C8089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FF61E64-1CA1-4BFB-97FE-2F344699DAF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129718</xdr:rowOff>
    </xdr:from>
    <xdr:to>
      <xdr:col>55</xdr:col>
      <xdr:colOff>50800</xdr:colOff>
      <xdr:row>86</xdr:row>
      <xdr:rowOff>59868</xdr:rowOff>
    </xdr:to>
    <xdr:sp macro="" textlink="">
      <xdr:nvSpPr>
        <xdr:cNvPr id="358" name="楕円 357">
          <a:extLst>
            <a:ext uri="{FF2B5EF4-FFF2-40B4-BE49-F238E27FC236}">
              <a16:creationId xmlns:a16="http://schemas.microsoft.com/office/drawing/2014/main" id="{15B03B0D-7F12-45D9-A5A6-3223AC491115}"/>
            </a:ext>
          </a:extLst>
        </xdr:cNvPr>
        <xdr:cNvSpPr/>
      </xdr:nvSpPr>
      <xdr:spPr>
        <a:xfrm>
          <a:off x="10426700" y="1470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44645</xdr:rowOff>
    </xdr:from>
    <xdr:ext cx="469744" cy="259045"/>
    <xdr:sp macro="" textlink="">
      <xdr:nvSpPr>
        <xdr:cNvPr id="359" name="【公営住宅】&#10;一人当たり面積該当値テキスト">
          <a:extLst>
            <a:ext uri="{FF2B5EF4-FFF2-40B4-BE49-F238E27FC236}">
              <a16:creationId xmlns:a16="http://schemas.microsoft.com/office/drawing/2014/main" id="{EADA40EA-5386-4A99-B5BD-242E2EEFEB6F}"/>
            </a:ext>
          </a:extLst>
        </xdr:cNvPr>
        <xdr:cNvSpPr txBox="1"/>
      </xdr:nvSpPr>
      <xdr:spPr>
        <a:xfrm>
          <a:off x="10515600" y="1461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130175</xdr:rowOff>
    </xdr:from>
    <xdr:to>
      <xdr:col>50</xdr:col>
      <xdr:colOff>165100</xdr:colOff>
      <xdr:row>86</xdr:row>
      <xdr:rowOff>60325</xdr:rowOff>
    </xdr:to>
    <xdr:sp macro="" textlink="">
      <xdr:nvSpPr>
        <xdr:cNvPr id="360" name="楕円 359">
          <a:extLst>
            <a:ext uri="{FF2B5EF4-FFF2-40B4-BE49-F238E27FC236}">
              <a16:creationId xmlns:a16="http://schemas.microsoft.com/office/drawing/2014/main" id="{43C03FA5-0761-408B-BE4A-DFA8808E462D}"/>
            </a:ext>
          </a:extLst>
        </xdr:cNvPr>
        <xdr:cNvSpPr/>
      </xdr:nvSpPr>
      <xdr:spPr>
        <a:xfrm>
          <a:off x="9588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9068</xdr:rowOff>
    </xdr:from>
    <xdr:to>
      <xdr:col>55</xdr:col>
      <xdr:colOff>0</xdr:colOff>
      <xdr:row>86</xdr:row>
      <xdr:rowOff>9525</xdr:rowOff>
    </xdr:to>
    <xdr:cxnSp macro="">
      <xdr:nvCxnSpPr>
        <xdr:cNvPr id="361" name="直線コネクタ 360">
          <a:extLst>
            <a:ext uri="{FF2B5EF4-FFF2-40B4-BE49-F238E27FC236}">
              <a16:creationId xmlns:a16="http://schemas.microsoft.com/office/drawing/2014/main" id="{8F3A3A37-9403-4409-8299-2076711EFA57}"/>
            </a:ext>
          </a:extLst>
        </xdr:cNvPr>
        <xdr:cNvCxnSpPr/>
      </xdr:nvCxnSpPr>
      <xdr:spPr>
        <a:xfrm flipV="1">
          <a:off x="9639300" y="14753768"/>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130632</xdr:rowOff>
    </xdr:from>
    <xdr:to>
      <xdr:col>46</xdr:col>
      <xdr:colOff>38100</xdr:colOff>
      <xdr:row>86</xdr:row>
      <xdr:rowOff>60782</xdr:rowOff>
    </xdr:to>
    <xdr:sp macro="" textlink="">
      <xdr:nvSpPr>
        <xdr:cNvPr id="362" name="楕円 361">
          <a:extLst>
            <a:ext uri="{FF2B5EF4-FFF2-40B4-BE49-F238E27FC236}">
              <a16:creationId xmlns:a16="http://schemas.microsoft.com/office/drawing/2014/main" id="{664DFA20-67D5-4D5E-A05B-35539A0BB046}"/>
            </a:ext>
          </a:extLst>
        </xdr:cNvPr>
        <xdr:cNvSpPr/>
      </xdr:nvSpPr>
      <xdr:spPr>
        <a:xfrm>
          <a:off x="8699500" y="1470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9525</xdr:rowOff>
    </xdr:from>
    <xdr:to>
      <xdr:col>50</xdr:col>
      <xdr:colOff>114300</xdr:colOff>
      <xdr:row>86</xdr:row>
      <xdr:rowOff>9982</xdr:rowOff>
    </xdr:to>
    <xdr:cxnSp macro="">
      <xdr:nvCxnSpPr>
        <xdr:cNvPr id="363" name="直線コネクタ 362">
          <a:extLst>
            <a:ext uri="{FF2B5EF4-FFF2-40B4-BE49-F238E27FC236}">
              <a16:creationId xmlns:a16="http://schemas.microsoft.com/office/drawing/2014/main" id="{1365364E-F82B-4CDB-8B9F-B3119A179D1A}"/>
            </a:ext>
          </a:extLst>
        </xdr:cNvPr>
        <xdr:cNvCxnSpPr/>
      </xdr:nvCxnSpPr>
      <xdr:spPr>
        <a:xfrm flipV="1">
          <a:off x="8750300" y="1475422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130860</xdr:rowOff>
    </xdr:from>
    <xdr:to>
      <xdr:col>41</xdr:col>
      <xdr:colOff>101600</xdr:colOff>
      <xdr:row>86</xdr:row>
      <xdr:rowOff>61010</xdr:rowOff>
    </xdr:to>
    <xdr:sp macro="" textlink="">
      <xdr:nvSpPr>
        <xdr:cNvPr id="364" name="楕円 363">
          <a:extLst>
            <a:ext uri="{FF2B5EF4-FFF2-40B4-BE49-F238E27FC236}">
              <a16:creationId xmlns:a16="http://schemas.microsoft.com/office/drawing/2014/main" id="{1EB95FD1-6134-4231-A86B-8BAB8082C1EA}"/>
            </a:ext>
          </a:extLst>
        </xdr:cNvPr>
        <xdr:cNvSpPr/>
      </xdr:nvSpPr>
      <xdr:spPr>
        <a:xfrm>
          <a:off x="7810500" y="1470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9982</xdr:rowOff>
    </xdr:from>
    <xdr:to>
      <xdr:col>45</xdr:col>
      <xdr:colOff>177800</xdr:colOff>
      <xdr:row>86</xdr:row>
      <xdr:rowOff>10210</xdr:rowOff>
    </xdr:to>
    <xdr:cxnSp macro="">
      <xdr:nvCxnSpPr>
        <xdr:cNvPr id="365" name="直線コネクタ 364">
          <a:extLst>
            <a:ext uri="{FF2B5EF4-FFF2-40B4-BE49-F238E27FC236}">
              <a16:creationId xmlns:a16="http://schemas.microsoft.com/office/drawing/2014/main" id="{01A7FD07-BC66-46EC-927A-B8ECD3846356}"/>
            </a:ext>
          </a:extLst>
        </xdr:cNvPr>
        <xdr:cNvCxnSpPr/>
      </xdr:nvCxnSpPr>
      <xdr:spPr>
        <a:xfrm flipV="1">
          <a:off x="7861300" y="1475468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130860</xdr:rowOff>
    </xdr:from>
    <xdr:to>
      <xdr:col>36</xdr:col>
      <xdr:colOff>165100</xdr:colOff>
      <xdr:row>86</xdr:row>
      <xdr:rowOff>61010</xdr:rowOff>
    </xdr:to>
    <xdr:sp macro="" textlink="">
      <xdr:nvSpPr>
        <xdr:cNvPr id="366" name="楕円 365">
          <a:extLst>
            <a:ext uri="{FF2B5EF4-FFF2-40B4-BE49-F238E27FC236}">
              <a16:creationId xmlns:a16="http://schemas.microsoft.com/office/drawing/2014/main" id="{CFA7800C-48EE-41A7-8767-1C2054AD4833}"/>
            </a:ext>
          </a:extLst>
        </xdr:cNvPr>
        <xdr:cNvSpPr/>
      </xdr:nvSpPr>
      <xdr:spPr>
        <a:xfrm>
          <a:off x="6921500" y="1470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10210</xdr:rowOff>
    </xdr:from>
    <xdr:to>
      <xdr:col>41</xdr:col>
      <xdr:colOff>50800</xdr:colOff>
      <xdr:row>86</xdr:row>
      <xdr:rowOff>10210</xdr:rowOff>
    </xdr:to>
    <xdr:cxnSp macro="">
      <xdr:nvCxnSpPr>
        <xdr:cNvPr id="367" name="直線コネクタ 366">
          <a:extLst>
            <a:ext uri="{FF2B5EF4-FFF2-40B4-BE49-F238E27FC236}">
              <a16:creationId xmlns:a16="http://schemas.microsoft.com/office/drawing/2014/main" id="{90BC66A3-8436-49F1-83E3-75B1E09C5639}"/>
            </a:ext>
          </a:extLst>
        </xdr:cNvPr>
        <xdr:cNvCxnSpPr/>
      </xdr:nvCxnSpPr>
      <xdr:spPr>
        <a:xfrm>
          <a:off x="6972300" y="14754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781A76A2-C26C-4008-ACF0-CAEBACCC0C15}"/>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51915858-C7FD-4302-9012-FC00F1F396A0}"/>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52FCB612-A916-42CF-A5C7-6EC8AB1F008B}"/>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B30DBBEE-F790-4C10-A4E5-ECD5D8BDA736}"/>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51452</xdr:rowOff>
    </xdr:from>
    <xdr:ext cx="469744" cy="259045"/>
    <xdr:sp macro="" textlink="">
      <xdr:nvSpPr>
        <xdr:cNvPr id="372" name="n_1mainValue【公営住宅】&#10;一人当たり面積">
          <a:extLst>
            <a:ext uri="{FF2B5EF4-FFF2-40B4-BE49-F238E27FC236}">
              <a16:creationId xmlns:a16="http://schemas.microsoft.com/office/drawing/2014/main" id="{9E0FE6BD-684C-4150-9665-936FBACAB733}"/>
            </a:ext>
          </a:extLst>
        </xdr:cNvPr>
        <xdr:cNvSpPr txBox="1"/>
      </xdr:nvSpPr>
      <xdr:spPr>
        <a:xfrm>
          <a:off x="9391727" y="1479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51909</xdr:rowOff>
    </xdr:from>
    <xdr:ext cx="469744" cy="259045"/>
    <xdr:sp macro="" textlink="">
      <xdr:nvSpPr>
        <xdr:cNvPr id="373" name="n_2mainValue【公営住宅】&#10;一人当たり面積">
          <a:extLst>
            <a:ext uri="{FF2B5EF4-FFF2-40B4-BE49-F238E27FC236}">
              <a16:creationId xmlns:a16="http://schemas.microsoft.com/office/drawing/2014/main" id="{26BCA6CF-AA0A-4FD0-B415-76E083F6EE70}"/>
            </a:ext>
          </a:extLst>
        </xdr:cNvPr>
        <xdr:cNvSpPr txBox="1"/>
      </xdr:nvSpPr>
      <xdr:spPr>
        <a:xfrm>
          <a:off x="8515427" y="1479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52137</xdr:rowOff>
    </xdr:from>
    <xdr:ext cx="469744" cy="259045"/>
    <xdr:sp macro="" textlink="">
      <xdr:nvSpPr>
        <xdr:cNvPr id="374" name="n_3mainValue【公営住宅】&#10;一人当たり面積">
          <a:extLst>
            <a:ext uri="{FF2B5EF4-FFF2-40B4-BE49-F238E27FC236}">
              <a16:creationId xmlns:a16="http://schemas.microsoft.com/office/drawing/2014/main" id="{7C8C7500-1450-49C5-B53C-927B405CF6A0}"/>
            </a:ext>
          </a:extLst>
        </xdr:cNvPr>
        <xdr:cNvSpPr txBox="1"/>
      </xdr:nvSpPr>
      <xdr:spPr>
        <a:xfrm>
          <a:off x="7626427" y="1479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52137</xdr:rowOff>
    </xdr:from>
    <xdr:ext cx="469744" cy="259045"/>
    <xdr:sp macro="" textlink="">
      <xdr:nvSpPr>
        <xdr:cNvPr id="375" name="n_4mainValue【公営住宅】&#10;一人当たり面積">
          <a:extLst>
            <a:ext uri="{FF2B5EF4-FFF2-40B4-BE49-F238E27FC236}">
              <a16:creationId xmlns:a16="http://schemas.microsoft.com/office/drawing/2014/main" id="{87E4DC0B-27D2-4AEC-AF93-5BBFAD9017F5}"/>
            </a:ext>
          </a:extLst>
        </xdr:cNvPr>
        <xdr:cNvSpPr txBox="1"/>
      </xdr:nvSpPr>
      <xdr:spPr>
        <a:xfrm>
          <a:off x="6737427" y="1479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1223C01-C889-45AD-85CE-0344C895355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C4DD59A-BBC5-4AAA-8115-FAD766536E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A2B835A-252C-4CB3-B810-952E18E634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F676B27-4EC4-4C9B-B233-9A9087D7A34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BEEAF4B-F150-457A-B8C5-344CDC9E511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F5493D1-D5FF-4EC2-B722-ADF05E62164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E1C26B2-3B40-450D-8B92-C94D5B6EA9A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8136F98-FE12-420F-B6B6-C570844EE3D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AA218D52-3205-4965-AC39-0EC85F090CF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488E1570-9061-4B1E-B9BB-3B6B84B113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16CB243-391F-4F50-AB12-90196E3DEAE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3B9DD79-45FE-49F8-9EB2-0962C4D66BD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F40ED1F-5B3C-41C9-8C24-1365B517369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414EEAB-F353-4321-8E28-331FF791A25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5DABE885-125B-471F-89C6-61DED97A79B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D83E465-3718-4F32-8D42-2E46E3519EF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0EC5005-ED5D-4F32-B523-D797228C2F3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CCA144D-62F0-41A2-98AC-3CBAC782E32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A6E3E1D-EDF4-41CD-875E-5B1D395AE04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FA229B0-2057-42B7-9EF6-09F08D3B307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A6F66E5-A46C-44B4-8146-E5A28C78F17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541A6CF-E00A-49F4-B020-3F0026E829B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E25DEB3-C1EC-4412-AC09-EDA2B164BA0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2C9F734C-28DB-4FEB-AD12-EB6FD5CB897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D6166356-DFF4-4E95-88BD-4B8E11E5336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BFA10ABE-A3EE-4578-9515-4A1834BC1E2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A02F14E-AF42-4AC2-8908-61579C7CF56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6F76CD11-2BD2-496F-9A50-EE730DC331F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43051098-6D36-4932-A373-DB4B2C439CD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4561899D-7EEB-424D-B7DC-6CD786E9CCE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FD7D042-87C5-41A2-890E-3D4A711B7D8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AE11F410-4A65-4F05-924C-15F63984F61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7DC338CD-B03C-4393-8982-F76B894127C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9EBE054F-DB42-49D5-AD63-33541F78FC9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274722DF-03BA-4ADD-B889-0384640D667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B62899B7-FC53-48E6-9C04-9BD97A767D1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D798BF36-AD7B-4ABC-B2C8-DAB68B86F742}"/>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3B746053-7B2B-439F-8765-6895E819865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15B50F7F-AD7E-4223-B8F0-75630AD6012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D0AA3E34-5386-4896-81E6-3E70F26C57A6}"/>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F7FED31D-60D4-4995-9DB5-D253F385D6EA}"/>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215BEB9E-D588-41D1-8488-C0D3ABACB52A}"/>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91E40D27-72E9-47FB-90F0-65E378E8CE6D}"/>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F5B0CA20-F450-40F6-BC80-2CD8BBCD13FA}"/>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6DA8EEDF-F77F-4BB7-9CB3-E4C5F6D19D77}"/>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27DAFAAD-8AEB-4A23-BA6E-B7E078DCF0A2}"/>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D98E3558-891E-4808-BBE6-74B014983546}"/>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6FE139AE-BA4E-41C7-8235-73D3489037B7}"/>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19C7DF99-F1EA-4499-AE17-B44A09571734}"/>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00E7639A-4579-4BC0-81A6-8418034C1B0A}"/>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5F69420-AEA3-4007-A8EF-69138184E0D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7EA886A-351A-4C71-A743-744FD13789A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C4A006D-B923-4451-841A-D10FDFC4EEB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D5A0AD0-35C6-4B37-8642-7C0E36CAF9D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D72C851-88EC-4CB9-AEC0-45BBF242E58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27940</xdr:rowOff>
    </xdr:from>
    <xdr:to>
      <xdr:col>85</xdr:col>
      <xdr:colOff>177800</xdr:colOff>
      <xdr:row>37</xdr:row>
      <xdr:rowOff>129540</xdr:rowOff>
    </xdr:to>
    <xdr:sp macro="" textlink="">
      <xdr:nvSpPr>
        <xdr:cNvPr id="431" name="楕円 430">
          <a:extLst>
            <a:ext uri="{FF2B5EF4-FFF2-40B4-BE49-F238E27FC236}">
              <a16:creationId xmlns:a16="http://schemas.microsoft.com/office/drawing/2014/main" id="{4C802971-0D21-4632-ABC3-4BF81D52C50A}"/>
            </a:ext>
          </a:extLst>
        </xdr:cNvPr>
        <xdr:cNvSpPr/>
      </xdr:nvSpPr>
      <xdr:spPr>
        <a:xfrm>
          <a:off x="162687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50817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655C065-C81D-4D4E-80DC-6FE0CDDC1EFC}"/>
            </a:ext>
          </a:extLst>
        </xdr:cNvPr>
        <xdr:cNvSpPr txBox="1"/>
      </xdr:nvSpPr>
      <xdr:spPr>
        <a:xfrm>
          <a:off x="16357600" y="6223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165100</xdr:rowOff>
    </xdr:from>
    <xdr:to>
      <xdr:col>81</xdr:col>
      <xdr:colOff>101600</xdr:colOff>
      <xdr:row>37</xdr:row>
      <xdr:rowOff>95250</xdr:rowOff>
    </xdr:to>
    <xdr:sp macro="" textlink="">
      <xdr:nvSpPr>
        <xdr:cNvPr id="433" name="楕円 432">
          <a:extLst>
            <a:ext uri="{FF2B5EF4-FFF2-40B4-BE49-F238E27FC236}">
              <a16:creationId xmlns:a16="http://schemas.microsoft.com/office/drawing/2014/main" id="{D105C416-F733-4D04-95AF-4F66C2DFF8D6}"/>
            </a:ext>
          </a:extLst>
        </xdr:cNvPr>
        <xdr:cNvSpPr/>
      </xdr:nvSpPr>
      <xdr:spPr>
        <a:xfrm>
          <a:off x="15430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44450</xdr:rowOff>
    </xdr:from>
    <xdr:to>
      <xdr:col>85</xdr:col>
      <xdr:colOff>127000</xdr:colOff>
      <xdr:row>37</xdr:row>
      <xdr:rowOff>78740</xdr:rowOff>
    </xdr:to>
    <xdr:cxnSp macro="">
      <xdr:nvCxnSpPr>
        <xdr:cNvPr id="434" name="直線コネクタ 433">
          <a:extLst>
            <a:ext uri="{FF2B5EF4-FFF2-40B4-BE49-F238E27FC236}">
              <a16:creationId xmlns:a16="http://schemas.microsoft.com/office/drawing/2014/main" id="{CF961924-F414-416C-9F45-AD3C379B3B63}"/>
            </a:ext>
          </a:extLst>
        </xdr:cNvPr>
        <xdr:cNvCxnSpPr/>
      </xdr:nvCxnSpPr>
      <xdr:spPr>
        <a:xfrm>
          <a:off x="15481300" y="63881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128270</xdr:rowOff>
    </xdr:from>
    <xdr:to>
      <xdr:col>76</xdr:col>
      <xdr:colOff>165100</xdr:colOff>
      <xdr:row>37</xdr:row>
      <xdr:rowOff>58420</xdr:rowOff>
    </xdr:to>
    <xdr:sp macro="" textlink="">
      <xdr:nvSpPr>
        <xdr:cNvPr id="435" name="楕円 434">
          <a:extLst>
            <a:ext uri="{FF2B5EF4-FFF2-40B4-BE49-F238E27FC236}">
              <a16:creationId xmlns:a16="http://schemas.microsoft.com/office/drawing/2014/main" id="{8253630D-2858-4E14-91CD-A41EE55FD29D}"/>
            </a:ext>
          </a:extLst>
        </xdr:cNvPr>
        <xdr:cNvSpPr/>
      </xdr:nvSpPr>
      <xdr:spPr>
        <a:xfrm>
          <a:off x="14541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xdr:rowOff>
    </xdr:from>
    <xdr:to>
      <xdr:col>81</xdr:col>
      <xdr:colOff>50800</xdr:colOff>
      <xdr:row>37</xdr:row>
      <xdr:rowOff>44450</xdr:rowOff>
    </xdr:to>
    <xdr:cxnSp macro="">
      <xdr:nvCxnSpPr>
        <xdr:cNvPr id="436" name="直線コネクタ 435">
          <a:extLst>
            <a:ext uri="{FF2B5EF4-FFF2-40B4-BE49-F238E27FC236}">
              <a16:creationId xmlns:a16="http://schemas.microsoft.com/office/drawing/2014/main" id="{2FC96EFC-DCBF-4F94-B7C5-389D03AA5974}"/>
            </a:ext>
          </a:extLst>
        </xdr:cNvPr>
        <xdr:cNvCxnSpPr/>
      </xdr:nvCxnSpPr>
      <xdr:spPr>
        <a:xfrm>
          <a:off x="14592300" y="635127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105410</xdr:rowOff>
    </xdr:from>
    <xdr:to>
      <xdr:col>72</xdr:col>
      <xdr:colOff>38100</xdr:colOff>
      <xdr:row>37</xdr:row>
      <xdr:rowOff>35560</xdr:rowOff>
    </xdr:to>
    <xdr:sp macro="" textlink="">
      <xdr:nvSpPr>
        <xdr:cNvPr id="437" name="楕円 436">
          <a:extLst>
            <a:ext uri="{FF2B5EF4-FFF2-40B4-BE49-F238E27FC236}">
              <a16:creationId xmlns:a16="http://schemas.microsoft.com/office/drawing/2014/main" id="{65CAB1BA-2B70-4700-8D85-105D717A3AA2}"/>
            </a:ext>
          </a:extLst>
        </xdr:cNvPr>
        <xdr:cNvSpPr/>
      </xdr:nvSpPr>
      <xdr:spPr>
        <a:xfrm>
          <a:off x="13652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156210</xdr:rowOff>
    </xdr:from>
    <xdr:to>
      <xdr:col>76</xdr:col>
      <xdr:colOff>114300</xdr:colOff>
      <xdr:row>37</xdr:row>
      <xdr:rowOff>7620</xdr:rowOff>
    </xdr:to>
    <xdr:cxnSp macro="">
      <xdr:nvCxnSpPr>
        <xdr:cNvPr id="438" name="直線コネクタ 437">
          <a:extLst>
            <a:ext uri="{FF2B5EF4-FFF2-40B4-BE49-F238E27FC236}">
              <a16:creationId xmlns:a16="http://schemas.microsoft.com/office/drawing/2014/main" id="{062DB062-7AD0-431C-949A-ABEAD3309377}"/>
            </a:ext>
          </a:extLst>
        </xdr:cNvPr>
        <xdr:cNvCxnSpPr/>
      </xdr:nvCxnSpPr>
      <xdr:spPr>
        <a:xfrm>
          <a:off x="13703300" y="63284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100330</xdr:rowOff>
    </xdr:from>
    <xdr:to>
      <xdr:col>67</xdr:col>
      <xdr:colOff>101600</xdr:colOff>
      <xdr:row>37</xdr:row>
      <xdr:rowOff>30480</xdr:rowOff>
    </xdr:to>
    <xdr:sp macro="" textlink="">
      <xdr:nvSpPr>
        <xdr:cNvPr id="439" name="楕円 438">
          <a:extLst>
            <a:ext uri="{FF2B5EF4-FFF2-40B4-BE49-F238E27FC236}">
              <a16:creationId xmlns:a16="http://schemas.microsoft.com/office/drawing/2014/main" id="{41E35858-8311-4A05-85AA-0F3FE7A2CBD6}"/>
            </a:ext>
          </a:extLst>
        </xdr:cNvPr>
        <xdr:cNvSpPr/>
      </xdr:nvSpPr>
      <xdr:spPr>
        <a:xfrm>
          <a:off x="12763500" y="627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151130</xdr:rowOff>
    </xdr:from>
    <xdr:to>
      <xdr:col>71</xdr:col>
      <xdr:colOff>177800</xdr:colOff>
      <xdr:row>36</xdr:row>
      <xdr:rowOff>156210</xdr:rowOff>
    </xdr:to>
    <xdr:cxnSp macro="">
      <xdr:nvCxnSpPr>
        <xdr:cNvPr id="440" name="直線コネクタ 439">
          <a:extLst>
            <a:ext uri="{FF2B5EF4-FFF2-40B4-BE49-F238E27FC236}">
              <a16:creationId xmlns:a16="http://schemas.microsoft.com/office/drawing/2014/main" id="{F29A4682-7BF6-439D-9983-5A8A135B0664}"/>
            </a:ext>
          </a:extLst>
        </xdr:cNvPr>
        <xdr:cNvCxnSpPr/>
      </xdr:nvCxnSpPr>
      <xdr:spPr>
        <a:xfrm>
          <a:off x="12814300" y="632333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ABB92B34-6C99-464A-BF8B-533940947367}"/>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999EA09-5405-4569-858E-72A3D29C172D}"/>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8131F8E-8F94-4EAF-AF6B-75B17BA1F541}"/>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6A85F3B-A4D0-4805-9572-E4E9A33B9D25}"/>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111777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3A3C647E-1618-46C8-B818-390E66F6DACE}"/>
            </a:ext>
          </a:extLst>
        </xdr:cNvPr>
        <xdr:cNvSpPr txBox="1"/>
      </xdr:nvSpPr>
      <xdr:spPr>
        <a:xfrm>
          <a:off x="15266044" y="611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74947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6B78931-6656-414A-9900-D151ED1EB4F9}"/>
            </a:ext>
          </a:extLst>
        </xdr:cNvPr>
        <xdr:cNvSpPr txBox="1"/>
      </xdr:nvSpPr>
      <xdr:spPr>
        <a:xfrm>
          <a:off x="14389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52087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A4649A14-DD95-48CF-9F02-B481F4E02CCD}"/>
            </a:ext>
          </a:extLst>
        </xdr:cNvPr>
        <xdr:cNvSpPr txBox="1"/>
      </xdr:nvSpPr>
      <xdr:spPr>
        <a:xfrm>
          <a:off x="13500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47007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FA4FA76-25CF-48C0-8217-7BF91A74F4B8}"/>
            </a:ext>
          </a:extLst>
        </xdr:cNvPr>
        <xdr:cNvSpPr txBox="1"/>
      </xdr:nvSpPr>
      <xdr:spPr>
        <a:xfrm>
          <a:off x="12611744" y="604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9DE908A2-BEAD-46E7-A492-3055505601B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614725B-3471-4B84-A45F-EB568061C01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5F8E1C13-E16B-4D22-B228-7C9CE40F5AC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CD0F2AC4-C66E-43EC-B625-F0EDE47CEFC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724C0EB-6053-4978-AB86-09C8EFC2004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C427104B-4F2C-4471-A268-3D7387CF372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BCC0C923-2B9C-481E-B63B-26AA2845F44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914EB504-A061-446B-8464-C384B96EB50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5F1FCAF-EDED-4DB6-BEDF-580369CFD13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EAD96950-327B-47BD-B216-C0452A54F4E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3A05D4FF-397D-4C93-9654-52B1B3A7CD6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21D743BD-94B8-4B7C-883E-DAADE05165D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118F70E5-EE77-44D4-B731-ADB4DC68267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8475CA49-E4C2-4315-82EA-BF3093F6CB8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10B6E85E-63EC-403D-AF8D-1BCF6D87522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52A0AAAB-D2E1-406B-8C1C-CACDB1ADAA6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F51E1A66-C380-403B-ACF7-F983D19EA06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4E860C3C-C23B-4B17-AB30-842E7019838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D22BE9AE-8B62-4142-B4F6-DA97FF8FA5D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62B5DB3A-8C9E-400F-8D56-5D00753077D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337A5096-8057-469F-AE97-F47205668A0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B23A0BAF-B382-46C2-B6C8-DF921C450AB1}"/>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47F9D28B-2C6D-4E16-BE5E-027ED382E672}"/>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1A64FB54-AF88-4CB1-81D7-D0D1FA931EC2}"/>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81892F1E-60D2-4583-91E7-D9D563190718}"/>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1A54095B-E465-4F74-B823-BA7A01A82BCE}"/>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54B906B0-BD3C-4AED-B0D0-622662A5DA18}"/>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D28D8242-3FBC-49C2-8C7F-F4757075308A}"/>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491BE7DF-4F85-4D1F-B90F-C4FFF8642217}"/>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571A915B-25E7-407C-8A1D-CFD4EF99D6C8}"/>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F7D81303-24DD-4CA6-B2F4-D62CBCE33B8A}"/>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34CBC72C-679F-4CAA-A244-9B7B806BC79D}"/>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3897942-71E8-4567-8B16-7B558A9DB62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615CFFA7-012B-4D54-930D-0B94A07741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E73878B-FA42-46A6-AD18-EF34E4D0BEF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1CFE9BA-BA75-4D37-B9EC-027B3A5DD7B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CB4F7F0-AA54-4578-BB5A-7ADEA841E92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73406</xdr:rowOff>
    </xdr:from>
    <xdr:to>
      <xdr:col>116</xdr:col>
      <xdr:colOff>114300</xdr:colOff>
      <xdr:row>39</xdr:row>
      <xdr:rowOff>3556</xdr:rowOff>
    </xdr:to>
    <xdr:sp macro="" textlink="">
      <xdr:nvSpPr>
        <xdr:cNvPr id="486" name="楕円 485">
          <a:extLst>
            <a:ext uri="{FF2B5EF4-FFF2-40B4-BE49-F238E27FC236}">
              <a16:creationId xmlns:a16="http://schemas.microsoft.com/office/drawing/2014/main" id="{67E39E85-40AF-434B-B2AD-5135E0F357D4}"/>
            </a:ext>
          </a:extLst>
        </xdr:cNvPr>
        <xdr:cNvSpPr/>
      </xdr:nvSpPr>
      <xdr:spPr>
        <a:xfrm>
          <a:off x="2211070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96283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BE01D74-0B39-405B-B77A-2C25BBD3ADD1}"/>
            </a:ext>
          </a:extLst>
        </xdr:cNvPr>
        <xdr:cNvSpPr txBox="1"/>
      </xdr:nvSpPr>
      <xdr:spPr>
        <a:xfrm>
          <a:off x="22199600" y="643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82550</xdr:rowOff>
    </xdr:from>
    <xdr:to>
      <xdr:col>112</xdr:col>
      <xdr:colOff>38100</xdr:colOff>
      <xdr:row>39</xdr:row>
      <xdr:rowOff>12700</xdr:rowOff>
    </xdr:to>
    <xdr:sp macro="" textlink="">
      <xdr:nvSpPr>
        <xdr:cNvPr id="488" name="楕円 487">
          <a:extLst>
            <a:ext uri="{FF2B5EF4-FFF2-40B4-BE49-F238E27FC236}">
              <a16:creationId xmlns:a16="http://schemas.microsoft.com/office/drawing/2014/main" id="{277C7504-3ECA-4893-8187-B8B64279CED4}"/>
            </a:ext>
          </a:extLst>
        </xdr:cNvPr>
        <xdr:cNvSpPr/>
      </xdr:nvSpPr>
      <xdr:spPr>
        <a:xfrm>
          <a:off x="21272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124206</xdr:rowOff>
    </xdr:from>
    <xdr:to>
      <xdr:col>116</xdr:col>
      <xdr:colOff>63500</xdr:colOff>
      <xdr:row>38</xdr:row>
      <xdr:rowOff>133350</xdr:rowOff>
    </xdr:to>
    <xdr:cxnSp macro="">
      <xdr:nvCxnSpPr>
        <xdr:cNvPr id="489" name="直線コネクタ 488">
          <a:extLst>
            <a:ext uri="{FF2B5EF4-FFF2-40B4-BE49-F238E27FC236}">
              <a16:creationId xmlns:a16="http://schemas.microsoft.com/office/drawing/2014/main" id="{75564CC3-29E4-49FE-BD00-7869696E8B35}"/>
            </a:ext>
          </a:extLst>
        </xdr:cNvPr>
        <xdr:cNvCxnSpPr/>
      </xdr:nvCxnSpPr>
      <xdr:spPr>
        <a:xfrm flipV="1">
          <a:off x="21323300" y="663930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96266</xdr:rowOff>
    </xdr:from>
    <xdr:to>
      <xdr:col>107</xdr:col>
      <xdr:colOff>101600</xdr:colOff>
      <xdr:row>39</xdr:row>
      <xdr:rowOff>26416</xdr:rowOff>
    </xdr:to>
    <xdr:sp macro="" textlink="">
      <xdr:nvSpPr>
        <xdr:cNvPr id="490" name="楕円 489">
          <a:extLst>
            <a:ext uri="{FF2B5EF4-FFF2-40B4-BE49-F238E27FC236}">
              <a16:creationId xmlns:a16="http://schemas.microsoft.com/office/drawing/2014/main" id="{3B48DA22-FB33-4ECE-AF39-57CD243AB0AA}"/>
            </a:ext>
          </a:extLst>
        </xdr:cNvPr>
        <xdr:cNvSpPr/>
      </xdr:nvSpPr>
      <xdr:spPr>
        <a:xfrm>
          <a:off x="203835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133350</xdr:rowOff>
    </xdr:from>
    <xdr:to>
      <xdr:col>111</xdr:col>
      <xdr:colOff>177800</xdr:colOff>
      <xdr:row>38</xdr:row>
      <xdr:rowOff>147066</xdr:rowOff>
    </xdr:to>
    <xdr:cxnSp macro="">
      <xdr:nvCxnSpPr>
        <xdr:cNvPr id="491" name="直線コネクタ 490">
          <a:extLst>
            <a:ext uri="{FF2B5EF4-FFF2-40B4-BE49-F238E27FC236}">
              <a16:creationId xmlns:a16="http://schemas.microsoft.com/office/drawing/2014/main" id="{B242E662-FF16-4387-9513-50AB0CD4CC0B}"/>
            </a:ext>
          </a:extLst>
        </xdr:cNvPr>
        <xdr:cNvCxnSpPr/>
      </xdr:nvCxnSpPr>
      <xdr:spPr>
        <a:xfrm flipV="1">
          <a:off x="20434300" y="664845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121412</xdr:rowOff>
    </xdr:from>
    <xdr:to>
      <xdr:col>102</xdr:col>
      <xdr:colOff>165100</xdr:colOff>
      <xdr:row>39</xdr:row>
      <xdr:rowOff>51562</xdr:rowOff>
    </xdr:to>
    <xdr:sp macro="" textlink="">
      <xdr:nvSpPr>
        <xdr:cNvPr id="492" name="楕円 491">
          <a:extLst>
            <a:ext uri="{FF2B5EF4-FFF2-40B4-BE49-F238E27FC236}">
              <a16:creationId xmlns:a16="http://schemas.microsoft.com/office/drawing/2014/main" id="{AE334DD2-41CE-4DE6-B908-9414F2294275}"/>
            </a:ext>
          </a:extLst>
        </xdr:cNvPr>
        <xdr:cNvSpPr/>
      </xdr:nvSpPr>
      <xdr:spPr>
        <a:xfrm>
          <a:off x="19494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147066</xdr:rowOff>
    </xdr:from>
    <xdr:to>
      <xdr:col>107</xdr:col>
      <xdr:colOff>50800</xdr:colOff>
      <xdr:row>39</xdr:row>
      <xdr:rowOff>762</xdr:rowOff>
    </xdr:to>
    <xdr:cxnSp macro="">
      <xdr:nvCxnSpPr>
        <xdr:cNvPr id="493" name="直線コネクタ 492">
          <a:extLst>
            <a:ext uri="{FF2B5EF4-FFF2-40B4-BE49-F238E27FC236}">
              <a16:creationId xmlns:a16="http://schemas.microsoft.com/office/drawing/2014/main" id="{CBB78CE9-885D-4E43-976C-D007F0750097}"/>
            </a:ext>
          </a:extLst>
        </xdr:cNvPr>
        <xdr:cNvCxnSpPr/>
      </xdr:nvCxnSpPr>
      <xdr:spPr>
        <a:xfrm flipV="1">
          <a:off x="19545300" y="666216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144272</xdr:rowOff>
    </xdr:from>
    <xdr:to>
      <xdr:col>98</xdr:col>
      <xdr:colOff>38100</xdr:colOff>
      <xdr:row>39</xdr:row>
      <xdr:rowOff>74422</xdr:rowOff>
    </xdr:to>
    <xdr:sp macro="" textlink="">
      <xdr:nvSpPr>
        <xdr:cNvPr id="494" name="楕円 493">
          <a:extLst>
            <a:ext uri="{FF2B5EF4-FFF2-40B4-BE49-F238E27FC236}">
              <a16:creationId xmlns:a16="http://schemas.microsoft.com/office/drawing/2014/main" id="{41BD21DB-517C-460D-AF60-9671AF5A6728}"/>
            </a:ext>
          </a:extLst>
        </xdr:cNvPr>
        <xdr:cNvSpPr/>
      </xdr:nvSpPr>
      <xdr:spPr>
        <a:xfrm>
          <a:off x="186055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762</xdr:rowOff>
    </xdr:from>
    <xdr:to>
      <xdr:col>102</xdr:col>
      <xdr:colOff>114300</xdr:colOff>
      <xdr:row>39</xdr:row>
      <xdr:rowOff>23622</xdr:rowOff>
    </xdr:to>
    <xdr:cxnSp macro="">
      <xdr:nvCxnSpPr>
        <xdr:cNvPr id="495" name="直線コネクタ 494">
          <a:extLst>
            <a:ext uri="{FF2B5EF4-FFF2-40B4-BE49-F238E27FC236}">
              <a16:creationId xmlns:a16="http://schemas.microsoft.com/office/drawing/2014/main" id="{AE62F035-660F-4B77-A1A6-0EB6B2191E7A}"/>
            </a:ext>
          </a:extLst>
        </xdr:cNvPr>
        <xdr:cNvCxnSpPr/>
      </xdr:nvCxnSpPr>
      <xdr:spPr>
        <a:xfrm flipV="1">
          <a:off x="18656300" y="66873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A4460677-5CD6-4661-968B-9106F985CF0A}"/>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40270AED-659C-476E-B42D-7B56F4027BAC}"/>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B08FF74A-1C8A-4060-BC44-0EDE0FD349FD}"/>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24E7E5DB-032F-4447-95DF-2012C913145D}"/>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29227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DF4E4C8E-8D6E-4D16-928D-D58C8DE9CCCC}"/>
            </a:ext>
          </a:extLst>
        </xdr:cNvPr>
        <xdr:cNvSpPr txBox="1"/>
      </xdr:nvSpPr>
      <xdr:spPr>
        <a:xfrm>
          <a:off x="21075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42943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6E04562D-43E4-4EBB-8A79-46F58893E4CE}"/>
            </a:ext>
          </a:extLst>
        </xdr:cNvPr>
        <xdr:cNvSpPr txBox="1"/>
      </xdr:nvSpPr>
      <xdr:spPr>
        <a:xfrm>
          <a:off x="20199427"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68089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9D9CCC5-1788-4793-9F8C-DD77A53F0E23}"/>
            </a:ext>
          </a:extLst>
        </xdr:cNvPr>
        <xdr:cNvSpPr txBox="1"/>
      </xdr:nvSpPr>
      <xdr:spPr>
        <a:xfrm>
          <a:off x="19310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90949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512C485C-13E7-4B6A-B8FB-EC492E8CC3A4}"/>
            </a:ext>
          </a:extLst>
        </xdr:cNvPr>
        <xdr:cNvSpPr txBox="1"/>
      </xdr:nvSpPr>
      <xdr:spPr>
        <a:xfrm>
          <a:off x="18421427" y="643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63D47098-4880-4761-8F30-04BE1B54564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204A9996-540D-446F-8C2A-960BC7FC6FB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CFE0BE6D-C450-4FE6-870A-894581AC68B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988DC6D2-683B-4D8C-BFEE-C6BC6C01950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EA1B8E98-C5EC-4A54-A249-7340CA0BDA4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8798B720-13A2-4565-AFC5-7526524B014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E8BDACE4-F620-4888-B92B-32181C40DEE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F89BA08-AD0A-4041-93E9-B8FB1A32793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2DC37BEE-E748-46CE-990B-9C7CE25367B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F63B1E08-B78D-428F-AD2D-58C2E31BB16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21374E6-E2FF-482D-AF8E-D5B4A7493A4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5ED2F9AB-44B1-4670-A818-FD36D5DCBB72}"/>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A264C387-2D28-4CF3-B1A4-FCFD002941AF}"/>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4CD9A249-473E-4395-8D7E-974074DF1496}"/>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E06457CF-CF9C-4C80-A579-431A80044593}"/>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CC7E9560-1CD2-474B-8C5B-94F3C91004C7}"/>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3526E6FA-24A1-457C-BEA7-352E678D5725}"/>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9049DE94-A88A-4DD8-9F66-E502E914D8CC}"/>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F4884D90-A1E3-4C77-AE6D-DF0AA8A19812}"/>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DF38F73-43BC-4112-BFA1-9BBE8E97683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B5E903B0-5F2E-4A83-8F15-36E6DB57713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96D9DCC0-06BF-4A54-83AB-35B4B19FAF8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D1D17816-0AE7-42CB-BDC2-CC3058CA43D2}"/>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D7BA2A32-42D1-4446-8068-8E9482B0FE9E}"/>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92C9250C-3EE2-4153-8ECB-348B36323E6F}"/>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BB9D5988-D943-4B30-B4A3-A9E2E7401528}"/>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AB0568B4-8C85-45EB-BFE3-29451AA89066}"/>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78EA81C3-0598-48FF-9D17-CEEA90AF3D09}"/>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37B3EF06-07CB-43B8-91C6-E2AC4B7CD9C1}"/>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E484CB0C-AE20-4FA1-A33D-CF239C91AB02}"/>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E903808A-07E3-4A12-8FF5-6D02C30814E5}"/>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56C133A7-8DE3-481E-A0D4-3D341A904D58}"/>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1156BECD-34EF-40A2-9538-BEA74715E1CB}"/>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5929836E-C288-45C4-B433-12F4597FA7C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D323D82B-6158-4842-B500-0B154450E5B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BEDDA195-C349-432B-91BB-B5A122C4F68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031764C-F83D-45E6-B7F4-7AA766647A6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008681A-7987-4426-AA58-F47E678887B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42926</xdr:rowOff>
    </xdr:from>
    <xdr:to>
      <xdr:col>85</xdr:col>
      <xdr:colOff>177800</xdr:colOff>
      <xdr:row>60</xdr:row>
      <xdr:rowOff>144526</xdr:rowOff>
    </xdr:to>
    <xdr:sp macro="" textlink="">
      <xdr:nvSpPr>
        <xdr:cNvPr id="542" name="楕円 541">
          <a:extLst>
            <a:ext uri="{FF2B5EF4-FFF2-40B4-BE49-F238E27FC236}">
              <a16:creationId xmlns:a16="http://schemas.microsoft.com/office/drawing/2014/main" id="{97010C04-E00B-49B3-A622-4C4AD21C0C2C}"/>
            </a:ext>
          </a:extLst>
        </xdr:cNvPr>
        <xdr:cNvSpPr/>
      </xdr:nvSpPr>
      <xdr:spPr>
        <a:xfrm>
          <a:off x="16268700" y="1032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21353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86A092A5-9D94-40E1-BC72-5A4E8CB8DEFC}"/>
            </a:ext>
          </a:extLst>
        </xdr:cNvPr>
        <xdr:cNvSpPr txBox="1"/>
      </xdr:nvSpPr>
      <xdr:spPr>
        <a:xfrm>
          <a:off x="16357600"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1778</xdr:rowOff>
    </xdr:from>
    <xdr:to>
      <xdr:col>81</xdr:col>
      <xdr:colOff>101600</xdr:colOff>
      <xdr:row>60</xdr:row>
      <xdr:rowOff>103378</xdr:rowOff>
    </xdr:to>
    <xdr:sp macro="" textlink="">
      <xdr:nvSpPr>
        <xdr:cNvPr id="544" name="楕円 543">
          <a:extLst>
            <a:ext uri="{FF2B5EF4-FFF2-40B4-BE49-F238E27FC236}">
              <a16:creationId xmlns:a16="http://schemas.microsoft.com/office/drawing/2014/main" id="{8DC34140-FB7D-47AE-9F20-8C41768F647C}"/>
            </a:ext>
          </a:extLst>
        </xdr:cNvPr>
        <xdr:cNvSpPr/>
      </xdr:nvSpPr>
      <xdr:spPr>
        <a:xfrm>
          <a:off x="15430500" y="102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52578</xdr:rowOff>
    </xdr:from>
    <xdr:to>
      <xdr:col>85</xdr:col>
      <xdr:colOff>127000</xdr:colOff>
      <xdr:row>60</xdr:row>
      <xdr:rowOff>93726</xdr:rowOff>
    </xdr:to>
    <xdr:cxnSp macro="">
      <xdr:nvCxnSpPr>
        <xdr:cNvPr id="545" name="直線コネクタ 544">
          <a:extLst>
            <a:ext uri="{FF2B5EF4-FFF2-40B4-BE49-F238E27FC236}">
              <a16:creationId xmlns:a16="http://schemas.microsoft.com/office/drawing/2014/main" id="{EC98263F-1086-4805-9644-069EBC1CBE46}"/>
            </a:ext>
          </a:extLst>
        </xdr:cNvPr>
        <xdr:cNvCxnSpPr/>
      </xdr:nvCxnSpPr>
      <xdr:spPr>
        <a:xfrm>
          <a:off x="15481300" y="1033957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118364</xdr:rowOff>
    </xdr:from>
    <xdr:to>
      <xdr:col>76</xdr:col>
      <xdr:colOff>165100</xdr:colOff>
      <xdr:row>60</xdr:row>
      <xdr:rowOff>48514</xdr:rowOff>
    </xdr:to>
    <xdr:sp macro="" textlink="">
      <xdr:nvSpPr>
        <xdr:cNvPr id="546" name="楕円 545">
          <a:extLst>
            <a:ext uri="{FF2B5EF4-FFF2-40B4-BE49-F238E27FC236}">
              <a16:creationId xmlns:a16="http://schemas.microsoft.com/office/drawing/2014/main" id="{E7447F76-4130-452C-A742-82C09262C965}"/>
            </a:ext>
          </a:extLst>
        </xdr:cNvPr>
        <xdr:cNvSpPr/>
      </xdr:nvSpPr>
      <xdr:spPr>
        <a:xfrm>
          <a:off x="14541500" y="1023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169164</xdr:rowOff>
    </xdr:from>
    <xdr:to>
      <xdr:col>81</xdr:col>
      <xdr:colOff>50800</xdr:colOff>
      <xdr:row>60</xdr:row>
      <xdr:rowOff>52578</xdr:rowOff>
    </xdr:to>
    <xdr:cxnSp macro="">
      <xdr:nvCxnSpPr>
        <xdr:cNvPr id="547" name="直線コネクタ 546">
          <a:extLst>
            <a:ext uri="{FF2B5EF4-FFF2-40B4-BE49-F238E27FC236}">
              <a16:creationId xmlns:a16="http://schemas.microsoft.com/office/drawing/2014/main" id="{B8D1A41E-17D0-4658-96C5-74CD4BBEA6F5}"/>
            </a:ext>
          </a:extLst>
        </xdr:cNvPr>
        <xdr:cNvCxnSpPr/>
      </xdr:nvCxnSpPr>
      <xdr:spPr>
        <a:xfrm>
          <a:off x="14592300" y="1028471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104648</xdr:rowOff>
    </xdr:from>
    <xdr:to>
      <xdr:col>72</xdr:col>
      <xdr:colOff>38100</xdr:colOff>
      <xdr:row>60</xdr:row>
      <xdr:rowOff>34798</xdr:rowOff>
    </xdr:to>
    <xdr:sp macro="" textlink="">
      <xdr:nvSpPr>
        <xdr:cNvPr id="548" name="楕円 547">
          <a:extLst>
            <a:ext uri="{FF2B5EF4-FFF2-40B4-BE49-F238E27FC236}">
              <a16:creationId xmlns:a16="http://schemas.microsoft.com/office/drawing/2014/main" id="{DEC8BB78-765B-4B24-B82F-8BBFFFCAAB99}"/>
            </a:ext>
          </a:extLst>
        </xdr:cNvPr>
        <xdr:cNvSpPr/>
      </xdr:nvSpPr>
      <xdr:spPr>
        <a:xfrm>
          <a:off x="13652500" y="1022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155448</xdr:rowOff>
    </xdr:from>
    <xdr:to>
      <xdr:col>76</xdr:col>
      <xdr:colOff>114300</xdr:colOff>
      <xdr:row>59</xdr:row>
      <xdr:rowOff>169164</xdr:rowOff>
    </xdr:to>
    <xdr:cxnSp macro="">
      <xdr:nvCxnSpPr>
        <xdr:cNvPr id="549" name="直線コネクタ 548">
          <a:extLst>
            <a:ext uri="{FF2B5EF4-FFF2-40B4-BE49-F238E27FC236}">
              <a16:creationId xmlns:a16="http://schemas.microsoft.com/office/drawing/2014/main" id="{3C91BFB9-9357-44B6-9E5A-361A0449E2D3}"/>
            </a:ext>
          </a:extLst>
        </xdr:cNvPr>
        <xdr:cNvCxnSpPr/>
      </xdr:nvCxnSpPr>
      <xdr:spPr>
        <a:xfrm>
          <a:off x="13703300" y="1027099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70358</xdr:rowOff>
    </xdr:from>
    <xdr:to>
      <xdr:col>67</xdr:col>
      <xdr:colOff>101600</xdr:colOff>
      <xdr:row>60</xdr:row>
      <xdr:rowOff>508</xdr:rowOff>
    </xdr:to>
    <xdr:sp macro="" textlink="">
      <xdr:nvSpPr>
        <xdr:cNvPr id="550" name="楕円 549">
          <a:extLst>
            <a:ext uri="{FF2B5EF4-FFF2-40B4-BE49-F238E27FC236}">
              <a16:creationId xmlns:a16="http://schemas.microsoft.com/office/drawing/2014/main" id="{86B56009-D4D2-4E93-A5CC-C6B01103D006}"/>
            </a:ext>
          </a:extLst>
        </xdr:cNvPr>
        <xdr:cNvSpPr/>
      </xdr:nvSpPr>
      <xdr:spPr>
        <a:xfrm>
          <a:off x="12763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121158</xdr:rowOff>
    </xdr:from>
    <xdr:to>
      <xdr:col>71</xdr:col>
      <xdr:colOff>177800</xdr:colOff>
      <xdr:row>59</xdr:row>
      <xdr:rowOff>155448</xdr:rowOff>
    </xdr:to>
    <xdr:cxnSp macro="">
      <xdr:nvCxnSpPr>
        <xdr:cNvPr id="551" name="直線コネクタ 550">
          <a:extLst>
            <a:ext uri="{FF2B5EF4-FFF2-40B4-BE49-F238E27FC236}">
              <a16:creationId xmlns:a16="http://schemas.microsoft.com/office/drawing/2014/main" id="{9AEB0A8D-ECFB-41AA-AD33-AB64325BC830}"/>
            </a:ext>
          </a:extLst>
        </xdr:cNvPr>
        <xdr:cNvCxnSpPr/>
      </xdr:nvCxnSpPr>
      <xdr:spPr>
        <a:xfrm>
          <a:off x="12814300" y="1023670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49EDC490-5515-4742-B67F-785AFE22C86B}"/>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6DEB80E8-F82D-4596-A950-BDC9EA72D7EE}"/>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457AFEC7-8872-420B-85A1-C48DA3E3D677}"/>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57EC5C11-D2B2-496D-9D33-C0A8C9682340}"/>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94505</xdr:rowOff>
    </xdr:from>
    <xdr:ext cx="405111" cy="259045"/>
    <xdr:sp macro="" textlink="">
      <xdr:nvSpPr>
        <xdr:cNvPr id="556" name="n_1mainValue【学校施設】&#10;有形固定資産減価償却率">
          <a:extLst>
            <a:ext uri="{FF2B5EF4-FFF2-40B4-BE49-F238E27FC236}">
              <a16:creationId xmlns:a16="http://schemas.microsoft.com/office/drawing/2014/main" id="{0CF6FA72-3814-4C5A-86CA-403C0D5CFC31}"/>
            </a:ext>
          </a:extLst>
        </xdr:cNvPr>
        <xdr:cNvSpPr txBox="1"/>
      </xdr:nvSpPr>
      <xdr:spPr>
        <a:xfrm>
          <a:off x="15266044" y="1038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39641</xdr:rowOff>
    </xdr:from>
    <xdr:ext cx="405111" cy="259045"/>
    <xdr:sp macro="" textlink="">
      <xdr:nvSpPr>
        <xdr:cNvPr id="557" name="n_2mainValue【学校施設】&#10;有形固定資産減価償却率">
          <a:extLst>
            <a:ext uri="{FF2B5EF4-FFF2-40B4-BE49-F238E27FC236}">
              <a16:creationId xmlns:a16="http://schemas.microsoft.com/office/drawing/2014/main" id="{6F149EF1-A029-4743-A208-4FC3E88E6467}"/>
            </a:ext>
          </a:extLst>
        </xdr:cNvPr>
        <xdr:cNvSpPr txBox="1"/>
      </xdr:nvSpPr>
      <xdr:spPr>
        <a:xfrm>
          <a:off x="14389744" y="1032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25925</xdr:rowOff>
    </xdr:from>
    <xdr:ext cx="405111" cy="259045"/>
    <xdr:sp macro="" textlink="">
      <xdr:nvSpPr>
        <xdr:cNvPr id="558" name="n_3mainValue【学校施設】&#10;有形固定資産減価償却率">
          <a:extLst>
            <a:ext uri="{FF2B5EF4-FFF2-40B4-BE49-F238E27FC236}">
              <a16:creationId xmlns:a16="http://schemas.microsoft.com/office/drawing/2014/main" id="{D8268540-4414-4390-AD7C-56145AC77B1A}"/>
            </a:ext>
          </a:extLst>
        </xdr:cNvPr>
        <xdr:cNvSpPr txBox="1"/>
      </xdr:nvSpPr>
      <xdr:spPr>
        <a:xfrm>
          <a:off x="13500744" y="1031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163085</xdr:rowOff>
    </xdr:from>
    <xdr:ext cx="405111" cy="259045"/>
    <xdr:sp macro="" textlink="">
      <xdr:nvSpPr>
        <xdr:cNvPr id="559" name="n_4mainValue【学校施設】&#10;有形固定資産減価償却率">
          <a:extLst>
            <a:ext uri="{FF2B5EF4-FFF2-40B4-BE49-F238E27FC236}">
              <a16:creationId xmlns:a16="http://schemas.microsoft.com/office/drawing/2014/main" id="{A6BC412F-EC61-4BE9-9331-03E60E4E8FEA}"/>
            </a:ext>
          </a:extLst>
        </xdr:cNvPr>
        <xdr:cNvSpPr txBox="1"/>
      </xdr:nvSpPr>
      <xdr:spPr>
        <a:xfrm>
          <a:off x="12611744" y="1027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714ADBF3-5743-481C-9016-FB83DD4C18C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7B2503B8-8AFA-45E8-A2AC-D86043E21D6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3380AEC9-8808-4DEA-8C9A-9AD2C5B2E3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845B9214-A56B-4FBD-B680-12443E4BB12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10F3EB6A-D5CF-4BF0-AEAC-D1F4949E173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961298A9-5C57-4FFC-A8A3-8816C703C2E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443E764F-1F33-4845-A22A-433964EA400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DD0C0FC2-76D1-477F-8B72-2A9757C00B0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B2261382-2EA9-4B0F-88C4-014057E6BD1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EE0577E4-E18C-4E9E-90A4-8B014CA379E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80D6F2F-F138-4A0D-A433-ED98684BDA9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4FBFB7BB-601D-4590-8EBF-F7997D11AE5A}"/>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9AB91706-5EF1-47D9-8F45-9C8EFC7C01CA}"/>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66213038-5B78-4FD7-8591-7B28D2FE018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F5F9552E-FB25-42E3-B015-DA1C7A78253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92B0F955-A8AF-451F-AC57-B7BEAE545239}"/>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B380880F-8FA5-48FA-96E1-DFB47B1B64E2}"/>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4BB368C-0C07-48C5-ACF7-FCE398A7E81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F0700C37-F4AF-4BF2-9FBA-AE1B3BB4E18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B05AE8CA-57E9-4EDE-9FE3-8075DBBB59C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88E36E15-63FB-44D9-8757-D521BC5E02CD}"/>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72B9930F-6EE8-433B-9635-417ED00A49BB}"/>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B6CA77F6-4872-4767-8598-2D4DCAC0F195}"/>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5FBD3050-B22C-4578-AC6A-3AB3C582EB6E}"/>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46C00F2E-BB53-4B82-BB18-6D770EED76A4}"/>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6E638638-3778-4ABE-A511-AF965905E4EF}"/>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1B6FBEC9-5404-4100-89FA-566A14A1FD4F}"/>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2927D358-51F8-4DF8-935D-07CC07D6BC44}"/>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F3BE1BA0-42CB-441D-962D-A224F4B05708}"/>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3753514C-F29C-42B2-B7AA-EC1F7887CAB4}"/>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DC0FA30D-F5AD-4094-BE36-DD43C3C28739}"/>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E5F3B9B4-E972-43AE-A9E3-8E738B891E6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B969E26B-1D98-4D60-8868-D4BA7261067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A83ADB8-80F3-4568-8B1D-BF0F2E0D9E5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A992A92-1DEA-4A17-B59B-A23D099EFEB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7AD25DEE-0E80-4A9F-9A4B-7B768DCF3DD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155511</xdr:rowOff>
    </xdr:from>
    <xdr:to>
      <xdr:col>116</xdr:col>
      <xdr:colOff>114300</xdr:colOff>
      <xdr:row>62</xdr:row>
      <xdr:rowOff>85661</xdr:rowOff>
    </xdr:to>
    <xdr:sp macro="" textlink="">
      <xdr:nvSpPr>
        <xdr:cNvPr id="596" name="楕円 595">
          <a:extLst>
            <a:ext uri="{FF2B5EF4-FFF2-40B4-BE49-F238E27FC236}">
              <a16:creationId xmlns:a16="http://schemas.microsoft.com/office/drawing/2014/main" id="{0DC11F6A-5AA3-479E-902C-B310E7FCDBC7}"/>
            </a:ext>
          </a:extLst>
        </xdr:cNvPr>
        <xdr:cNvSpPr/>
      </xdr:nvSpPr>
      <xdr:spPr>
        <a:xfrm>
          <a:off x="22110700" y="1061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133938</xdr:rowOff>
    </xdr:from>
    <xdr:ext cx="469744" cy="259045"/>
    <xdr:sp macro="" textlink="">
      <xdr:nvSpPr>
        <xdr:cNvPr id="597" name="【学校施設】&#10;一人当たり面積該当値テキスト">
          <a:extLst>
            <a:ext uri="{FF2B5EF4-FFF2-40B4-BE49-F238E27FC236}">
              <a16:creationId xmlns:a16="http://schemas.microsoft.com/office/drawing/2014/main" id="{879B0AE8-6033-4428-85A0-03A48903F7BA}"/>
            </a:ext>
          </a:extLst>
        </xdr:cNvPr>
        <xdr:cNvSpPr txBox="1"/>
      </xdr:nvSpPr>
      <xdr:spPr>
        <a:xfrm>
          <a:off x="22199600" y="105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168656</xdr:rowOff>
    </xdr:from>
    <xdr:to>
      <xdr:col>112</xdr:col>
      <xdr:colOff>38100</xdr:colOff>
      <xdr:row>62</xdr:row>
      <xdr:rowOff>98806</xdr:rowOff>
    </xdr:to>
    <xdr:sp macro="" textlink="">
      <xdr:nvSpPr>
        <xdr:cNvPr id="598" name="楕円 597">
          <a:extLst>
            <a:ext uri="{FF2B5EF4-FFF2-40B4-BE49-F238E27FC236}">
              <a16:creationId xmlns:a16="http://schemas.microsoft.com/office/drawing/2014/main" id="{30038A6F-4D78-482F-B851-877C8DB6117C}"/>
            </a:ext>
          </a:extLst>
        </xdr:cNvPr>
        <xdr:cNvSpPr/>
      </xdr:nvSpPr>
      <xdr:spPr>
        <a:xfrm>
          <a:off x="21272500" y="106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34861</xdr:rowOff>
    </xdr:from>
    <xdr:to>
      <xdr:col>116</xdr:col>
      <xdr:colOff>63500</xdr:colOff>
      <xdr:row>62</xdr:row>
      <xdr:rowOff>48006</xdr:rowOff>
    </xdr:to>
    <xdr:cxnSp macro="">
      <xdr:nvCxnSpPr>
        <xdr:cNvPr id="599" name="直線コネクタ 598">
          <a:extLst>
            <a:ext uri="{FF2B5EF4-FFF2-40B4-BE49-F238E27FC236}">
              <a16:creationId xmlns:a16="http://schemas.microsoft.com/office/drawing/2014/main" id="{4EF0AA54-115B-4E5A-9952-4246A081FE7F}"/>
            </a:ext>
          </a:extLst>
        </xdr:cNvPr>
        <xdr:cNvCxnSpPr/>
      </xdr:nvCxnSpPr>
      <xdr:spPr>
        <a:xfrm flipV="1">
          <a:off x="21323300" y="10664761"/>
          <a:ext cx="8382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5207</xdr:rowOff>
    </xdr:from>
    <xdr:to>
      <xdr:col>107</xdr:col>
      <xdr:colOff>101600</xdr:colOff>
      <xdr:row>62</xdr:row>
      <xdr:rowOff>106807</xdr:rowOff>
    </xdr:to>
    <xdr:sp macro="" textlink="">
      <xdr:nvSpPr>
        <xdr:cNvPr id="600" name="楕円 599">
          <a:extLst>
            <a:ext uri="{FF2B5EF4-FFF2-40B4-BE49-F238E27FC236}">
              <a16:creationId xmlns:a16="http://schemas.microsoft.com/office/drawing/2014/main" id="{C1351CF5-DECE-46D8-A09E-E86A1C5D7E80}"/>
            </a:ext>
          </a:extLst>
        </xdr:cNvPr>
        <xdr:cNvSpPr/>
      </xdr:nvSpPr>
      <xdr:spPr>
        <a:xfrm>
          <a:off x="20383500" y="1063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48006</xdr:rowOff>
    </xdr:from>
    <xdr:to>
      <xdr:col>111</xdr:col>
      <xdr:colOff>177800</xdr:colOff>
      <xdr:row>62</xdr:row>
      <xdr:rowOff>56007</xdr:rowOff>
    </xdr:to>
    <xdr:cxnSp macro="">
      <xdr:nvCxnSpPr>
        <xdr:cNvPr id="601" name="直線コネクタ 600">
          <a:extLst>
            <a:ext uri="{FF2B5EF4-FFF2-40B4-BE49-F238E27FC236}">
              <a16:creationId xmlns:a16="http://schemas.microsoft.com/office/drawing/2014/main" id="{CEE9669B-E583-4C76-ABF0-A4EB1F3D0608}"/>
            </a:ext>
          </a:extLst>
        </xdr:cNvPr>
        <xdr:cNvCxnSpPr/>
      </xdr:nvCxnSpPr>
      <xdr:spPr>
        <a:xfrm flipV="1">
          <a:off x="20434300" y="1067790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5207</xdr:rowOff>
    </xdr:from>
    <xdr:to>
      <xdr:col>102</xdr:col>
      <xdr:colOff>165100</xdr:colOff>
      <xdr:row>62</xdr:row>
      <xdr:rowOff>106807</xdr:rowOff>
    </xdr:to>
    <xdr:sp macro="" textlink="">
      <xdr:nvSpPr>
        <xdr:cNvPr id="602" name="楕円 601">
          <a:extLst>
            <a:ext uri="{FF2B5EF4-FFF2-40B4-BE49-F238E27FC236}">
              <a16:creationId xmlns:a16="http://schemas.microsoft.com/office/drawing/2014/main" id="{98F2910A-70D6-4809-A478-D5D44259830B}"/>
            </a:ext>
          </a:extLst>
        </xdr:cNvPr>
        <xdr:cNvSpPr/>
      </xdr:nvSpPr>
      <xdr:spPr>
        <a:xfrm>
          <a:off x="19494500" y="1063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56007</xdr:rowOff>
    </xdr:from>
    <xdr:to>
      <xdr:col>107</xdr:col>
      <xdr:colOff>50800</xdr:colOff>
      <xdr:row>62</xdr:row>
      <xdr:rowOff>56007</xdr:rowOff>
    </xdr:to>
    <xdr:cxnSp macro="">
      <xdr:nvCxnSpPr>
        <xdr:cNvPr id="603" name="直線コネクタ 602">
          <a:extLst>
            <a:ext uri="{FF2B5EF4-FFF2-40B4-BE49-F238E27FC236}">
              <a16:creationId xmlns:a16="http://schemas.microsoft.com/office/drawing/2014/main" id="{331869E4-25B4-475B-A23E-2346A9E6DEFE}"/>
            </a:ext>
          </a:extLst>
        </xdr:cNvPr>
        <xdr:cNvCxnSpPr/>
      </xdr:nvCxnSpPr>
      <xdr:spPr>
        <a:xfrm>
          <a:off x="19545300" y="106859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16637</xdr:rowOff>
    </xdr:from>
    <xdr:to>
      <xdr:col>98</xdr:col>
      <xdr:colOff>38100</xdr:colOff>
      <xdr:row>62</xdr:row>
      <xdr:rowOff>118237</xdr:rowOff>
    </xdr:to>
    <xdr:sp macro="" textlink="">
      <xdr:nvSpPr>
        <xdr:cNvPr id="604" name="楕円 603">
          <a:extLst>
            <a:ext uri="{FF2B5EF4-FFF2-40B4-BE49-F238E27FC236}">
              <a16:creationId xmlns:a16="http://schemas.microsoft.com/office/drawing/2014/main" id="{7A4988F0-E212-4C66-AD0B-550F4D51BF91}"/>
            </a:ext>
          </a:extLst>
        </xdr:cNvPr>
        <xdr:cNvSpPr/>
      </xdr:nvSpPr>
      <xdr:spPr>
        <a:xfrm>
          <a:off x="18605500" y="106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56007</xdr:rowOff>
    </xdr:from>
    <xdr:to>
      <xdr:col>102</xdr:col>
      <xdr:colOff>114300</xdr:colOff>
      <xdr:row>62</xdr:row>
      <xdr:rowOff>67437</xdr:rowOff>
    </xdr:to>
    <xdr:cxnSp macro="">
      <xdr:nvCxnSpPr>
        <xdr:cNvPr id="605" name="直線コネクタ 604">
          <a:extLst>
            <a:ext uri="{FF2B5EF4-FFF2-40B4-BE49-F238E27FC236}">
              <a16:creationId xmlns:a16="http://schemas.microsoft.com/office/drawing/2014/main" id="{C24626DC-C3F6-4CC1-A4BF-D13D5C9B1760}"/>
            </a:ext>
          </a:extLst>
        </xdr:cNvPr>
        <xdr:cNvCxnSpPr/>
      </xdr:nvCxnSpPr>
      <xdr:spPr>
        <a:xfrm flipV="1">
          <a:off x="18656300" y="1068590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8ECB82C3-7D24-4DA9-8C90-12CFCED5BE74}"/>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3D8D03FC-77A9-4ED5-8D0B-E6C0135691D2}"/>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82C68412-9618-4DD0-B471-A299ECFA634B}"/>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C522CE81-6B7F-404C-92CF-4873C51C2E75}"/>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89933</xdr:rowOff>
    </xdr:from>
    <xdr:ext cx="469744" cy="259045"/>
    <xdr:sp macro="" textlink="">
      <xdr:nvSpPr>
        <xdr:cNvPr id="610" name="n_1mainValue【学校施設】&#10;一人当たり面積">
          <a:extLst>
            <a:ext uri="{FF2B5EF4-FFF2-40B4-BE49-F238E27FC236}">
              <a16:creationId xmlns:a16="http://schemas.microsoft.com/office/drawing/2014/main" id="{8945BF90-8F03-482F-9B80-934C2D0F5C99}"/>
            </a:ext>
          </a:extLst>
        </xdr:cNvPr>
        <xdr:cNvSpPr txBox="1"/>
      </xdr:nvSpPr>
      <xdr:spPr>
        <a:xfrm>
          <a:off x="21075727" y="1071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97934</xdr:rowOff>
    </xdr:from>
    <xdr:ext cx="469744" cy="259045"/>
    <xdr:sp macro="" textlink="">
      <xdr:nvSpPr>
        <xdr:cNvPr id="611" name="n_2mainValue【学校施設】&#10;一人当たり面積">
          <a:extLst>
            <a:ext uri="{FF2B5EF4-FFF2-40B4-BE49-F238E27FC236}">
              <a16:creationId xmlns:a16="http://schemas.microsoft.com/office/drawing/2014/main" id="{86C01B2C-E541-416E-8CEB-6D586724AD74}"/>
            </a:ext>
          </a:extLst>
        </xdr:cNvPr>
        <xdr:cNvSpPr txBox="1"/>
      </xdr:nvSpPr>
      <xdr:spPr>
        <a:xfrm>
          <a:off x="20199427" y="1072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97934</xdr:rowOff>
    </xdr:from>
    <xdr:ext cx="469744" cy="259045"/>
    <xdr:sp macro="" textlink="">
      <xdr:nvSpPr>
        <xdr:cNvPr id="612" name="n_3mainValue【学校施設】&#10;一人当たり面積">
          <a:extLst>
            <a:ext uri="{FF2B5EF4-FFF2-40B4-BE49-F238E27FC236}">
              <a16:creationId xmlns:a16="http://schemas.microsoft.com/office/drawing/2014/main" id="{0DFAA7C2-3913-4F2F-895F-1053843EFFAC}"/>
            </a:ext>
          </a:extLst>
        </xdr:cNvPr>
        <xdr:cNvSpPr txBox="1"/>
      </xdr:nvSpPr>
      <xdr:spPr>
        <a:xfrm>
          <a:off x="19310427" y="1072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109364</xdr:rowOff>
    </xdr:from>
    <xdr:ext cx="469744" cy="259045"/>
    <xdr:sp macro="" textlink="">
      <xdr:nvSpPr>
        <xdr:cNvPr id="613" name="n_4mainValue【学校施設】&#10;一人当たり面積">
          <a:extLst>
            <a:ext uri="{FF2B5EF4-FFF2-40B4-BE49-F238E27FC236}">
              <a16:creationId xmlns:a16="http://schemas.microsoft.com/office/drawing/2014/main" id="{69DF0F64-85B3-4A0F-B431-959BFBCFA307}"/>
            </a:ext>
          </a:extLst>
        </xdr:cNvPr>
        <xdr:cNvSpPr txBox="1"/>
      </xdr:nvSpPr>
      <xdr:spPr>
        <a:xfrm>
          <a:off x="18421427" y="1073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A2120CCC-738B-4332-BAA4-C388FC00381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1C28A7C6-6DDE-40A8-B661-C6423D4512A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8A51FF47-5A22-42E3-894F-DF5088D7EF1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9B1D1C29-58CA-4789-AC92-A9371B6CA70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7E47301C-AF02-4BF9-BFEB-8FBB73A0612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CFEA5D23-F0A7-4385-9BBC-B75A85ED1DA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CE841349-5854-4CD5-9807-AF16BE04DF2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191DC86C-946A-413F-BF57-86F85FD160B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6772E5D0-EE65-4173-B983-547182A4C33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4FF5B753-26E1-4C76-AE0E-CEB8E76A1BC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A088D615-36D7-4540-B134-B30435BAF2A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D49E2587-5211-41B8-A010-2BCFAD0B113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567BA813-948E-4A42-B83B-8350C1D8B8D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8B8C5CCC-103C-411A-8769-594311B2B9A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5E19908F-86E5-4861-AE58-2D25854F777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E11C0192-5918-4DEF-BF4F-0CABEB3F867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4DED51A0-B800-439B-813C-B0C54F89911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529C1407-0C61-4FA4-944D-F83E12F0304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B57D794F-5BB6-4A4A-85CB-8E45C3FE75D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B1386475-ED37-462B-904C-E0E67036596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162E4233-C41D-486C-B738-3C35F9EA353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744AE0F1-18A0-479E-9D03-F6498CB732B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689D2EAA-97F9-4767-9E76-33E27352C5D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BDD69270-14EC-4739-A591-508CC55A643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576218E3-B19D-49E3-A3E1-7B9AD1BC67C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E8C3A037-4890-43F5-8186-FD902A175C6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019FBD08-635E-4140-A0F1-09C81BE80A0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B01BBED0-D4AA-4239-B826-9704132E146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19452950-7BF2-4BF5-82A4-5039F0CE703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BEB0DD16-30E7-4E3F-BB40-45D83533BA2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438F834A-6390-479E-B946-E3041004F35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34C13565-14EC-4EB7-A64C-41499130116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6F8FA3D9-6B33-476F-AFF9-B25C0B1C777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5CF28EB2-87C7-4380-B9C5-8589B3E79A6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62CBB432-152E-4F19-A391-49F6C1F161D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A5B7C3EE-1643-4A97-80B4-9E93CA3EE1C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3B7B15E3-0D56-4A7C-8247-B7313E83582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A3DE0415-6491-495D-AD1E-A31AE017524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838368D7-9E72-4A65-A11D-2A0D0BCD3C8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C5FD4AD6-CB70-49C6-8924-3470DB32F59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ACD39A01-468F-4DDD-A9BC-A21837FF46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56CAE3B6-05CE-43CD-AF0A-9B489B6E9B2F}"/>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6FF99504-9068-403B-AE7E-128EF386C13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67EA6191-D896-4C70-82B4-EE6CB540625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CABF59C4-3DF8-46DE-8A94-B7D1E43C54B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86D73CB2-7845-4824-B3D1-C4BAE85F9005}"/>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0" name="【公民館】&#10;有形固定資産減価償却率平均値テキスト">
          <a:extLst>
            <a:ext uri="{FF2B5EF4-FFF2-40B4-BE49-F238E27FC236}">
              <a16:creationId xmlns:a16="http://schemas.microsoft.com/office/drawing/2014/main" id="{10C60821-0396-4FEB-91FE-28AEDF475E41}"/>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AB1929AE-AB3C-4360-8C7A-886366F8C5E6}"/>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2021A524-ABE0-44D1-BEE3-1CAE9556BB55}"/>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88124B62-2B30-4E10-807A-2FD6047052E2}"/>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1ABD502E-180A-4ECE-A3B4-B0F96ADBCD5F}"/>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a:extLst>
            <a:ext uri="{FF2B5EF4-FFF2-40B4-BE49-F238E27FC236}">
              <a16:creationId xmlns:a16="http://schemas.microsoft.com/office/drawing/2014/main" id="{CF6B403F-384C-44D7-800B-34898D61F6D8}"/>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B0D8F4A3-F5B0-468E-9E32-E924DE8E8E0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CF6DF15A-82B2-4BB3-8AD4-5D507694197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C89CB578-54E2-47FA-870A-A3CE5A9100E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ADAAA03E-2754-426C-86B3-263454E6748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9E51D507-298C-4CAC-BD4E-00E73854273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33564</xdr:rowOff>
    </xdr:from>
    <xdr:to>
      <xdr:col>85</xdr:col>
      <xdr:colOff>177800</xdr:colOff>
      <xdr:row>108</xdr:row>
      <xdr:rowOff>135164</xdr:rowOff>
    </xdr:to>
    <xdr:sp macro="" textlink="">
      <xdr:nvSpPr>
        <xdr:cNvPr id="671" name="楕円 670">
          <a:extLst>
            <a:ext uri="{FF2B5EF4-FFF2-40B4-BE49-F238E27FC236}">
              <a16:creationId xmlns:a16="http://schemas.microsoft.com/office/drawing/2014/main" id="{82EF9A97-924D-4BCB-AE5A-6E91849C4544}"/>
            </a:ext>
          </a:extLst>
        </xdr:cNvPr>
        <xdr:cNvSpPr/>
      </xdr:nvSpPr>
      <xdr:spPr>
        <a:xfrm>
          <a:off x="16268700" y="1855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119941</xdr:rowOff>
    </xdr:from>
    <xdr:ext cx="405111" cy="259045"/>
    <xdr:sp macro="" textlink="">
      <xdr:nvSpPr>
        <xdr:cNvPr id="672" name="【公民館】&#10;有形固定資産減価償却率該当値テキスト">
          <a:extLst>
            <a:ext uri="{FF2B5EF4-FFF2-40B4-BE49-F238E27FC236}">
              <a16:creationId xmlns:a16="http://schemas.microsoft.com/office/drawing/2014/main" id="{92BC018A-7F2F-4AD4-862D-A6A283821F9A}"/>
            </a:ext>
          </a:extLst>
        </xdr:cNvPr>
        <xdr:cNvSpPr txBox="1"/>
      </xdr:nvSpPr>
      <xdr:spPr>
        <a:xfrm>
          <a:off x="16357600" y="1846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2539</xdr:rowOff>
    </xdr:from>
    <xdr:to>
      <xdr:col>81</xdr:col>
      <xdr:colOff>101600</xdr:colOff>
      <xdr:row>108</xdr:row>
      <xdr:rowOff>104139</xdr:rowOff>
    </xdr:to>
    <xdr:sp macro="" textlink="">
      <xdr:nvSpPr>
        <xdr:cNvPr id="673" name="楕円 672">
          <a:extLst>
            <a:ext uri="{FF2B5EF4-FFF2-40B4-BE49-F238E27FC236}">
              <a16:creationId xmlns:a16="http://schemas.microsoft.com/office/drawing/2014/main" id="{069D1CF5-0CF2-45B3-8419-0D38AD8EEE62}"/>
            </a:ext>
          </a:extLst>
        </xdr:cNvPr>
        <xdr:cNvSpPr/>
      </xdr:nvSpPr>
      <xdr:spPr>
        <a:xfrm>
          <a:off x="15430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53339</xdr:rowOff>
    </xdr:from>
    <xdr:to>
      <xdr:col>85</xdr:col>
      <xdr:colOff>127000</xdr:colOff>
      <xdr:row>108</xdr:row>
      <xdr:rowOff>84364</xdr:rowOff>
    </xdr:to>
    <xdr:cxnSp macro="">
      <xdr:nvCxnSpPr>
        <xdr:cNvPr id="674" name="直線コネクタ 673">
          <a:extLst>
            <a:ext uri="{FF2B5EF4-FFF2-40B4-BE49-F238E27FC236}">
              <a16:creationId xmlns:a16="http://schemas.microsoft.com/office/drawing/2014/main" id="{D496A365-45D6-4B2A-8E91-7ADA54C54E05}"/>
            </a:ext>
          </a:extLst>
        </xdr:cNvPr>
        <xdr:cNvCxnSpPr/>
      </xdr:nvCxnSpPr>
      <xdr:spPr>
        <a:xfrm>
          <a:off x="15481300" y="18569939"/>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144599</xdr:rowOff>
    </xdr:from>
    <xdr:to>
      <xdr:col>76</xdr:col>
      <xdr:colOff>165100</xdr:colOff>
      <xdr:row>108</xdr:row>
      <xdr:rowOff>74749</xdr:rowOff>
    </xdr:to>
    <xdr:sp macro="" textlink="">
      <xdr:nvSpPr>
        <xdr:cNvPr id="675" name="楕円 674">
          <a:extLst>
            <a:ext uri="{FF2B5EF4-FFF2-40B4-BE49-F238E27FC236}">
              <a16:creationId xmlns:a16="http://schemas.microsoft.com/office/drawing/2014/main" id="{ECA3D6C6-22B8-4457-90D0-3707FF2B879D}"/>
            </a:ext>
          </a:extLst>
        </xdr:cNvPr>
        <xdr:cNvSpPr/>
      </xdr:nvSpPr>
      <xdr:spPr>
        <a:xfrm>
          <a:off x="14541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23949</xdr:rowOff>
    </xdr:from>
    <xdr:to>
      <xdr:col>81</xdr:col>
      <xdr:colOff>50800</xdr:colOff>
      <xdr:row>108</xdr:row>
      <xdr:rowOff>53339</xdr:rowOff>
    </xdr:to>
    <xdr:cxnSp macro="">
      <xdr:nvCxnSpPr>
        <xdr:cNvPr id="676" name="直線コネクタ 675">
          <a:extLst>
            <a:ext uri="{FF2B5EF4-FFF2-40B4-BE49-F238E27FC236}">
              <a16:creationId xmlns:a16="http://schemas.microsoft.com/office/drawing/2014/main" id="{F23198A5-E8ED-4572-81AB-031FEB921444}"/>
            </a:ext>
          </a:extLst>
        </xdr:cNvPr>
        <xdr:cNvCxnSpPr/>
      </xdr:nvCxnSpPr>
      <xdr:spPr>
        <a:xfrm>
          <a:off x="14592300" y="18540549"/>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113574</xdr:rowOff>
    </xdr:from>
    <xdr:to>
      <xdr:col>72</xdr:col>
      <xdr:colOff>38100</xdr:colOff>
      <xdr:row>108</xdr:row>
      <xdr:rowOff>43724</xdr:rowOff>
    </xdr:to>
    <xdr:sp macro="" textlink="">
      <xdr:nvSpPr>
        <xdr:cNvPr id="677" name="楕円 676">
          <a:extLst>
            <a:ext uri="{FF2B5EF4-FFF2-40B4-BE49-F238E27FC236}">
              <a16:creationId xmlns:a16="http://schemas.microsoft.com/office/drawing/2014/main" id="{7ACA27C3-3BE8-4196-914C-4738FAB89247}"/>
            </a:ext>
          </a:extLst>
        </xdr:cNvPr>
        <xdr:cNvSpPr/>
      </xdr:nvSpPr>
      <xdr:spPr>
        <a:xfrm>
          <a:off x="13652500" y="184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164374</xdr:rowOff>
    </xdr:from>
    <xdr:to>
      <xdr:col>76</xdr:col>
      <xdr:colOff>114300</xdr:colOff>
      <xdr:row>108</xdr:row>
      <xdr:rowOff>23949</xdr:rowOff>
    </xdr:to>
    <xdr:cxnSp macro="">
      <xdr:nvCxnSpPr>
        <xdr:cNvPr id="678" name="直線コネクタ 677">
          <a:extLst>
            <a:ext uri="{FF2B5EF4-FFF2-40B4-BE49-F238E27FC236}">
              <a16:creationId xmlns:a16="http://schemas.microsoft.com/office/drawing/2014/main" id="{57F78BD9-C3BD-4308-8EA7-6E9932A40CA3}"/>
            </a:ext>
          </a:extLst>
        </xdr:cNvPr>
        <xdr:cNvCxnSpPr/>
      </xdr:nvCxnSpPr>
      <xdr:spPr>
        <a:xfrm>
          <a:off x="13703300" y="1850952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82550</xdr:rowOff>
    </xdr:from>
    <xdr:to>
      <xdr:col>67</xdr:col>
      <xdr:colOff>101600</xdr:colOff>
      <xdr:row>108</xdr:row>
      <xdr:rowOff>12700</xdr:rowOff>
    </xdr:to>
    <xdr:sp macro="" textlink="">
      <xdr:nvSpPr>
        <xdr:cNvPr id="679" name="楕円 678">
          <a:extLst>
            <a:ext uri="{FF2B5EF4-FFF2-40B4-BE49-F238E27FC236}">
              <a16:creationId xmlns:a16="http://schemas.microsoft.com/office/drawing/2014/main" id="{8C307108-9AF6-4873-94C3-03406E3B1E6C}"/>
            </a:ext>
          </a:extLst>
        </xdr:cNvPr>
        <xdr:cNvSpPr/>
      </xdr:nvSpPr>
      <xdr:spPr>
        <a:xfrm>
          <a:off x="12763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133350</xdr:rowOff>
    </xdr:from>
    <xdr:to>
      <xdr:col>71</xdr:col>
      <xdr:colOff>177800</xdr:colOff>
      <xdr:row>107</xdr:row>
      <xdr:rowOff>164374</xdr:rowOff>
    </xdr:to>
    <xdr:cxnSp macro="">
      <xdr:nvCxnSpPr>
        <xdr:cNvPr id="680" name="直線コネクタ 679">
          <a:extLst>
            <a:ext uri="{FF2B5EF4-FFF2-40B4-BE49-F238E27FC236}">
              <a16:creationId xmlns:a16="http://schemas.microsoft.com/office/drawing/2014/main" id="{44FACF4C-BAFD-442C-B6C4-E6F014204D66}"/>
            </a:ext>
          </a:extLst>
        </xdr:cNvPr>
        <xdr:cNvCxnSpPr/>
      </xdr:nvCxnSpPr>
      <xdr:spPr>
        <a:xfrm>
          <a:off x="12814300" y="1847850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1" name="n_1aveValue【公民館】&#10;有形固定資産減価償却率">
          <a:extLst>
            <a:ext uri="{FF2B5EF4-FFF2-40B4-BE49-F238E27FC236}">
              <a16:creationId xmlns:a16="http://schemas.microsoft.com/office/drawing/2014/main" id="{3EB58015-734D-467E-8662-E89B5288C91C}"/>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2" name="n_2aveValue【公民館】&#10;有形固定資産減価償却率">
          <a:extLst>
            <a:ext uri="{FF2B5EF4-FFF2-40B4-BE49-F238E27FC236}">
              <a16:creationId xmlns:a16="http://schemas.microsoft.com/office/drawing/2014/main" id="{502B04DC-17EF-4E3B-B821-C4C6F4FEBDE9}"/>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3" name="n_3aveValue【公民館】&#10;有形固定資産減価償却率">
          <a:extLst>
            <a:ext uri="{FF2B5EF4-FFF2-40B4-BE49-F238E27FC236}">
              <a16:creationId xmlns:a16="http://schemas.microsoft.com/office/drawing/2014/main" id="{FE2BADB7-4AD7-4C9D-9972-090C58F360BE}"/>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4" name="n_4aveValue【公民館】&#10;有形固定資産減価償却率">
          <a:extLst>
            <a:ext uri="{FF2B5EF4-FFF2-40B4-BE49-F238E27FC236}">
              <a16:creationId xmlns:a16="http://schemas.microsoft.com/office/drawing/2014/main" id="{BE5BDE64-558F-4CE4-90AE-38A58A3F7CCA}"/>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95266</xdr:rowOff>
    </xdr:from>
    <xdr:ext cx="405111" cy="259045"/>
    <xdr:sp macro="" textlink="">
      <xdr:nvSpPr>
        <xdr:cNvPr id="685" name="n_1mainValue【公民館】&#10;有形固定資産減価償却率">
          <a:extLst>
            <a:ext uri="{FF2B5EF4-FFF2-40B4-BE49-F238E27FC236}">
              <a16:creationId xmlns:a16="http://schemas.microsoft.com/office/drawing/2014/main" id="{26F70D72-E228-4670-B498-C63FE2614A81}"/>
            </a:ext>
          </a:extLst>
        </xdr:cNvPr>
        <xdr:cNvSpPr txBox="1"/>
      </xdr:nvSpPr>
      <xdr:spPr>
        <a:xfrm>
          <a:off x="152660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65876</xdr:rowOff>
    </xdr:from>
    <xdr:ext cx="405111" cy="259045"/>
    <xdr:sp macro="" textlink="">
      <xdr:nvSpPr>
        <xdr:cNvPr id="686" name="n_2mainValue【公民館】&#10;有形固定資産減価償却率">
          <a:extLst>
            <a:ext uri="{FF2B5EF4-FFF2-40B4-BE49-F238E27FC236}">
              <a16:creationId xmlns:a16="http://schemas.microsoft.com/office/drawing/2014/main" id="{AB978240-545A-4D17-9B37-9574A67CA5F9}"/>
            </a:ext>
          </a:extLst>
        </xdr:cNvPr>
        <xdr:cNvSpPr txBox="1"/>
      </xdr:nvSpPr>
      <xdr:spPr>
        <a:xfrm>
          <a:off x="14389744" y="1858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34851</xdr:rowOff>
    </xdr:from>
    <xdr:ext cx="405111" cy="259045"/>
    <xdr:sp macro="" textlink="">
      <xdr:nvSpPr>
        <xdr:cNvPr id="687" name="n_3mainValue【公民館】&#10;有形固定資産減価償却率">
          <a:extLst>
            <a:ext uri="{FF2B5EF4-FFF2-40B4-BE49-F238E27FC236}">
              <a16:creationId xmlns:a16="http://schemas.microsoft.com/office/drawing/2014/main" id="{613E9C2B-D28D-40C7-B942-9C55806B5EFC}"/>
            </a:ext>
          </a:extLst>
        </xdr:cNvPr>
        <xdr:cNvSpPr txBox="1"/>
      </xdr:nvSpPr>
      <xdr:spPr>
        <a:xfrm>
          <a:off x="13500744" y="1855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3827</xdr:rowOff>
    </xdr:from>
    <xdr:ext cx="405111" cy="259045"/>
    <xdr:sp macro="" textlink="">
      <xdr:nvSpPr>
        <xdr:cNvPr id="688" name="n_4mainValue【公民館】&#10;有形固定資産減価償却率">
          <a:extLst>
            <a:ext uri="{FF2B5EF4-FFF2-40B4-BE49-F238E27FC236}">
              <a16:creationId xmlns:a16="http://schemas.microsoft.com/office/drawing/2014/main" id="{BC19D831-3E7D-4D6D-969D-9AF655C7F1E7}"/>
            </a:ext>
          </a:extLst>
        </xdr:cNvPr>
        <xdr:cNvSpPr txBox="1"/>
      </xdr:nvSpPr>
      <xdr:spPr>
        <a:xfrm>
          <a:off x="12611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A6EE41C8-3353-4375-B9CB-1069034DD97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449D763F-E357-460E-B152-38412776B92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FE4E0646-06E2-4A9B-ADA1-2537622FFFA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EB0867F6-2853-41DC-BA33-1C703292371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D29BF327-AF52-4645-94F8-5A9C56BEA3E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64AD3627-F764-4CD9-AC0C-572D4173A65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0EEE1B0A-6F8C-442E-9249-DAA4176DFCD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2BF89B29-79CA-4022-B6AD-2C3C4C3204E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16BD7E5C-0639-40B0-9A4E-77366A2502E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1D612E2E-9FAA-4565-A4A3-3D4324477C1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4BF6FB25-D639-481A-A1DD-A8C74848AA5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AFEE3F4F-591D-480C-AE85-18716476BA9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77305CAA-7766-441B-8859-8FF641F7C39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7BA0B283-6AC2-404B-B4AF-64CE25554BC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18A889D3-1209-49A2-8BB4-2E1F189BC8F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6EA90BDC-1FC3-4F18-B039-AB55C2D7A87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11EAE715-8EA4-4CE6-97E0-F23A3A201A2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72C50D60-D877-4B63-B57B-77798656B3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06B9B7BA-FF51-4E8D-9F02-E5139521AFD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E1548000-D2AE-443A-8DD5-396393F3152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31F2E1A7-ACB7-4FF6-BF51-228CC879B6B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FF1FCF9F-3DCA-4918-A64F-EA881E90289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7A28631D-988B-489D-8FB4-B7EF0FDE3CC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0892C2FE-ED88-41EE-A5DC-75271EF5733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528BCA53-8A72-4D63-A4E0-E437ECEE8E5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3894D991-B0C6-4DE3-A8C7-20FE9145C4C2}"/>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0105603E-8AEC-4455-9E19-FF25D646C7C7}"/>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D6ECA83F-20E2-45F2-8436-B964977C0D91}"/>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081861C4-576C-43B3-8B86-C87B98463377}"/>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A5685C96-26AF-4208-B895-2622F3D52A16}"/>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19" name="【公民館】&#10;一人当たり面積平均値テキスト">
          <a:extLst>
            <a:ext uri="{FF2B5EF4-FFF2-40B4-BE49-F238E27FC236}">
              <a16:creationId xmlns:a16="http://schemas.microsoft.com/office/drawing/2014/main" id="{7D293CFF-A1C9-4FD7-8C91-1D808F9F5748}"/>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ECCFD967-341D-4388-8981-865E71C77B15}"/>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5C11B466-839D-4021-81C1-125F0DCDE52E}"/>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513D340D-716F-4323-B99A-4843740C0947}"/>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903DE58B-C49F-4579-94D9-E31A6740C4B2}"/>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a:extLst>
            <a:ext uri="{FF2B5EF4-FFF2-40B4-BE49-F238E27FC236}">
              <a16:creationId xmlns:a16="http://schemas.microsoft.com/office/drawing/2014/main" id="{A0192332-C033-45DB-8B72-6014FEF09818}"/>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8A9838ED-485D-4ECF-949B-F9A1EDD76E8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E477433C-3E54-492E-9EA1-C7316300302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2427FF9-97C3-495D-939E-EEA14598D79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C585E177-CC58-40F4-B861-C48B988533C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71589BD-F016-4783-80BD-0C136562C06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93980</xdr:rowOff>
    </xdr:from>
    <xdr:to>
      <xdr:col>116</xdr:col>
      <xdr:colOff>114300</xdr:colOff>
      <xdr:row>109</xdr:row>
      <xdr:rowOff>24130</xdr:rowOff>
    </xdr:to>
    <xdr:sp macro="" textlink="">
      <xdr:nvSpPr>
        <xdr:cNvPr id="730" name="楕円 729">
          <a:extLst>
            <a:ext uri="{FF2B5EF4-FFF2-40B4-BE49-F238E27FC236}">
              <a16:creationId xmlns:a16="http://schemas.microsoft.com/office/drawing/2014/main" id="{F242A165-D370-46B8-AB77-1F40D973C185}"/>
            </a:ext>
          </a:extLst>
        </xdr:cNvPr>
        <xdr:cNvSpPr/>
      </xdr:nvSpPr>
      <xdr:spPr>
        <a:xfrm>
          <a:off x="221107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8907</xdr:rowOff>
    </xdr:from>
    <xdr:ext cx="469744" cy="259045"/>
    <xdr:sp macro="" textlink="">
      <xdr:nvSpPr>
        <xdr:cNvPr id="731" name="【公民館】&#10;一人当たり面積該当値テキスト">
          <a:extLst>
            <a:ext uri="{FF2B5EF4-FFF2-40B4-BE49-F238E27FC236}">
              <a16:creationId xmlns:a16="http://schemas.microsoft.com/office/drawing/2014/main" id="{0FD2C85E-CCF2-4B13-B4BA-D0A8A3194109}"/>
            </a:ext>
          </a:extLst>
        </xdr:cNvPr>
        <xdr:cNvSpPr txBox="1"/>
      </xdr:nvSpPr>
      <xdr:spPr>
        <a:xfrm>
          <a:off x="22199600" y="1852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93980</xdr:rowOff>
    </xdr:from>
    <xdr:to>
      <xdr:col>112</xdr:col>
      <xdr:colOff>38100</xdr:colOff>
      <xdr:row>109</xdr:row>
      <xdr:rowOff>24130</xdr:rowOff>
    </xdr:to>
    <xdr:sp macro="" textlink="">
      <xdr:nvSpPr>
        <xdr:cNvPr id="732" name="楕円 731">
          <a:extLst>
            <a:ext uri="{FF2B5EF4-FFF2-40B4-BE49-F238E27FC236}">
              <a16:creationId xmlns:a16="http://schemas.microsoft.com/office/drawing/2014/main" id="{4E94783C-55AB-4587-9A45-633B5855877F}"/>
            </a:ext>
          </a:extLst>
        </xdr:cNvPr>
        <xdr:cNvSpPr/>
      </xdr:nvSpPr>
      <xdr:spPr>
        <a:xfrm>
          <a:off x="21272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144780</xdr:rowOff>
    </xdr:from>
    <xdr:to>
      <xdr:col>116</xdr:col>
      <xdr:colOff>63500</xdr:colOff>
      <xdr:row>108</xdr:row>
      <xdr:rowOff>144780</xdr:rowOff>
    </xdr:to>
    <xdr:cxnSp macro="">
      <xdr:nvCxnSpPr>
        <xdr:cNvPr id="733" name="直線コネクタ 732">
          <a:extLst>
            <a:ext uri="{FF2B5EF4-FFF2-40B4-BE49-F238E27FC236}">
              <a16:creationId xmlns:a16="http://schemas.microsoft.com/office/drawing/2014/main" id="{E52FF83F-750D-4916-B413-E72FE86768CC}"/>
            </a:ext>
          </a:extLst>
        </xdr:cNvPr>
        <xdr:cNvCxnSpPr/>
      </xdr:nvCxnSpPr>
      <xdr:spPr>
        <a:xfrm>
          <a:off x="21323300" y="1866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93980</xdr:rowOff>
    </xdr:from>
    <xdr:to>
      <xdr:col>107</xdr:col>
      <xdr:colOff>101600</xdr:colOff>
      <xdr:row>109</xdr:row>
      <xdr:rowOff>24130</xdr:rowOff>
    </xdr:to>
    <xdr:sp macro="" textlink="">
      <xdr:nvSpPr>
        <xdr:cNvPr id="734" name="楕円 733">
          <a:extLst>
            <a:ext uri="{FF2B5EF4-FFF2-40B4-BE49-F238E27FC236}">
              <a16:creationId xmlns:a16="http://schemas.microsoft.com/office/drawing/2014/main" id="{39E5675C-5017-4D97-BDA2-4D77B900C55C}"/>
            </a:ext>
          </a:extLst>
        </xdr:cNvPr>
        <xdr:cNvSpPr/>
      </xdr:nvSpPr>
      <xdr:spPr>
        <a:xfrm>
          <a:off x="20383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144780</xdr:rowOff>
    </xdr:from>
    <xdr:to>
      <xdr:col>111</xdr:col>
      <xdr:colOff>177800</xdr:colOff>
      <xdr:row>108</xdr:row>
      <xdr:rowOff>144780</xdr:rowOff>
    </xdr:to>
    <xdr:cxnSp macro="">
      <xdr:nvCxnSpPr>
        <xdr:cNvPr id="735" name="直線コネクタ 734">
          <a:extLst>
            <a:ext uri="{FF2B5EF4-FFF2-40B4-BE49-F238E27FC236}">
              <a16:creationId xmlns:a16="http://schemas.microsoft.com/office/drawing/2014/main" id="{5291C1CD-9C4A-4F39-8D8A-B38AB4A88AF4}"/>
            </a:ext>
          </a:extLst>
        </xdr:cNvPr>
        <xdr:cNvCxnSpPr/>
      </xdr:nvCxnSpPr>
      <xdr:spPr>
        <a:xfrm>
          <a:off x="20434300" y="1866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93980</xdr:rowOff>
    </xdr:from>
    <xdr:to>
      <xdr:col>102</xdr:col>
      <xdr:colOff>165100</xdr:colOff>
      <xdr:row>109</xdr:row>
      <xdr:rowOff>24130</xdr:rowOff>
    </xdr:to>
    <xdr:sp macro="" textlink="">
      <xdr:nvSpPr>
        <xdr:cNvPr id="736" name="楕円 735">
          <a:extLst>
            <a:ext uri="{FF2B5EF4-FFF2-40B4-BE49-F238E27FC236}">
              <a16:creationId xmlns:a16="http://schemas.microsoft.com/office/drawing/2014/main" id="{BE16231A-9580-448B-8A19-35FEFF894F41}"/>
            </a:ext>
          </a:extLst>
        </xdr:cNvPr>
        <xdr:cNvSpPr/>
      </xdr:nvSpPr>
      <xdr:spPr>
        <a:xfrm>
          <a:off x="19494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144780</xdr:rowOff>
    </xdr:from>
    <xdr:to>
      <xdr:col>107</xdr:col>
      <xdr:colOff>50800</xdr:colOff>
      <xdr:row>108</xdr:row>
      <xdr:rowOff>144780</xdr:rowOff>
    </xdr:to>
    <xdr:cxnSp macro="">
      <xdr:nvCxnSpPr>
        <xdr:cNvPr id="737" name="直線コネクタ 736">
          <a:extLst>
            <a:ext uri="{FF2B5EF4-FFF2-40B4-BE49-F238E27FC236}">
              <a16:creationId xmlns:a16="http://schemas.microsoft.com/office/drawing/2014/main" id="{6FB457B2-AA86-4FF6-8E36-5FCE3BFC387F}"/>
            </a:ext>
          </a:extLst>
        </xdr:cNvPr>
        <xdr:cNvCxnSpPr/>
      </xdr:nvCxnSpPr>
      <xdr:spPr>
        <a:xfrm>
          <a:off x="19545300" y="1866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93980</xdr:rowOff>
    </xdr:from>
    <xdr:to>
      <xdr:col>98</xdr:col>
      <xdr:colOff>38100</xdr:colOff>
      <xdr:row>109</xdr:row>
      <xdr:rowOff>24130</xdr:rowOff>
    </xdr:to>
    <xdr:sp macro="" textlink="">
      <xdr:nvSpPr>
        <xdr:cNvPr id="738" name="楕円 737">
          <a:extLst>
            <a:ext uri="{FF2B5EF4-FFF2-40B4-BE49-F238E27FC236}">
              <a16:creationId xmlns:a16="http://schemas.microsoft.com/office/drawing/2014/main" id="{14D5C2AE-48CA-4FE7-A985-40D77CD2F9ED}"/>
            </a:ext>
          </a:extLst>
        </xdr:cNvPr>
        <xdr:cNvSpPr/>
      </xdr:nvSpPr>
      <xdr:spPr>
        <a:xfrm>
          <a:off x="18605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144780</xdr:rowOff>
    </xdr:from>
    <xdr:to>
      <xdr:col>102</xdr:col>
      <xdr:colOff>114300</xdr:colOff>
      <xdr:row>108</xdr:row>
      <xdr:rowOff>144780</xdr:rowOff>
    </xdr:to>
    <xdr:cxnSp macro="">
      <xdr:nvCxnSpPr>
        <xdr:cNvPr id="739" name="直線コネクタ 738">
          <a:extLst>
            <a:ext uri="{FF2B5EF4-FFF2-40B4-BE49-F238E27FC236}">
              <a16:creationId xmlns:a16="http://schemas.microsoft.com/office/drawing/2014/main" id="{809E7C24-0CA4-4BDC-A065-1BADB34CCC75}"/>
            </a:ext>
          </a:extLst>
        </xdr:cNvPr>
        <xdr:cNvCxnSpPr/>
      </xdr:nvCxnSpPr>
      <xdr:spPr>
        <a:xfrm>
          <a:off x="18656300" y="1866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0" name="n_1aveValue【公民館】&#10;一人当たり面積">
          <a:extLst>
            <a:ext uri="{FF2B5EF4-FFF2-40B4-BE49-F238E27FC236}">
              <a16:creationId xmlns:a16="http://schemas.microsoft.com/office/drawing/2014/main" id="{11635C63-F4A2-410B-9F71-AB8C795CEBAF}"/>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1" name="n_2aveValue【公民館】&#10;一人当たり面積">
          <a:extLst>
            <a:ext uri="{FF2B5EF4-FFF2-40B4-BE49-F238E27FC236}">
              <a16:creationId xmlns:a16="http://schemas.microsoft.com/office/drawing/2014/main" id="{B1F8CD3E-386A-4801-A2FB-DB6D3D687BF8}"/>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2" name="n_3aveValue【公民館】&#10;一人当たり面積">
          <a:extLst>
            <a:ext uri="{FF2B5EF4-FFF2-40B4-BE49-F238E27FC236}">
              <a16:creationId xmlns:a16="http://schemas.microsoft.com/office/drawing/2014/main" id="{77205C14-DBD8-4770-A976-E8DA5C68C3A4}"/>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3" name="n_4aveValue【公民館】&#10;一人当たり面積">
          <a:extLst>
            <a:ext uri="{FF2B5EF4-FFF2-40B4-BE49-F238E27FC236}">
              <a16:creationId xmlns:a16="http://schemas.microsoft.com/office/drawing/2014/main" id="{FE6538D3-E2D8-47C2-A00A-BB30E9D658E3}"/>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15257</xdr:rowOff>
    </xdr:from>
    <xdr:ext cx="469744" cy="259045"/>
    <xdr:sp macro="" textlink="">
      <xdr:nvSpPr>
        <xdr:cNvPr id="744" name="n_1mainValue【公民館】&#10;一人当たり面積">
          <a:extLst>
            <a:ext uri="{FF2B5EF4-FFF2-40B4-BE49-F238E27FC236}">
              <a16:creationId xmlns:a16="http://schemas.microsoft.com/office/drawing/2014/main" id="{9416DFFB-4E6D-453D-B02A-FD9C2C647FFD}"/>
            </a:ext>
          </a:extLst>
        </xdr:cNvPr>
        <xdr:cNvSpPr txBox="1"/>
      </xdr:nvSpPr>
      <xdr:spPr>
        <a:xfrm>
          <a:off x="21075727"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15257</xdr:rowOff>
    </xdr:from>
    <xdr:ext cx="469744" cy="259045"/>
    <xdr:sp macro="" textlink="">
      <xdr:nvSpPr>
        <xdr:cNvPr id="745" name="n_2mainValue【公民館】&#10;一人当たり面積">
          <a:extLst>
            <a:ext uri="{FF2B5EF4-FFF2-40B4-BE49-F238E27FC236}">
              <a16:creationId xmlns:a16="http://schemas.microsoft.com/office/drawing/2014/main" id="{E71235A6-B03F-408F-B37E-092A7E20A7E5}"/>
            </a:ext>
          </a:extLst>
        </xdr:cNvPr>
        <xdr:cNvSpPr txBox="1"/>
      </xdr:nvSpPr>
      <xdr:spPr>
        <a:xfrm>
          <a:off x="20199427"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15257</xdr:rowOff>
    </xdr:from>
    <xdr:ext cx="469744" cy="259045"/>
    <xdr:sp macro="" textlink="">
      <xdr:nvSpPr>
        <xdr:cNvPr id="746" name="n_3mainValue【公民館】&#10;一人当たり面積">
          <a:extLst>
            <a:ext uri="{FF2B5EF4-FFF2-40B4-BE49-F238E27FC236}">
              <a16:creationId xmlns:a16="http://schemas.microsoft.com/office/drawing/2014/main" id="{54415DF9-1511-406F-A6BC-2D5B4CE2D45A}"/>
            </a:ext>
          </a:extLst>
        </xdr:cNvPr>
        <xdr:cNvSpPr txBox="1"/>
      </xdr:nvSpPr>
      <xdr:spPr>
        <a:xfrm>
          <a:off x="19310427"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15257</xdr:rowOff>
    </xdr:from>
    <xdr:ext cx="469744" cy="259045"/>
    <xdr:sp macro="" textlink="">
      <xdr:nvSpPr>
        <xdr:cNvPr id="747" name="n_4mainValue【公民館】&#10;一人当たり面積">
          <a:extLst>
            <a:ext uri="{FF2B5EF4-FFF2-40B4-BE49-F238E27FC236}">
              <a16:creationId xmlns:a16="http://schemas.microsoft.com/office/drawing/2014/main" id="{9EEB954D-3B9B-435E-BCFA-B600F6A7ECCD}"/>
            </a:ext>
          </a:extLst>
        </xdr:cNvPr>
        <xdr:cNvSpPr txBox="1"/>
      </xdr:nvSpPr>
      <xdr:spPr>
        <a:xfrm>
          <a:off x="18421427"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C8270270-C968-4863-95B2-A5E8E9F59AB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FB92EDC2-0EE3-42C6-B857-2B990919454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AD99AAB6-2D85-4B23-87BB-CFC91F2CB40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有形固定資産減価償却率について、類似団体と比較して特に高い施設は、学校施設、公営住宅及び公民館である。学校施設は、老朽化対策として、平成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年度より２か年かけて函南中学校の大規模改修工事を実施し、令和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年度からは西小学校の長寿命化改修工事を実施している。また、公営住宅は、平成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度より社会資本総合交付金を活用し、外壁防水塗装工事等により長寿命化を図っているほか、耐震基準を満たしていない建物の解体も実施している。しかしながら、公民館については有効な対策が出来ていない状況にあるため、今後、予防保全を行い、将来的な施設の更新まで延命化に努める。</a:t>
          </a:r>
        </a:p>
        <a:p>
          <a:r>
            <a:rPr kumimoji="1" lang="ja-JP" altLang="en-US" sz="1200">
              <a:latin typeface="ＭＳ Ｐゴシック" panose="020B0600070205080204" pitchFamily="50" charset="-128"/>
              <a:ea typeface="ＭＳ Ｐゴシック" panose="020B0600070205080204" pitchFamily="50" charset="-128"/>
            </a:rPr>
            <a:t>類似団体と比較して有形固定資産減価償却率の特に低い施設は、橋りょう・トンネル及び認定こども園・幼稚園・保育所である。橋りょう・トンネルは、平成</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年度に取得したＪＲ東海道線大竹トンネルの資産額が非常に大きい（１件で資産全体の約３割を占める）ことが要因である。一人当たりの面積が大きい施設としては、認定こども園・幼稚園・保育所であり、特に幼稚園の占める割合が大きいことから住民ニーズ等を踏まえた今後のあり方の検討が必要となっているため、公共施設等総合管理計画庁内推進委員会において議論を進めている。なお、一人当たり面積の少ない施設としては、公民館が挙げられる。これは、分類上「公民館」となる施設が町内で１ヶ所のみであることから、人口に対しての割合が低くなっているもの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20A4C8-D942-41D9-ADC5-1CACB4B68C0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04C03BD-FA7F-4686-AF81-98A58E7EB8D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534A140-7C6B-4C8E-A8D8-E9574473661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55E7E49-A623-42CE-A8B2-2A0E02A2885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静岡県函南町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F90DF5-01F7-44DB-87E9-C21765ACE1D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CAACA6F-EAF6-43AF-A698-7CE8A520043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D4ACA4D-44DF-4D2A-BC3F-7284934F6EC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734F9EE-C32D-4A49-86BF-081C94AB4B4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D48F8D3-081B-4B40-90E5-9E08C174EF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4C1AECD-3144-4919-A6C0-DCC230FB30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36,105
35,653
65.16
15,478,363
14,856,036
612,945
8,657,474
9,722,573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B66558D-879E-48D3-9CD0-C5DB9EB7BCF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98E81A-BB22-4F15-91F4-2B9D344C0D1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3ED0DD-1D7B-47AB-8750-D1B6A963798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EEA7DD-093B-4EAC-AC36-DD99DB0D65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B2F6FD0-18CF-4528-BCC7-B1C2333CA35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C2BDDF4-ADFD-475D-BE46-E941C380115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D5A1188-3E61-45BE-BCE0-C944D96E3DA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AE74788-FC6F-45B5-B9E2-7F528E6583D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C4D43B-5BC8-4996-B774-7C5949FE130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5C24C0-E087-4D28-A720-B5E7F148B31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666A794-46D1-449A-B54A-B7F5EF2057F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D89807-0D82-4F4E-81EF-964D0B3FD7C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AF633C7-F427-4893-8A4F-B3D8F5AA55F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3A029C-DD77-4E1B-9BA4-E9DF5AA80E9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63FD6C5-8FC2-4BFD-A230-9EF1F1C7A1C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3D1715-1D36-42EC-9F41-ED499EC657E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2199ACF-639C-4F49-AA1A-FC1A367F23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4BD07A0-A950-4643-8B13-2FFFFD0F3D5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1A1C41-A99F-4FD2-B646-C83F424992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239EADA-227A-41D2-AC52-B492DB6AACD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8A289D-24BD-4C80-8211-6DF3F608CBA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835A525-A958-4B34-8F23-2A105D813AA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EBFA07F-90B8-4EE2-BF74-1A8918BE299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7E9B9FC-5575-4A6F-B4A4-D41F3E93D43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BDBE6F-3DF5-414F-BEA3-0202D2D9E06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85D9A80-7980-4D26-8E82-EC75CB22934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FFE43AD-3D5B-413E-A189-3DF56638183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16FA614-0259-4D92-975E-96C252B78E3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84534FF-8DF8-4F72-A56A-001AC5F4296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CE36C7A-C2E3-4755-AAD9-4E76179CBE5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3152C6-BC5B-4D83-AC4C-6FDEFCC8671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C70E71-EB14-486E-8CE6-38403060380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F8BE08F-AA01-4798-AAF4-2581E271C84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06D6C2D-A3F0-4EA7-B5D6-9A123FFE14A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D7D8A6B-37A5-473D-BD29-75178F69ED5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5DBB34A-9C90-4674-826D-D1F5E05BC1C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D16665E-8BFD-4467-85F0-F9B6B875D93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E429CEE-FA06-45BE-9894-8C23B95BDAE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F849F49-B062-41C7-A730-EF74FD091EA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DEA7CE0-B036-45A9-BB05-76D17A0B349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8D15CC4-C7D5-4C49-80F3-BD3FF6F263F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A40A7F0-191B-4A29-90D4-25E066DCF67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52F9463-4EDB-4FBD-8D01-0ABB77E84C2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5DABE40-D3F3-4B66-951A-C0B07408F00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5F5C802-0131-4AC9-A947-B91C27A9FBE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15240DB-A248-468A-A384-9891E5080BF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31E3EC7-2C66-442D-BEA3-A2B89F499BF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F6A19A4-3B6D-4D79-8CB8-9C54FCC6952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C6D6233-48FC-41EA-8DAC-82B8E52F13E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A20C0AAD-8F67-4786-9A67-0E1DD7C7B3AF}"/>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8675C575-19D5-4247-AEB5-CAC564607023}"/>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6CC2EF92-6664-4B3C-8BA2-91D9D856BAF2}"/>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8E4E89AB-4508-428B-BE3D-9BAA51F13EBA}"/>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17FBB97C-917A-46E9-A364-0CC36E096931}"/>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4096328D-7400-4D61-9EC6-91626B4CBB05}"/>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7B85EE5E-082A-4489-8ED3-6069678AEDD2}"/>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F692E47-490A-4F83-9728-1C16973748B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C27440-35AC-49A7-802F-0FEBC578B7E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1507098-8F35-4449-A632-87AEBE748D0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862CACE-0F64-4AF5-B249-C923CFAE38B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22FEFFF-7CD2-4EED-B44D-4DBA5173E07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B7735F2-C8A6-4965-821D-FE637B58AFA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139700</xdr:rowOff>
    </xdr:from>
    <xdr:to>
      <xdr:col>24</xdr:col>
      <xdr:colOff>114300</xdr:colOff>
      <xdr:row>36</xdr:row>
      <xdr:rowOff>69850</xdr:rowOff>
    </xdr:to>
    <xdr:sp macro="" textlink="">
      <xdr:nvSpPr>
        <xdr:cNvPr id="74" name="楕円 73">
          <a:extLst>
            <a:ext uri="{FF2B5EF4-FFF2-40B4-BE49-F238E27FC236}">
              <a16:creationId xmlns:a16="http://schemas.microsoft.com/office/drawing/2014/main" id="{0550424B-0C26-4691-B04F-2434B8CA0EED}"/>
            </a:ext>
          </a:extLst>
        </xdr:cNvPr>
        <xdr:cNvSpPr/>
      </xdr:nvSpPr>
      <xdr:spPr>
        <a:xfrm>
          <a:off x="45847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162577</xdr:rowOff>
    </xdr:from>
    <xdr:ext cx="405111" cy="259045"/>
    <xdr:sp macro="" textlink="">
      <xdr:nvSpPr>
        <xdr:cNvPr id="75" name="【図書館】&#10;有形固定資産減価償却率該当値テキスト">
          <a:extLst>
            <a:ext uri="{FF2B5EF4-FFF2-40B4-BE49-F238E27FC236}">
              <a16:creationId xmlns:a16="http://schemas.microsoft.com/office/drawing/2014/main" id="{07DF7AEE-7233-4DFB-973E-8BD5797FABCA}"/>
            </a:ext>
          </a:extLst>
        </xdr:cNvPr>
        <xdr:cNvSpPr txBox="1"/>
      </xdr:nvSpPr>
      <xdr:spPr>
        <a:xfrm>
          <a:off x="4673600"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95613</xdr:rowOff>
    </xdr:from>
    <xdr:to>
      <xdr:col>20</xdr:col>
      <xdr:colOff>38100</xdr:colOff>
      <xdr:row>36</xdr:row>
      <xdr:rowOff>25763</xdr:rowOff>
    </xdr:to>
    <xdr:sp macro="" textlink="">
      <xdr:nvSpPr>
        <xdr:cNvPr id="76" name="楕円 75">
          <a:extLst>
            <a:ext uri="{FF2B5EF4-FFF2-40B4-BE49-F238E27FC236}">
              <a16:creationId xmlns:a16="http://schemas.microsoft.com/office/drawing/2014/main" id="{121195FB-BAAC-4231-B71C-C00A1A45F2F8}"/>
            </a:ext>
          </a:extLst>
        </xdr:cNvPr>
        <xdr:cNvSpPr/>
      </xdr:nvSpPr>
      <xdr:spPr>
        <a:xfrm>
          <a:off x="3746500" y="60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146413</xdr:rowOff>
    </xdr:from>
    <xdr:to>
      <xdr:col>24</xdr:col>
      <xdr:colOff>63500</xdr:colOff>
      <xdr:row>36</xdr:row>
      <xdr:rowOff>19050</xdr:rowOff>
    </xdr:to>
    <xdr:cxnSp macro="">
      <xdr:nvCxnSpPr>
        <xdr:cNvPr id="77" name="直線コネクタ 76">
          <a:extLst>
            <a:ext uri="{FF2B5EF4-FFF2-40B4-BE49-F238E27FC236}">
              <a16:creationId xmlns:a16="http://schemas.microsoft.com/office/drawing/2014/main" id="{BF63DC81-405C-4311-81AF-B7AAEAA99CBE}"/>
            </a:ext>
          </a:extLst>
        </xdr:cNvPr>
        <xdr:cNvCxnSpPr/>
      </xdr:nvCxnSpPr>
      <xdr:spPr>
        <a:xfrm>
          <a:off x="3797300" y="614716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51526</xdr:rowOff>
    </xdr:from>
    <xdr:to>
      <xdr:col>15</xdr:col>
      <xdr:colOff>101600</xdr:colOff>
      <xdr:row>35</xdr:row>
      <xdr:rowOff>153126</xdr:rowOff>
    </xdr:to>
    <xdr:sp macro="" textlink="">
      <xdr:nvSpPr>
        <xdr:cNvPr id="78" name="楕円 77">
          <a:extLst>
            <a:ext uri="{FF2B5EF4-FFF2-40B4-BE49-F238E27FC236}">
              <a16:creationId xmlns:a16="http://schemas.microsoft.com/office/drawing/2014/main" id="{CB00CBE7-32F3-41B1-ABF3-60A9C58D6512}"/>
            </a:ext>
          </a:extLst>
        </xdr:cNvPr>
        <xdr:cNvSpPr/>
      </xdr:nvSpPr>
      <xdr:spPr>
        <a:xfrm>
          <a:off x="2857500" y="605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102326</xdr:rowOff>
    </xdr:from>
    <xdr:to>
      <xdr:col>19</xdr:col>
      <xdr:colOff>177800</xdr:colOff>
      <xdr:row>35</xdr:row>
      <xdr:rowOff>146413</xdr:rowOff>
    </xdr:to>
    <xdr:cxnSp macro="">
      <xdr:nvCxnSpPr>
        <xdr:cNvPr id="79" name="直線コネクタ 78">
          <a:extLst>
            <a:ext uri="{FF2B5EF4-FFF2-40B4-BE49-F238E27FC236}">
              <a16:creationId xmlns:a16="http://schemas.microsoft.com/office/drawing/2014/main" id="{D0AE3A1F-3049-4491-BBA8-05D687BA5758}"/>
            </a:ext>
          </a:extLst>
        </xdr:cNvPr>
        <xdr:cNvCxnSpPr/>
      </xdr:nvCxnSpPr>
      <xdr:spPr>
        <a:xfrm>
          <a:off x="2908300" y="610307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7439</xdr:rowOff>
    </xdr:from>
    <xdr:to>
      <xdr:col>10</xdr:col>
      <xdr:colOff>165100</xdr:colOff>
      <xdr:row>35</xdr:row>
      <xdr:rowOff>109039</xdr:rowOff>
    </xdr:to>
    <xdr:sp macro="" textlink="">
      <xdr:nvSpPr>
        <xdr:cNvPr id="80" name="楕円 79">
          <a:extLst>
            <a:ext uri="{FF2B5EF4-FFF2-40B4-BE49-F238E27FC236}">
              <a16:creationId xmlns:a16="http://schemas.microsoft.com/office/drawing/2014/main" id="{94F5BEB1-6BD5-4CA3-A22F-009838FDB230}"/>
            </a:ext>
          </a:extLst>
        </xdr:cNvPr>
        <xdr:cNvSpPr/>
      </xdr:nvSpPr>
      <xdr:spPr>
        <a:xfrm>
          <a:off x="1968500" y="600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58239</xdr:rowOff>
    </xdr:from>
    <xdr:to>
      <xdr:col>15</xdr:col>
      <xdr:colOff>50800</xdr:colOff>
      <xdr:row>35</xdr:row>
      <xdr:rowOff>102326</xdr:rowOff>
    </xdr:to>
    <xdr:cxnSp macro="">
      <xdr:nvCxnSpPr>
        <xdr:cNvPr id="81" name="直線コネクタ 80">
          <a:extLst>
            <a:ext uri="{FF2B5EF4-FFF2-40B4-BE49-F238E27FC236}">
              <a16:creationId xmlns:a16="http://schemas.microsoft.com/office/drawing/2014/main" id="{5E8F02C5-40ED-4D7F-BE33-74EA27F16F14}"/>
            </a:ext>
          </a:extLst>
        </xdr:cNvPr>
        <xdr:cNvCxnSpPr/>
      </xdr:nvCxnSpPr>
      <xdr:spPr>
        <a:xfrm>
          <a:off x="2019300" y="605898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134801</xdr:rowOff>
    </xdr:from>
    <xdr:to>
      <xdr:col>6</xdr:col>
      <xdr:colOff>38100</xdr:colOff>
      <xdr:row>35</xdr:row>
      <xdr:rowOff>64951</xdr:rowOff>
    </xdr:to>
    <xdr:sp macro="" textlink="">
      <xdr:nvSpPr>
        <xdr:cNvPr id="82" name="楕円 81">
          <a:extLst>
            <a:ext uri="{FF2B5EF4-FFF2-40B4-BE49-F238E27FC236}">
              <a16:creationId xmlns:a16="http://schemas.microsoft.com/office/drawing/2014/main" id="{CAB1EFAF-E7C7-45F2-86B9-1A48F17DD01B}"/>
            </a:ext>
          </a:extLst>
        </xdr:cNvPr>
        <xdr:cNvSpPr/>
      </xdr:nvSpPr>
      <xdr:spPr>
        <a:xfrm>
          <a:off x="1079500" y="596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14151</xdr:rowOff>
    </xdr:from>
    <xdr:to>
      <xdr:col>10</xdr:col>
      <xdr:colOff>114300</xdr:colOff>
      <xdr:row>35</xdr:row>
      <xdr:rowOff>58239</xdr:rowOff>
    </xdr:to>
    <xdr:cxnSp macro="">
      <xdr:nvCxnSpPr>
        <xdr:cNvPr id="83" name="直線コネクタ 82">
          <a:extLst>
            <a:ext uri="{FF2B5EF4-FFF2-40B4-BE49-F238E27FC236}">
              <a16:creationId xmlns:a16="http://schemas.microsoft.com/office/drawing/2014/main" id="{3FD4CF11-15C1-4196-ADE8-CFF90F318062}"/>
            </a:ext>
          </a:extLst>
        </xdr:cNvPr>
        <xdr:cNvCxnSpPr/>
      </xdr:nvCxnSpPr>
      <xdr:spPr>
        <a:xfrm>
          <a:off x="1130300" y="601490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A0251F31-D19E-45B9-9302-652B785B085F}"/>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8062DDE8-ED8D-49A1-A6DB-3F300582EE8D}"/>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2F69DF4C-8AED-45F5-BD9D-F407FCBA1EAF}"/>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FDBEC5FA-C8AA-4392-A93E-0E531048FED9}"/>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42290</xdr:rowOff>
    </xdr:from>
    <xdr:ext cx="405111" cy="259045"/>
    <xdr:sp macro="" textlink="">
      <xdr:nvSpPr>
        <xdr:cNvPr id="88" name="n_1mainValue【図書館】&#10;有形固定資産減価償却率">
          <a:extLst>
            <a:ext uri="{FF2B5EF4-FFF2-40B4-BE49-F238E27FC236}">
              <a16:creationId xmlns:a16="http://schemas.microsoft.com/office/drawing/2014/main" id="{642A5078-A85F-4F95-8F01-C36B536B419A}"/>
            </a:ext>
          </a:extLst>
        </xdr:cNvPr>
        <xdr:cNvSpPr txBox="1"/>
      </xdr:nvSpPr>
      <xdr:spPr>
        <a:xfrm>
          <a:off x="3582044" y="587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169653</xdr:rowOff>
    </xdr:from>
    <xdr:ext cx="405111" cy="259045"/>
    <xdr:sp macro="" textlink="">
      <xdr:nvSpPr>
        <xdr:cNvPr id="89" name="n_2mainValue【図書館】&#10;有形固定資産減価償却率">
          <a:extLst>
            <a:ext uri="{FF2B5EF4-FFF2-40B4-BE49-F238E27FC236}">
              <a16:creationId xmlns:a16="http://schemas.microsoft.com/office/drawing/2014/main" id="{AE332CBC-2599-4DEB-BB38-72D754D8E7E7}"/>
            </a:ext>
          </a:extLst>
        </xdr:cNvPr>
        <xdr:cNvSpPr txBox="1"/>
      </xdr:nvSpPr>
      <xdr:spPr>
        <a:xfrm>
          <a:off x="2705744" y="582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125566</xdr:rowOff>
    </xdr:from>
    <xdr:ext cx="405111" cy="259045"/>
    <xdr:sp macro="" textlink="">
      <xdr:nvSpPr>
        <xdr:cNvPr id="90" name="n_3mainValue【図書館】&#10;有形固定資産減価償却率">
          <a:extLst>
            <a:ext uri="{FF2B5EF4-FFF2-40B4-BE49-F238E27FC236}">
              <a16:creationId xmlns:a16="http://schemas.microsoft.com/office/drawing/2014/main" id="{C6799D8C-547C-4C92-A603-1ED374C5A430}"/>
            </a:ext>
          </a:extLst>
        </xdr:cNvPr>
        <xdr:cNvSpPr txBox="1"/>
      </xdr:nvSpPr>
      <xdr:spPr>
        <a:xfrm>
          <a:off x="1816744" y="578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81478</xdr:rowOff>
    </xdr:from>
    <xdr:ext cx="405111" cy="259045"/>
    <xdr:sp macro="" textlink="">
      <xdr:nvSpPr>
        <xdr:cNvPr id="91" name="n_4mainValue【図書館】&#10;有形固定資産減価償却率">
          <a:extLst>
            <a:ext uri="{FF2B5EF4-FFF2-40B4-BE49-F238E27FC236}">
              <a16:creationId xmlns:a16="http://schemas.microsoft.com/office/drawing/2014/main" id="{E3568DF5-0767-4DA0-A440-184AE728455A}"/>
            </a:ext>
          </a:extLst>
        </xdr:cNvPr>
        <xdr:cNvSpPr txBox="1"/>
      </xdr:nvSpPr>
      <xdr:spPr>
        <a:xfrm>
          <a:off x="927744" y="573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56739BD-300D-4AF9-886C-F965A114270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A1EF297-314A-4653-A05E-062EBAB67A8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049CA52-6042-4C51-8C35-0567C36147C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AA2A828-8B85-45B8-B712-55447C9C55D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DB4A17C-AA95-4192-A49B-5A5436C35F4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763906B-2529-4B44-BA83-5A4AA6E7A54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79485E0-DD36-405F-9FED-3B87BEAB451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32BA69E-2F77-4D82-828E-14B3FBFB4D2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71359F0-3BE2-4247-8A2F-BF3CB505AEF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CCE7907-18D6-418A-B186-C6DD8D9CC01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45ABAF0-CB19-4A4F-BF64-E9B194B2258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2B29688-E338-4F9A-B796-EB9CB0F58A3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28597FE-5AE2-4C90-A84D-B679E700A9A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375714D-3480-4D51-A04B-DF34BF2CF2D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3B5FB36-7AA6-423C-ACB2-6E06305E49A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E4C1DC2-EBF6-47DF-A142-67295CE7602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F18080E-A7EE-439E-B973-12C0E9F1853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27883D6-0772-410D-B9D6-7D1E8655F15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80613E2-9F99-4DFE-9F51-565302D8B4E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4E6CBA3-0AAE-4B08-B633-3D8D7BE7DF2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9855D42-DD82-4F58-AB13-6B73042D646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E4B045C-6E6A-4C3E-8016-5EE38698C6A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2CD7184-057A-4160-89E5-0960E425EE8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65CE2B08-158F-4B26-BA82-65A94F52AAA8}"/>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72928CAD-4028-45D3-A287-03A981785DE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6CCFDF82-F989-4414-8D7F-CC9703DF089E}"/>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B79351-4AC9-457D-8A5D-2C9CB626BE84}"/>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DA9B7768-B565-43BA-9F49-9CE198831006}"/>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2E2FF691-70B1-4A67-A3A7-D6D674840567}"/>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1EBA96DA-6F5E-4976-B2A7-E2A66820CCD9}"/>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6F8E375B-552A-48DE-A879-D0D957FB2FDD}"/>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E1ACFB51-F80E-490F-B647-209F442145BF}"/>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6D574ACB-7957-4A4F-A718-00885FF0B231}"/>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F5128487-9DD9-4A33-A5D0-6F92462D7C04}"/>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25FDE2C-D8B2-41B2-86BB-AEBEC96B31F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6F7BC24-F5D5-4307-8F79-7FE305AE60E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10AF0A5-5DE0-4DC6-9364-D640A65EC99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09A8A40-5E82-4F38-94D8-98C434C35BD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70F102F-483A-4EEB-A59C-5E45F13DCDF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135890</xdr:rowOff>
    </xdr:from>
    <xdr:to>
      <xdr:col>55</xdr:col>
      <xdr:colOff>50800</xdr:colOff>
      <xdr:row>41</xdr:row>
      <xdr:rowOff>66040</xdr:rowOff>
    </xdr:to>
    <xdr:sp macro="" textlink="">
      <xdr:nvSpPr>
        <xdr:cNvPr id="131" name="楕円 130">
          <a:extLst>
            <a:ext uri="{FF2B5EF4-FFF2-40B4-BE49-F238E27FC236}">
              <a16:creationId xmlns:a16="http://schemas.microsoft.com/office/drawing/2014/main" id="{1529CE79-8C79-4B0D-A2BC-C43A68FC54F4}"/>
            </a:ext>
          </a:extLst>
        </xdr:cNvPr>
        <xdr:cNvSpPr/>
      </xdr:nvSpPr>
      <xdr:spPr>
        <a:xfrm>
          <a:off x="104267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114317</xdr:rowOff>
    </xdr:from>
    <xdr:ext cx="469744" cy="259045"/>
    <xdr:sp macro="" textlink="">
      <xdr:nvSpPr>
        <xdr:cNvPr id="132" name="【図書館】&#10;一人当たり面積該当値テキスト">
          <a:extLst>
            <a:ext uri="{FF2B5EF4-FFF2-40B4-BE49-F238E27FC236}">
              <a16:creationId xmlns:a16="http://schemas.microsoft.com/office/drawing/2014/main" id="{EF3F8CC9-329C-4A47-8906-546D82F9EC46}"/>
            </a:ext>
          </a:extLst>
        </xdr:cNvPr>
        <xdr:cNvSpPr txBox="1"/>
      </xdr:nvSpPr>
      <xdr:spPr>
        <a:xfrm>
          <a:off x="105156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135890</xdr:rowOff>
    </xdr:from>
    <xdr:to>
      <xdr:col>50</xdr:col>
      <xdr:colOff>165100</xdr:colOff>
      <xdr:row>41</xdr:row>
      <xdr:rowOff>66040</xdr:rowOff>
    </xdr:to>
    <xdr:sp macro="" textlink="">
      <xdr:nvSpPr>
        <xdr:cNvPr id="133" name="楕円 132">
          <a:extLst>
            <a:ext uri="{FF2B5EF4-FFF2-40B4-BE49-F238E27FC236}">
              <a16:creationId xmlns:a16="http://schemas.microsoft.com/office/drawing/2014/main" id="{58542937-6D48-4DB8-8507-0A569DD8005A}"/>
            </a:ext>
          </a:extLst>
        </xdr:cNvPr>
        <xdr:cNvSpPr/>
      </xdr:nvSpPr>
      <xdr:spPr>
        <a:xfrm>
          <a:off x="9588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15240</xdr:rowOff>
    </xdr:from>
    <xdr:to>
      <xdr:col>55</xdr:col>
      <xdr:colOff>0</xdr:colOff>
      <xdr:row>41</xdr:row>
      <xdr:rowOff>15240</xdr:rowOff>
    </xdr:to>
    <xdr:cxnSp macro="">
      <xdr:nvCxnSpPr>
        <xdr:cNvPr id="134" name="直線コネクタ 133">
          <a:extLst>
            <a:ext uri="{FF2B5EF4-FFF2-40B4-BE49-F238E27FC236}">
              <a16:creationId xmlns:a16="http://schemas.microsoft.com/office/drawing/2014/main" id="{5038D558-6447-46AA-ABFE-4603117C84F3}"/>
            </a:ext>
          </a:extLst>
        </xdr:cNvPr>
        <xdr:cNvCxnSpPr/>
      </xdr:nvCxnSpPr>
      <xdr:spPr>
        <a:xfrm>
          <a:off x="9639300" y="70446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5" name="楕円 134">
          <a:extLst>
            <a:ext uri="{FF2B5EF4-FFF2-40B4-BE49-F238E27FC236}">
              <a16:creationId xmlns:a16="http://schemas.microsoft.com/office/drawing/2014/main" id="{38FDB768-84BF-439D-A0F6-186D05A4F8DE}"/>
            </a:ext>
          </a:extLst>
        </xdr:cNvPr>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15240</xdr:rowOff>
    </xdr:from>
    <xdr:to>
      <xdr:col>50</xdr:col>
      <xdr:colOff>114300</xdr:colOff>
      <xdr:row>41</xdr:row>
      <xdr:rowOff>19050</xdr:rowOff>
    </xdr:to>
    <xdr:cxnSp macro="">
      <xdr:nvCxnSpPr>
        <xdr:cNvPr id="136" name="直線コネクタ 135">
          <a:extLst>
            <a:ext uri="{FF2B5EF4-FFF2-40B4-BE49-F238E27FC236}">
              <a16:creationId xmlns:a16="http://schemas.microsoft.com/office/drawing/2014/main" id="{1EE3C2CE-ED36-41BD-AF83-6C71AEC84714}"/>
            </a:ext>
          </a:extLst>
        </xdr:cNvPr>
        <xdr:cNvCxnSpPr/>
      </xdr:nvCxnSpPr>
      <xdr:spPr>
        <a:xfrm flipV="1">
          <a:off x="8750300" y="7044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7" name="楕円 136">
          <a:extLst>
            <a:ext uri="{FF2B5EF4-FFF2-40B4-BE49-F238E27FC236}">
              <a16:creationId xmlns:a16="http://schemas.microsoft.com/office/drawing/2014/main" id="{6E6C6D15-0893-407B-A7AE-62F87B4284CA}"/>
            </a:ext>
          </a:extLst>
        </xdr:cNvPr>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19050</xdr:rowOff>
    </xdr:to>
    <xdr:cxnSp macro="">
      <xdr:nvCxnSpPr>
        <xdr:cNvPr id="138" name="直線コネクタ 137">
          <a:extLst>
            <a:ext uri="{FF2B5EF4-FFF2-40B4-BE49-F238E27FC236}">
              <a16:creationId xmlns:a16="http://schemas.microsoft.com/office/drawing/2014/main" id="{D75D7D72-A887-472E-A0BB-40519769D19E}"/>
            </a:ext>
          </a:extLst>
        </xdr:cNvPr>
        <xdr:cNvCxnSpPr/>
      </xdr:nvCxnSpPr>
      <xdr:spPr>
        <a:xfrm>
          <a:off x="7861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143510</xdr:rowOff>
    </xdr:from>
    <xdr:to>
      <xdr:col>36</xdr:col>
      <xdr:colOff>165100</xdr:colOff>
      <xdr:row>41</xdr:row>
      <xdr:rowOff>73660</xdr:rowOff>
    </xdr:to>
    <xdr:sp macro="" textlink="">
      <xdr:nvSpPr>
        <xdr:cNvPr id="139" name="楕円 138">
          <a:extLst>
            <a:ext uri="{FF2B5EF4-FFF2-40B4-BE49-F238E27FC236}">
              <a16:creationId xmlns:a16="http://schemas.microsoft.com/office/drawing/2014/main" id="{4CC14359-8CD0-44E3-ADCC-B088479E9415}"/>
            </a:ext>
          </a:extLst>
        </xdr:cNvPr>
        <xdr:cNvSpPr/>
      </xdr:nvSpPr>
      <xdr:spPr>
        <a:xfrm>
          <a:off x="6921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22860</xdr:rowOff>
    </xdr:to>
    <xdr:cxnSp macro="">
      <xdr:nvCxnSpPr>
        <xdr:cNvPr id="140" name="直線コネクタ 139">
          <a:extLst>
            <a:ext uri="{FF2B5EF4-FFF2-40B4-BE49-F238E27FC236}">
              <a16:creationId xmlns:a16="http://schemas.microsoft.com/office/drawing/2014/main" id="{3A20C9FF-3517-4C5C-BFA6-962B31773E14}"/>
            </a:ext>
          </a:extLst>
        </xdr:cNvPr>
        <xdr:cNvCxnSpPr/>
      </xdr:nvCxnSpPr>
      <xdr:spPr>
        <a:xfrm flipV="1">
          <a:off x="6972300" y="7048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56008CA7-1778-4641-B828-1902144653BC}"/>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11A22A1F-2720-4265-AD51-751866EF9A71}"/>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5A312B9B-7ED3-426B-A4F9-CAF4F67A2F37}"/>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15BAB2B4-F2E7-4A8B-A028-A141DA856875}"/>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57167</xdr:rowOff>
    </xdr:from>
    <xdr:ext cx="469744" cy="259045"/>
    <xdr:sp macro="" textlink="">
      <xdr:nvSpPr>
        <xdr:cNvPr id="145" name="n_1mainValue【図書館】&#10;一人当たり面積">
          <a:extLst>
            <a:ext uri="{FF2B5EF4-FFF2-40B4-BE49-F238E27FC236}">
              <a16:creationId xmlns:a16="http://schemas.microsoft.com/office/drawing/2014/main" id="{BD94A032-20E9-4E72-8184-4EFC47C3FB10}"/>
            </a:ext>
          </a:extLst>
        </xdr:cNvPr>
        <xdr:cNvSpPr txBox="1"/>
      </xdr:nvSpPr>
      <xdr:spPr>
        <a:xfrm>
          <a:off x="939172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6" name="n_2mainValue【図書館】&#10;一人当たり面積">
          <a:extLst>
            <a:ext uri="{FF2B5EF4-FFF2-40B4-BE49-F238E27FC236}">
              <a16:creationId xmlns:a16="http://schemas.microsoft.com/office/drawing/2014/main" id="{81EA4834-C333-42D6-B6F3-77AFDF199CD2}"/>
            </a:ext>
          </a:extLst>
        </xdr:cNvPr>
        <xdr:cNvSpPr txBox="1"/>
      </xdr:nvSpPr>
      <xdr:spPr>
        <a:xfrm>
          <a:off x="8515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7" name="n_3mainValue【図書館】&#10;一人当たり面積">
          <a:extLst>
            <a:ext uri="{FF2B5EF4-FFF2-40B4-BE49-F238E27FC236}">
              <a16:creationId xmlns:a16="http://schemas.microsoft.com/office/drawing/2014/main" id="{9A24E0F9-AB0E-4FE0-84C2-1A324B732115}"/>
            </a:ext>
          </a:extLst>
        </xdr:cNvPr>
        <xdr:cNvSpPr txBox="1"/>
      </xdr:nvSpPr>
      <xdr:spPr>
        <a:xfrm>
          <a:off x="7626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64787</xdr:rowOff>
    </xdr:from>
    <xdr:ext cx="469744" cy="259045"/>
    <xdr:sp macro="" textlink="">
      <xdr:nvSpPr>
        <xdr:cNvPr id="148" name="n_4mainValue【図書館】&#10;一人当たり面積">
          <a:extLst>
            <a:ext uri="{FF2B5EF4-FFF2-40B4-BE49-F238E27FC236}">
              <a16:creationId xmlns:a16="http://schemas.microsoft.com/office/drawing/2014/main" id="{2583E6BE-50BD-4CE9-AA0C-FFD2FB9F8A40}"/>
            </a:ext>
          </a:extLst>
        </xdr:cNvPr>
        <xdr:cNvSpPr txBox="1"/>
      </xdr:nvSpPr>
      <xdr:spPr>
        <a:xfrm>
          <a:off x="6737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280C27C-022A-47B4-AAD1-698324744C3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CB7BE3A-BE52-4174-8A15-A63D3054B12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54E34D9-940D-4A99-A0CF-CDB7B226F6B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B7EF3DD-D7F4-4E75-A6EE-4F28441043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92BF813-E5E0-43D4-932C-8790C29AE0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915A465-7D26-41E3-9580-C386D7ECF96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50C12B8-3E9A-49D6-93C7-39BD95E818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85A33C1-F924-4CF7-AF65-0C6DB8E6F26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91D7658-08CF-46F2-B89B-38A4EFF17D6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EF34424-A5C8-4BE9-A12E-9B302E6D34C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2B02AB2-796A-4C5D-896E-7C135D0F30D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D05B59B9-CD0E-4D52-9C2F-8E5577D7EBE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5519320D-182A-49C2-B68F-44C69087BB8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DC83502E-6E42-425B-9D39-CD57D33E0F4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F5794C37-0FF5-4B00-A23C-43E6102442A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B6A3DDAE-422E-4491-ADF2-B3796FA009B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CA84339E-BB36-485A-B938-FB3AC2E0BEC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98AF730F-FEFB-4B6D-8148-21DBD3CE294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BE055F97-D5E4-4FA8-8D6C-1D9BD5F5F46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CA807250-564C-4C9E-969E-B51B389630A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98173017-71B2-48A1-802E-3EFED0CE231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A4E172F4-E9C8-4E45-A1FE-7F763F0DDAF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D80864EC-4CDA-448D-A45A-8C87B7FBACC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6681FDA9-CF87-43D2-A7D2-0279E79044B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50A6A38E-DDDE-416B-A9A7-727B41C9219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5B9F4332-79BD-45B1-A1B2-E1C8AE8A0B2F}"/>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552C5ADE-4627-4C27-A56C-A4B093F60C6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F638A337-986E-4620-B286-097C83C455F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4C468689-3180-454F-8CB3-CA987D9751CE}"/>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FB6E85EB-FCD3-4181-92F1-6E677F5FE6B5}"/>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A3E3AB9E-1063-4389-99D3-EC26F557564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B7E70931-1A49-4320-946E-B1418DA58B4D}"/>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6CE56BD6-5413-4AB3-863F-A0B1BDB89E22}"/>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77C93BF9-D24D-4037-8DF9-3B00C01C7648}"/>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35D067C0-0D91-43D3-B5A2-334015B47C3A}"/>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4EC60C87-93A8-4788-B057-6F9301744DEB}"/>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04C479A-CFCD-47D9-9DBF-6FCD0BE00F8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4996D3-03C3-42A3-AD2B-5584734892C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006AB94-C6FE-4EA0-9ABF-445A0F7D4E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154AD13-CE3F-4D92-A6E1-64F33A623E9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925AD75-0AB0-4B20-AE12-1575958D46F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119017</xdr:rowOff>
    </xdr:from>
    <xdr:to>
      <xdr:col>24</xdr:col>
      <xdr:colOff>114300</xdr:colOff>
      <xdr:row>63</xdr:row>
      <xdr:rowOff>49167</xdr:rowOff>
    </xdr:to>
    <xdr:sp macro="" textlink="">
      <xdr:nvSpPr>
        <xdr:cNvPr id="190" name="楕円 189">
          <a:extLst>
            <a:ext uri="{FF2B5EF4-FFF2-40B4-BE49-F238E27FC236}">
              <a16:creationId xmlns:a16="http://schemas.microsoft.com/office/drawing/2014/main" id="{9A08DA66-B7DF-4008-9825-DA7416D44332}"/>
            </a:ext>
          </a:extLst>
        </xdr:cNvPr>
        <xdr:cNvSpPr/>
      </xdr:nvSpPr>
      <xdr:spPr>
        <a:xfrm>
          <a:off x="45847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97444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113DF1F-0226-41F7-B2D7-B6CA8C92942A}"/>
            </a:ext>
          </a:extLst>
        </xdr:cNvPr>
        <xdr:cNvSpPr txBox="1"/>
      </xdr:nvSpPr>
      <xdr:spPr>
        <a:xfrm>
          <a:off x="4673600"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86360</xdr:rowOff>
    </xdr:from>
    <xdr:to>
      <xdr:col>20</xdr:col>
      <xdr:colOff>38100</xdr:colOff>
      <xdr:row>63</xdr:row>
      <xdr:rowOff>16510</xdr:rowOff>
    </xdr:to>
    <xdr:sp macro="" textlink="">
      <xdr:nvSpPr>
        <xdr:cNvPr id="192" name="楕円 191">
          <a:extLst>
            <a:ext uri="{FF2B5EF4-FFF2-40B4-BE49-F238E27FC236}">
              <a16:creationId xmlns:a16="http://schemas.microsoft.com/office/drawing/2014/main" id="{5C7F3303-95DE-462D-B6CF-9717583E9FCF}"/>
            </a:ext>
          </a:extLst>
        </xdr:cNvPr>
        <xdr:cNvSpPr/>
      </xdr:nvSpPr>
      <xdr:spPr>
        <a:xfrm>
          <a:off x="3746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137160</xdr:rowOff>
    </xdr:from>
    <xdr:to>
      <xdr:col>24</xdr:col>
      <xdr:colOff>63500</xdr:colOff>
      <xdr:row>62</xdr:row>
      <xdr:rowOff>169817</xdr:rowOff>
    </xdr:to>
    <xdr:cxnSp macro="">
      <xdr:nvCxnSpPr>
        <xdr:cNvPr id="193" name="直線コネクタ 192">
          <a:extLst>
            <a:ext uri="{FF2B5EF4-FFF2-40B4-BE49-F238E27FC236}">
              <a16:creationId xmlns:a16="http://schemas.microsoft.com/office/drawing/2014/main" id="{F323CFA5-7A95-4C89-898D-9A03B50BD7F6}"/>
            </a:ext>
          </a:extLst>
        </xdr:cNvPr>
        <xdr:cNvCxnSpPr/>
      </xdr:nvCxnSpPr>
      <xdr:spPr>
        <a:xfrm>
          <a:off x="3797300" y="1076706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169635</xdr:rowOff>
    </xdr:from>
    <xdr:to>
      <xdr:col>15</xdr:col>
      <xdr:colOff>101600</xdr:colOff>
      <xdr:row>63</xdr:row>
      <xdr:rowOff>99785</xdr:rowOff>
    </xdr:to>
    <xdr:sp macro="" textlink="">
      <xdr:nvSpPr>
        <xdr:cNvPr id="194" name="楕円 193">
          <a:extLst>
            <a:ext uri="{FF2B5EF4-FFF2-40B4-BE49-F238E27FC236}">
              <a16:creationId xmlns:a16="http://schemas.microsoft.com/office/drawing/2014/main" id="{D7FD9883-FC5A-4A0D-89E1-318FE6D840FF}"/>
            </a:ext>
          </a:extLst>
        </xdr:cNvPr>
        <xdr:cNvSpPr/>
      </xdr:nvSpPr>
      <xdr:spPr>
        <a:xfrm>
          <a:off x="2857500" y="107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137160</xdr:rowOff>
    </xdr:from>
    <xdr:to>
      <xdr:col>19</xdr:col>
      <xdr:colOff>177800</xdr:colOff>
      <xdr:row>63</xdr:row>
      <xdr:rowOff>48985</xdr:rowOff>
    </xdr:to>
    <xdr:cxnSp macro="">
      <xdr:nvCxnSpPr>
        <xdr:cNvPr id="195" name="直線コネクタ 194">
          <a:extLst>
            <a:ext uri="{FF2B5EF4-FFF2-40B4-BE49-F238E27FC236}">
              <a16:creationId xmlns:a16="http://schemas.microsoft.com/office/drawing/2014/main" id="{89B92816-B827-46C1-8A2D-B95A7F06435F}"/>
            </a:ext>
          </a:extLst>
        </xdr:cNvPr>
        <xdr:cNvCxnSpPr/>
      </xdr:nvCxnSpPr>
      <xdr:spPr>
        <a:xfrm flipV="1">
          <a:off x="2908300" y="10767060"/>
          <a:ext cx="889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133713</xdr:rowOff>
    </xdr:from>
    <xdr:to>
      <xdr:col>10</xdr:col>
      <xdr:colOff>165100</xdr:colOff>
      <xdr:row>63</xdr:row>
      <xdr:rowOff>63863</xdr:rowOff>
    </xdr:to>
    <xdr:sp macro="" textlink="">
      <xdr:nvSpPr>
        <xdr:cNvPr id="196" name="楕円 195">
          <a:extLst>
            <a:ext uri="{FF2B5EF4-FFF2-40B4-BE49-F238E27FC236}">
              <a16:creationId xmlns:a16="http://schemas.microsoft.com/office/drawing/2014/main" id="{9F4A89DA-FD16-4646-8141-D4ECD099AD03}"/>
            </a:ext>
          </a:extLst>
        </xdr:cNvPr>
        <xdr:cNvSpPr/>
      </xdr:nvSpPr>
      <xdr:spPr>
        <a:xfrm>
          <a:off x="19685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13063</xdr:rowOff>
    </xdr:from>
    <xdr:to>
      <xdr:col>15</xdr:col>
      <xdr:colOff>50800</xdr:colOff>
      <xdr:row>63</xdr:row>
      <xdr:rowOff>48985</xdr:rowOff>
    </xdr:to>
    <xdr:cxnSp macro="">
      <xdr:nvCxnSpPr>
        <xdr:cNvPr id="197" name="直線コネクタ 196">
          <a:extLst>
            <a:ext uri="{FF2B5EF4-FFF2-40B4-BE49-F238E27FC236}">
              <a16:creationId xmlns:a16="http://schemas.microsoft.com/office/drawing/2014/main" id="{A6C5851C-3F67-44BC-BC42-A96FFDCCB843}"/>
            </a:ext>
          </a:extLst>
        </xdr:cNvPr>
        <xdr:cNvCxnSpPr/>
      </xdr:nvCxnSpPr>
      <xdr:spPr>
        <a:xfrm>
          <a:off x="2019300" y="1081441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117384</xdr:rowOff>
    </xdr:from>
    <xdr:to>
      <xdr:col>6</xdr:col>
      <xdr:colOff>38100</xdr:colOff>
      <xdr:row>63</xdr:row>
      <xdr:rowOff>47534</xdr:rowOff>
    </xdr:to>
    <xdr:sp macro="" textlink="">
      <xdr:nvSpPr>
        <xdr:cNvPr id="198" name="楕円 197">
          <a:extLst>
            <a:ext uri="{FF2B5EF4-FFF2-40B4-BE49-F238E27FC236}">
              <a16:creationId xmlns:a16="http://schemas.microsoft.com/office/drawing/2014/main" id="{56793D8E-D19F-409B-BE2C-DDF5B0A89016}"/>
            </a:ext>
          </a:extLst>
        </xdr:cNvPr>
        <xdr:cNvSpPr/>
      </xdr:nvSpPr>
      <xdr:spPr>
        <a:xfrm>
          <a:off x="1079500" y="1074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168184</xdr:rowOff>
    </xdr:from>
    <xdr:to>
      <xdr:col>10</xdr:col>
      <xdr:colOff>114300</xdr:colOff>
      <xdr:row>63</xdr:row>
      <xdr:rowOff>13063</xdr:rowOff>
    </xdr:to>
    <xdr:cxnSp macro="">
      <xdr:nvCxnSpPr>
        <xdr:cNvPr id="199" name="直線コネクタ 198">
          <a:extLst>
            <a:ext uri="{FF2B5EF4-FFF2-40B4-BE49-F238E27FC236}">
              <a16:creationId xmlns:a16="http://schemas.microsoft.com/office/drawing/2014/main" id="{A87F82E7-191B-41D8-A210-13F8C13F6FE8}"/>
            </a:ext>
          </a:extLst>
        </xdr:cNvPr>
        <xdr:cNvCxnSpPr/>
      </xdr:nvCxnSpPr>
      <xdr:spPr>
        <a:xfrm>
          <a:off x="1130300" y="1079808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9EFFBFCA-E2A2-4DBE-94E5-A511483F427C}"/>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DCABD63E-6DE2-414A-8D19-8AB0889D1B49}"/>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CAD87DBD-8126-464C-8FED-E090F3B68A98}"/>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B41184DB-B8A7-4F88-B899-80348E3E4DF3}"/>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7637</xdr:rowOff>
    </xdr:from>
    <xdr:ext cx="405111" cy="259045"/>
    <xdr:sp macro="" textlink="">
      <xdr:nvSpPr>
        <xdr:cNvPr id="204" name="n_1mainValue【体育館・プール】&#10;有形固定資産減価償却率">
          <a:extLst>
            <a:ext uri="{FF2B5EF4-FFF2-40B4-BE49-F238E27FC236}">
              <a16:creationId xmlns:a16="http://schemas.microsoft.com/office/drawing/2014/main" id="{35079077-E4DC-4631-88F4-937A0A290FB2}"/>
            </a:ext>
          </a:extLst>
        </xdr:cNvPr>
        <xdr:cNvSpPr txBox="1"/>
      </xdr:nvSpPr>
      <xdr:spPr>
        <a:xfrm>
          <a:off x="35820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90912</xdr:rowOff>
    </xdr:from>
    <xdr:ext cx="405111" cy="259045"/>
    <xdr:sp macro="" textlink="">
      <xdr:nvSpPr>
        <xdr:cNvPr id="205" name="n_2mainValue【体育館・プール】&#10;有形固定資産減価償却率">
          <a:extLst>
            <a:ext uri="{FF2B5EF4-FFF2-40B4-BE49-F238E27FC236}">
              <a16:creationId xmlns:a16="http://schemas.microsoft.com/office/drawing/2014/main" id="{66EE74AA-8CC9-4E34-826E-05015997811B}"/>
            </a:ext>
          </a:extLst>
        </xdr:cNvPr>
        <xdr:cNvSpPr txBox="1"/>
      </xdr:nvSpPr>
      <xdr:spPr>
        <a:xfrm>
          <a:off x="2705744" y="1089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54990</xdr:rowOff>
    </xdr:from>
    <xdr:ext cx="405111" cy="259045"/>
    <xdr:sp macro="" textlink="">
      <xdr:nvSpPr>
        <xdr:cNvPr id="206" name="n_3mainValue【体育館・プール】&#10;有形固定資産減価償却率">
          <a:extLst>
            <a:ext uri="{FF2B5EF4-FFF2-40B4-BE49-F238E27FC236}">
              <a16:creationId xmlns:a16="http://schemas.microsoft.com/office/drawing/2014/main" id="{2F347F85-1281-433C-93EC-A423E88078C3}"/>
            </a:ext>
          </a:extLst>
        </xdr:cNvPr>
        <xdr:cNvSpPr txBox="1"/>
      </xdr:nvSpPr>
      <xdr:spPr>
        <a:xfrm>
          <a:off x="1816744" y="1085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38661</xdr:rowOff>
    </xdr:from>
    <xdr:ext cx="405111" cy="259045"/>
    <xdr:sp macro="" textlink="">
      <xdr:nvSpPr>
        <xdr:cNvPr id="207" name="n_4mainValue【体育館・プール】&#10;有形固定資産減価償却率">
          <a:extLst>
            <a:ext uri="{FF2B5EF4-FFF2-40B4-BE49-F238E27FC236}">
              <a16:creationId xmlns:a16="http://schemas.microsoft.com/office/drawing/2014/main" id="{DBA2AEC3-05F5-46AD-A2ED-8759AA71E417}"/>
            </a:ext>
          </a:extLst>
        </xdr:cNvPr>
        <xdr:cNvSpPr txBox="1"/>
      </xdr:nvSpPr>
      <xdr:spPr>
        <a:xfrm>
          <a:off x="927744" y="1084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8FD0FED-9D80-4042-A232-F24CD16235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450B6D34-EACC-451B-9B1B-0C65DE26B64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18092707-5FAC-4D16-B303-C90FC192F92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6FFBA6D-492E-4389-882D-AE38B873CB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A9B3079D-832A-4B09-AA4D-07A296A0437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72A66E09-793F-47E8-AAEA-1DF84D2CD53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404843B5-3235-41EF-BC00-D3D17D5D072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A87CC76-87A5-47AD-9B62-026F5114770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52F4E5E2-0859-4321-848D-5076CB94C7F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2219C96-A1B2-425F-A53A-000CD0E6CB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DFF222B2-B35B-4B81-99DF-585269AD023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7D50CDF9-CAF0-4FE7-93F9-B6A8A07B3AB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ECAF99B-79EC-4112-BD92-105097EBF19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125667D2-731F-4714-A9F7-BE0E067936A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6B9AE8A2-B7E2-4E38-95C8-AAB17A2A1A7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E993D5B5-5DEB-4E15-A978-0B22EE78A6D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3A9CA70F-25C6-40A4-89B5-83AA9059135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C2CE7680-98A3-45E2-A684-0743024161A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0239161-3A09-4B9B-BDE8-972C92AFD11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7FB1918-8A82-4CEA-9327-F759E1F197B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9EF22A3-176D-45B9-B998-1A336CC2539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3A4A656E-56ED-4D52-9C47-6A07E8144E5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A4FC1099-E31A-413C-83B5-018AF58673B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5DEB6234-6CB0-46DA-8E4F-2B08CECC7A85}"/>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DBAA2B5D-6FBE-4281-919E-6A4CB27FB6D6}"/>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56CFD08C-FAC7-4B0C-A52F-34CC1AB7C27C}"/>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7D2F9F93-EE84-4113-B779-9273A0A76F35}"/>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12D842A6-F43B-49EE-BF56-BFE61871548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5A93F573-71D1-46F8-A605-72A28DEBA54F}"/>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5CF76034-078F-4C97-855A-CD6D00A50784}"/>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8044EB8A-9E58-4C48-955A-4C21E1935FEE}"/>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1C6019CC-BC07-456A-AA90-C23F5FFBA2F7}"/>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809E34A0-0782-4065-A2F4-FB95EED8175C}"/>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5D810C31-209B-4E93-B4C7-36D66539679E}"/>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0FC1964-B853-4F31-A8E2-D7568E5DEBC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A07AAB7-1995-4485-9C83-F35468BA12B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BBDCCB-254B-4C79-A171-34B7C06E72F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D1B921C-A4A5-4DD3-818E-A74E6188805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CEC1EFF-1131-4AB3-BA00-8902ED54F42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95885</xdr:rowOff>
    </xdr:from>
    <xdr:to>
      <xdr:col>55</xdr:col>
      <xdr:colOff>50800</xdr:colOff>
      <xdr:row>64</xdr:row>
      <xdr:rowOff>26035</xdr:rowOff>
    </xdr:to>
    <xdr:sp macro="" textlink="">
      <xdr:nvSpPr>
        <xdr:cNvPr id="247" name="楕円 246">
          <a:extLst>
            <a:ext uri="{FF2B5EF4-FFF2-40B4-BE49-F238E27FC236}">
              <a16:creationId xmlns:a16="http://schemas.microsoft.com/office/drawing/2014/main" id="{3D238D36-7FB0-4DE1-96B7-F038BEDBA381}"/>
            </a:ext>
          </a:extLst>
        </xdr:cNvPr>
        <xdr:cNvSpPr/>
      </xdr:nvSpPr>
      <xdr:spPr>
        <a:xfrm>
          <a:off x="104267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10812</xdr:rowOff>
    </xdr:from>
    <xdr:ext cx="469744" cy="259045"/>
    <xdr:sp macro="" textlink="">
      <xdr:nvSpPr>
        <xdr:cNvPr id="248" name="【体育館・プール】&#10;一人当たり面積該当値テキスト">
          <a:extLst>
            <a:ext uri="{FF2B5EF4-FFF2-40B4-BE49-F238E27FC236}">
              <a16:creationId xmlns:a16="http://schemas.microsoft.com/office/drawing/2014/main" id="{47D934A5-6D0F-4511-AAB7-D0A954C329CC}"/>
            </a:ext>
          </a:extLst>
        </xdr:cNvPr>
        <xdr:cNvSpPr txBox="1"/>
      </xdr:nvSpPr>
      <xdr:spPr>
        <a:xfrm>
          <a:off x="10515600" y="1081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97790</xdr:rowOff>
    </xdr:from>
    <xdr:to>
      <xdr:col>50</xdr:col>
      <xdr:colOff>165100</xdr:colOff>
      <xdr:row>64</xdr:row>
      <xdr:rowOff>27940</xdr:rowOff>
    </xdr:to>
    <xdr:sp macro="" textlink="">
      <xdr:nvSpPr>
        <xdr:cNvPr id="249" name="楕円 248">
          <a:extLst>
            <a:ext uri="{FF2B5EF4-FFF2-40B4-BE49-F238E27FC236}">
              <a16:creationId xmlns:a16="http://schemas.microsoft.com/office/drawing/2014/main" id="{F910E465-2E42-4F54-AC62-781F0C986E91}"/>
            </a:ext>
          </a:extLst>
        </xdr:cNvPr>
        <xdr:cNvSpPr/>
      </xdr:nvSpPr>
      <xdr:spPr>
        <a:xfrm>
          <a:off x="9588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146685</xdr:rowOff>
    </xdr:from>
    <xdr:to>
      <xdr:col>55</xdr:col>
      <xdr:colOff>0</xdr:colOff>
      <xdr:row>63</xdr:row>
      <xdr:rowOff>148590</xdr:rowOff>
    </xdr:to>
    <xdr:cxnSp macro="">
      <xdr:nvCxnSpPr>
        <xdr:cNvPr id="250" name="直線コネクタ 249">
          <a:extLst>
            <a:ext uri="{FF2B5EF4-FFF2-40B4-BE49-F238E27FC236}">
              <a16:creationId xmlns:a16="http://schemas.microsoft.com/office/drawing/2014/main" id="{D3D843C4-B7A0-458D-B98D-816F4A83DF67}"/>
            </a:ext>
          </a:extLst>
        </xdr:cNvPr>
        <xdr:cNvCxnSpPr/>
      </xdr:nvCxnSpPr>
      <xdr:spPr>
        <a:xfrm flipV="1">
          <a:off x="9639300" y="1094803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99695</xdr:rowOff>
    </xdr:from>
    <xdr:to>
      <xdr:col>46</xdr:col>
      <xdr:colOff>38100</xdr:colOff>
      <xdr:row>64</xdr:row>
      <xdr:rowOff>29845</xdr:rowOff>
    </xdr:to>
    <xdr:sp macro="" textlink="">
      <xdr:nvSpPr>
        <xdr:cNvPr id="251" name="楕円 250">
          <a:extLst>
            <a:ext uri="{FF2B5EF4-FFF2-40B4-BE49-F238E27FC236}">
              <a16:creationId xmlns:a16="http://schemas.microsoft.com/office/drawing/2014/main" id="{11777165-7B17-4917-986B-B43B42CF92B7}"/>
            </a:ext>
          </a:extLst>
        </xdr:cNvPr>
        <xdr:cNvSpPr/>
      </xdr:nvSpPr>
      <xdr:spPr>
        <a:xfrm>
          <a:off x="8699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148590</xdr:rowOff>
    </xdr:from>
    <xdr:to>
      <xdr:col>50</xdr:col>
      <xdr:colOff>114300</xdr:colOff>
      <xdr:row>63</xdr:row>
      <xdr:rowOff>150495</xdr:rowOff>
    </xdr:to>
    <xdr:cxnSp macro="">
      <xdr:nvCxnSpPr>
        <xdr:cNvPr id="252" name="直線コネクタ 251">
          <a:extLst>
            <a:ext uri="{FF2B5EF4-FFF2-40B4-BE49-F238E27FC236}">
              <a16:creationId xmlns:a16="http://schemas.microsoft.com/office/drawing/2014/main" id="{CB263E2F-20BB-4E8B-BF5C-08AFA91CB98B}"/>
            </a:ext>
          </a:extLst>
        </xdr:cNvPr>
        <xdr:cNvCxnSpPr/>
      </xdr:nvCxnSpPr>
      <xdr:spPr>
        <a:xfrm flipV="1">
          <a:off x="8750300" y="109499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101600</xdr:rowOff>
    </xdr:from>
    <xdr:to>
      <xdr:col>41</xdr:col>
      <xdr:colOff>101600</xdr:colOff>
      <xdr:row>64</xdr:row>
      <xdr:rowOff>31750</xdr:rowOff>
    </xdr:to>
    <xdr:sp macro="" textlink="">
      <xdr:nvSpPr>
        <xdr:cNvPr id="253" name="楕円 252">
          <a:extLst>
            <a:ext uri="{FF2B5EF4-FFF2-40B4-BE49-F238E27FC236}">
              <a16:creationId xmlns:a16="http://schemas.microsoft.com/office/drawing/2014/main" id="{9577EB2B-E185-459B-BF3B-6C443A1D395C}"/>
            </a:ext>
          </a:extLst>
        </xdr:cNvPr>
        <xdr:cNvSpPr/>
      </xdr:nvSpPr>
      <xdr:spPr>
        <a:xfrm>
          <a:off x="7810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150495</xdr:rowOff>
    </xdr:from>
    <xdr:to>
      <xdr:col>45</xdr:col>
      <xdr:colOff>177800</xdr:colOff>
      <xdr:row>63</xdr:row>
      <xdr:rowOff>152400</xdr:rowOff>
    </xdr:to>
    <xdr:cxnSp macro="">
      <xdr:nvCxnSpPr>
        <xdr:cNvPr id="254" name="直線コネクタ 253">
          <a:extLst>
            <a:ext uri="{FF2B5EF4-FFF2-40B4-BE49-F238E27FC236}">
              <a16:creationId xmlns:a16="http://schemas.microsoft.com/office/drawing/2014/main" id="{E852A026-7917-4374-A49D-DE21BF4A23CE}"/>
            </a:ext>
          </a:extLst>
        </xdr:cNvPr>
        <xdr:cNvCxnSpPr/>
      </xdr:nvCxnSpPr>
      <xdr:spPr>
        <a:xfrm flipV="1">
          <a:off x="7861300" y="109518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101600</xdr:rowOff>
    </xdr:from>
    <xdr:to>
      <xdr:col>36</xdr:col>
      <xdr:colOff>165100</xdr:colOff>
      <xdr:row>64</xdr:row>
      <xdr:rowOff>31750</xdr:rowOff>
    </xdr:to>
    <xdr:sp macro="" textlink="">
      <xdr:nvSpPr>
        <xdr:cNvPr id="255" name="楕円 254">
          <a:extLst>
            <a:ext uri="{FF2B5EF4-FFF2-40B4-BE49-F238E27FC236}">
              <a16:creationId xmlns:a16="http://schemas.microsoft.com/office/drawing/2014/main" id="{58F70F75-AD6F-4E1F-B210-9CEBFB3029AE}"/>
            </a:ext>
          </a:extLst>
        </xdr:cNvPr>
        <xdr:cNvSpPr/>
      </xdr:nvSpPr>
      <xdr:spPr>
        <a:xfrm>
          <a:off x="6921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152400</xdr:rowOff>
    </xdr:from>
    <xdr:to>
      <xdr:col>41</xdr:col>
      <xdr:colOff>50800</xdr:colOff>
      <xdr:row>63</xdr:row>
      <xdr:rowOff>152400</xdr:rowOff>
    </xdr:to>
    <xdr:cxnSp macro="">
      <xdr:nvCxnSpPr>
        <xdr:cNvPr id="256" name="直線コネクタ 255">
          <a:extLst>
            <a:ext uri="{FF2B5EF4-FFF2-40B4-BE49-F238E27FC236}">
              <a16:creationId xmlns:a16="http://schemas.microsoft.com/office/drawing/2014/main" id="{0FB4DDA0-D2E8-400E-A12E-09439DADFE7A}"/>
            </a:ext>
          </a:extLst>
        </xdr:cNvPr>
        <xdr:cNvCxnSpPr/>
      </xdr:nvCxnSpPr>
      <xdr:spPr>
        <a:xfrm>
          <a:off x="6972300" y="1095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0CF79626-CECD-4FDC-A4F9-56D370ACB620}"/>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B22A2C74-FA06-476B-9B83-8E9844271E20}"/>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C041286D-B5B8-4C00-8367-A0B1899D2B5B}"/>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0A951497-BA14-4715-9237-A2C7211EDCFD}"/>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19067</xdr:rowOff>
    </xdr:from>
    <xdr:ext cx="469744" cy="259045"/>
    <xdr:sp macro="" textlink="">
      <xdr:nvSpPr>
        <xdr:cNvPr id="261" name="n_1mainValue【体育館・プール】&#10;一人当たり面積">
          <a:extLst>
            <a:ext uri="{FF2B5EF4-FFF2-40B4-BE49-F238E27FC236}">
              <a16:creationId xmlns:a16="http://schemas.microsoft.com/office/drawing/2014/main" id="{D981F92B-5FB3-4A16-9285-B62A922A7A27}"/>
            </a:ext>
          </a:extLst>
        </xdr:cNvPr>
        <xdr:cNvSpPr txBox="1"/>
      </xdr:nvSpPr>
      <xdr:spPr>
        <a:xfrm>
          <a:off x="93917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20972</xdr:rowOff>
    </xdr:from>
    <xdr:ext cx="469744" cy="259045"/>
    <xdr:sp macro="" textlink="">
      <xdr:nvSpPr>
        <xdr:cNvPr id="262" name="n_2mainValue【体育館・プール】&#10;一人当たり面積">
          <a:extLst>
            <a:ext uri="{FF2B5EF4-FFF2-40B4-BE49-F238E27FC236}">
              <a16:creationId xmlns:a16="http://schemas.microsoft.com/office/drawing/2014/main" id="{B16204CE-466A-4AE2-A9E3-1CFB98C722D7}"/>
            </a:ext>
          </a:extLst>
        </xdr:cNvPr>
        <xdr:cNvSpPr txBox="1"/>
      </xdr:nvSpPr>
      <xdr:spPr>
        <a:xfrm>
          <a:off x="8515427"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22877</xdr:rowOff>
    </xdr:from>
    <xdr:ext cx="469744" cy="259045"/>
    <xdr:sp macro="" textlink="">
      <xdr:nvSpPr>
        <xdr:cNvPr id="263" name="n_3mainValue【体育館・プール】&#10;一人当たり面積">
          <a:extLst>
            <a:ext uri="{FF2B5EF4-FFF2-40B4-BE49-F238E27FC236}">
              <a16:creationId xmlns:a16="http://schemas.microsoft.com/office/drawing/2014/main" id="{26BB20F3-7977-402B-9AF5-D2E73C786706}"/>
            </a:ext>
          </a:extLst>
        </xdr:cNvPr>
        <xdr:cNvSpPr txBox="1"/>
      </xdr:nvSpPr>
      <xdr:spPr>
        <a:xfrm>
          <a:off x="76264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22877</xdr:rowOff>
    </xdr:from>
    <xdr:ext cx="469744" cy="259045"/>
    <xdr:sp macro="" textlink="">
      <xdr:nvSpPr>
        <xdr:cNvPr id="264" name="n_4mainValue【体育館・プール】&#10;一人当たり面積">
          <a:extLst>
            <a:ext uri="{FF2B5EF4-FFF2-40B4-BE49-F238E27FC236}">
              <a16:creationId xmlns:a16="http://schemas.microsoft.com/office/drawing/2014/main" id="{0196C93D-07CF-49AD-9763-5D04633166FD}"/>
            </a:ext>
          </a:extLst>
        </xdr:cNvPr>
        <xdr:cNvSpPr txBox="1"/>
      </xdr:nvSpPr>
      <xdr:spPr>
        <a:xfrm>
          <a:off x="67374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377C4893-DC89-4DC1-95AF-A9DDC56EE2F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1F99D059-15DD-41D4-AD9F-E230307FCF7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2763FB0E-1AD3-4090-8347-A754FF463D4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79F2280-8B1F-4699-9AB9-AC011C11695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70F0FCFC-A19B-4CC1-929C-B4EC3D7490F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466F3614-3426-4C06-90A1-B4BF8C348E2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34C2B5C-0981-4D63-AB94-4A6067D0B09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B8F0A8F-5CDA-44D7-9BD7-7743D17C5F8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FDBB41F8-BC96-4E63-8D3A-B775ED02857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82BF4595-5841-40E8-9309-440AF80A71E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79268445-A26A-47A1-AC44-A0DBC78FB4E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580CCB92-8DF6-4880-8611-9BE9760CB8F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D3F6D4CF-5DF5-40BC-9F20-55E911CB86F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5CB7E628-2B8E-4BC9-947D-8E207551E3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92EEC630-23D1-47F9-B1CC-29990BAA05E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1BF93390-D8F7-466E-A05D-D431C68185C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95E1C543-9A14-4438-A368-188C45941D9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DD718D03-C04B-41D7-B2DD-CE17BDBBCCD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141D72A5-A848-42F4-B8D8-F1D52F80F0F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7454B0F7-61C8-4D49-9A10-FF444A5E7F0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08F4E662-3E7E-4F86-8A0C-D43E3B40187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DE758FEF-E8E3-4277-AF81-F4830A0D887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FB7BC884-CB41-4B6D-9761-6C8F12C1C85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4F975BD5-923C-4A75-966F-87C50750022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8114B719-88B8-4E17-8067-06CE580F3D8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136F6197-3A0F-4749-BAFD-BE9FA47DF35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3FA2B3A3-D4C3-45BE-9919-C73C2DAF47F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165B0F66-D98D-419F-B4E7-451A1F2942C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383B316A-390A-43B5-A097-AE4E6374DED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05602CA0-752B-42EF-BFA2-5E1AE97BC6F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EDEC076E-E3A3-4211-A742-6C34AC1AE49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9CD07456-BE28-42E0-AF48-D0079E292A2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F6E5C0ED-3C0B-4AD7-B27E-A282C584849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541ACC7A-6D54-405F-807A-BA18C0A0089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8A145D23-97C6-4EBF-B5DB-E364E4D1962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1E1A1F7B-3C7D-43D4-8A43-78A68104F96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6859BB29-4318-4CE9-9D10-14440F73B59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0CF9DE43-B671-4647-8372-0697C50CF5D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C2C73445-A113-4534-90C8-446C8BEE5079}"/>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2B8AF62D-CF2F-4046-8603-029691C9242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622E2779-1EBC-4F94-AA27-88C7B206A99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212C7D7D-6D07-4612-A3C2-98BBF9D92F2D}"/>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8F2D2490-4E42-4530-AB27-0F389D54CD5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9533BEDE-7BC8-4FD2-A5E8-C3935FC1633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9FBDBA8D-BAE6-4259-9E37-B6A042452113}"/>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33D26CA1-45DA-466E-AF8B-747BE762AE4E}"/>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1B16CD28-1002-4F24-930D-E7F60707227E}"/>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57612595-6AE7-4CA3-B1A7-4F82995FD8E1}"/>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3E034BA7-082C-4915-BF32-5C2C456A2AAA}"/>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22AA7EEC-176E-4030-BAA5-E8A2446CB079}"/>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5BD133C0-47A1-49B4-934E-48A0F314677B}"/>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1EA48F54-CEBD-410A-979B-5EE70592E89D}"/>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48FC70A2-7F3A-4DC6-A936-56C0FF07BB3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F5A18A8B-4F75-4DA2-A225-C48E3B96678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EE364C11-FF6F-498C-8CAB-6F1796F09A5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3432A356-F298-4C24-90EA-314D74B7706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8133DFF2-77F5-4FDA-B3D3-E2A83081FB4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54792</xdr:rowOff>
    </xdr:from>
    <xdr:to>
      <xdr:col>24</xdr:col>
      <xdr:colOff>114300</xdr:colOff>
      <xdr:row>108</xdr:row>
      <xdr:rowOff>156392</xdr:rowOff>
    </xdr:to>
    <xdr:sp macro="" textlink="">
      <xdr:nvSpPr>
        <xdr:cNvPr id="322" name="楕円 321">
          <a:extLst>
            <a:ext uri="{FF2B5EF4-FFF2-40B4-BE49-F238E27FC236}">
              <a16:creationId xmlns:a16="http://schemas.microsoft.com/office/drawing/2014/main" id="{02B97A51-B720-4DEF-BF4E-425D2DCB506B}"/>
            </a:ext>
          </a:extLst>
        </xdr:cNvPr>
        <xdr:cNvSpPr/>
      </xdr:nvSpPr>
      <xdr:spPr>
        <a:xfrm>
          <a:off x="45847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141169</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AF5AE93D-0911-4738-8394-ADE2C4C28789}"/>
            </a:ext>
          </a:extLst>
        </xdr:cNvPr>
        <xdr:cNvSpPr txBox="1"/>
      </xdr:nvSpPr>
      <xdr:spPr>
        <a:xfrm>
          <a:off x="4673600" y="1848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53158</xdr:rowOff>
    </xdr:from>
    <xdr:to>
      <xdr:col>20</xdr:col>
      <xdr:colOff>38100</xdr:colOff>
      <xdr:row>108</xdr:row>
      <xdr:rowOff>154758</xdr:rowOff>
    </xdr:to>
    <xdr:sp macro="" textlink="">
      <xdr:nvSpPr>
        <xdr:cNvPr id="324" name="楕円 323">
          <a:extLst>
            <a:ext uri="{FF2B5EF4-FFF2-40B4-BE49-F238E27FC236}">
              <a16:creationId xmlns:a16="http://schemas.microsoft.com/office/drawing/2014/main" id="{4EFEA661-1F12-4321-BF6D-3828A3D56F49}"/>
            </a:ext>
          </a:extLst>
        </xdr:cNvPr>
        <xdr:cNvSpPr/>
      </xdr:nvSpPr>
      <xdr:spPr>
        <a:xfrm>
          <a:off x="3746500" y="1856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103958</xdr:rowOff>
    </xdr:from>
    <xdr:to>
      <xdr:col>24</xdr:col>
      <xdr:colOff>63500</xdr:colOff>
      <xdr:row>108</xdr:row>
      <xdr:rowOff>105592</xdr:rowOff>
    </xdr:to>
    <xdr:cxnSp macro="">
      <xdr:nvCxnSpPr>
        <xdr:cNvPr id="325" name="直線コネクタ 324">
          <a:extLst>
            <a:ext uri="{FF2B5EF4-FFF2-40B4-BE49-F238E27FC236}">
              <a16:creationId xmlns:a16="http://schemas.microsoft.com/office/drawing/2014/main" id="{75075CF8-CDAF-476A-8E2E-E3FE8ED09932}"/>
            </a:ext>
          </a:extLst>
        </xdr:cNvPr>
        <xdr:cNvCxnSpPr/>
      </xdr:nvCxnSpPr>
      <xdr:spPr>
        <a:xfrm>
          <a:off x="3797300" y="18620558"/>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44994</xdr:rowOff>
    </xdr:from>
    <xdr:to>
      <xdr:col>15</xdr:col>
      <xdr:colOff>101600</xdr:colOff>
      <xdr:row>108</xdr:row>
      <xdr:rowOff>146594</xdr:rowOff>
    </xdr:to>
    <xdr:sp macro="" textlink="">
      <xdr:nvSpPr>
        <xdr:cNvPr id="326" name="楕円 325">
          <a:extLst>
            <a:ext uri="{FF2B5EF4-FFF2-40B4-BE49-F238E27FC236}">
              <a16:creationId xmlns:a16="http://schemas.microsoft.com/office/drawing/2014/main" id="{99FB88EA-F2C3-49A2-9313-3FF40A7B2318}"/>
            </a:ext>
          </a:extLst>
        </xdr:cNvPr>
        <xdr:cNvSpPr/>
      </xdr:nvSpPr>
      <xdr:spPr>
        <a:xfrm>
          <a:off x="2857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95794</xdr:rowOff>
    </xdr:from>
    <xdr:to>
      <xdr:col>19</xdr:col>
      <xdr:colOff>177800</xdr:colOff>
      <xdr:row>108</xdr:row>
      <xdr:rowOff>103958</xdr:rowOff>
    </xdr:to>
    <xdr:cxnSp macro="">
      <xdr:nvCxnSpPr>
        <xdr:cNvPr id="327" name="直線コネクタ 326">
          <a:extLst>
            <a:ext uri="{FF2B5EF4-FFF2-40B4-BE49-F238E27FC236}">
              <a16:creationId xmlns:a16="http://schemas.microsoft.com/office/drawing/2014/main" id="{B1B6471E-5124-4D98-821E-E3B0F7713FB7}"/>
            </a:ext>
          </a:extLst>
        </xdr:cNvPr>
        <xdr:cNvCxnSpPr/>
      </xdr:nvCxnSpPr>
      <xdr:spPr>
        <a:xfrm>
          <a:off x="2908300" y="1861239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170724</xdr:rowOff>
    </xdr:from>
    <xdr:to>
      <xdr:col>10</xdr:col>
      <xdr:colOff>165100</xdr:colOff>
      <xdr:row>108</xdr:row>
      <xdr:rowOff>100874</xdr:rowOff>
    </xdr:to>
    <xdr:sp macro="" textlink="">
      <xdr:nvSpPr>
        <xdr:cNvPr id="328" name="楕円 327">
          <a:extLst>
            <a:ext uri="{FF2B5EF4-FFF2-40B4-BE49-F238E27FC236}">
              <a16:creationId xmlns:a16="http://schemas.microsoft.com/office/drawing/2014/main" id="{6D351888-1F19-4F94-B473-AA36434A0789}"/>
            </a:ext>
          </a:extLst>
        </xdr:cNvPr>
        <xdr:cNvSpPr/>
      </xdr:nvSpPr>
      <xdr:spPr>
        <a:xfrm>
          <a:off x="1968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50074</xdr:rowOff>
    </xdr:from>
    <xdr:to>
      <xdr:col>15</xdr:col>
      <xdr:colOff>50800</xdr:colOff>
      <xdr:row>108</xdr:row>
      <xdr:rowOff>95794</xdr:rowOff>
    </xdr:to>
    <xdr:cxnSp macro="">
      <xdr:nvCxnSpPr>
        <xdr:cNvPr id="329" name="直線コネクタ 328">
          <a:extLst>
            <a:ext uri="{FF2B5EF4-FFF2-40B4-BE49-F238E27FC236}">
              <a16:creationId xmlns:a16="http://schemas.microsoft.com/office/drawing/2014/main" id="{0AA0DC0E-D557-480D-B567-43B7B7B6C14F}"/>
            </a:ext>
          </a:extLst>
        </xdr:cNvPr>
        <xdr:cNvCxnSpPr/>
      </xdr:nvCxnSpPr>
      <xdr:spPr>
        <a:xfrm>
          <a:off x="2019300" y="185666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126637</xdr:rowOff>
    </xdr:from>
    <xdr:to>
      <xdr:col>6</xdr:col>
      <xdr:colOff>38100</xdr:colOff>
      <xdr:row>108</xdr:row>
      <xdr:rowOff>56787</xdr:rowOff>
    </xdr:to>
    <xdr:sp macro="" textlink="">
      <xdr:nvSpPr>
        <xdr:cNvPr id="330" name="楕円 329">
          <a:extLst>
            <a:ext uri="{FF2B5EF4-FFF2-40B4-BE49-F238E27FC236}">
              <a16:creationId xmlns:a16="http://schemas.microsoft.com/office/drawing/2014/main" id="{0C3998D2-2DF8-4D81-81EC-4817FCD0AEFE}"/>
            </a:ext>
          </a:extLst>
        </xdr:cNvPr>
        <xdr:cNvSpPr/>
      </xdr:nvSpPr>
      <xdr:spPr>
        <a:xfrm>
          <a:off x="1079500" y="184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5987</xdr:rowOff>
    </xdr:from>
    <xdr:to>
      <xdr:col>10</xdr:col>
      <xdr:colOff>114300</xdr:colOff>
      <xdr:row>108</xdr:row>
      <xdr:rowOff>50074</xdr:rowOff>
    </xdr:to>
    <xdr:cxnSp macro="">
      <xdr:nvCxnSpPr>
        <xdr:cNvPr id="331" name="直線コネクタ 330">
          <a:extLst>
            <a:ext uri="{FF2B5EF4-FFF2-40B4-BE49-F238E27FC236}">
              <a16:creationId xmlns:a16="http://schemas.microsoft.com/office/drawing/2014/main" id="{A1FF4A4E-CF05-4AAD-9EB6-2D512E22F27B}"/>
            </a:ext>
          </a:extLst>
        </xdr:cNvPr>
        <xdr:cNvCxnSpPr/>
      </xdr:nvCxnSpPr>
      <xdr:spPr>
        <a:xfrm>
          <a:off x="1130300" y="1852258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332" name="n_1aveValue【市民会館】&#10;有形固定資産減価償却率">
          <a:extLst>
            <a:ext uri="{FF2B5EF4-FFF2-40B4-BE49-F238E27FC236}">
              <a16:creationId xmlns:a16="http://schemas.microsoft.com/office/drawing/2014/main" id="{4B334CAD-C76C-4CD1-81C4-943255AC26C6}"/>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33" name="n_2aveValue【市民会館】&#10;有形固定資産減価償却率">
          <a:extLst>
            <a:ext uri="{FF2B5EF4-FFF2-40B4-BE49-F238E27FC236}">
              <a16:creationId xmlns:a16="http://schemas.microsoft.com/office/drawing/2014/main" id="{16E77BFE-1DBC-4E41-95B1-B048271558F4}"/>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334" name="n_3aveValue【市民会館】&#10;有形固定資産減価償却率">
          <a:extLst>
            <a:ext uri="{FF2B5EF4-FFF2-40B4-BE49-F238E27FC236}">
              <a16:creationId xmlns:a16="http://schemas.microsoft.com/office/drawing/2014/main" id="{A2DF71AB-76BA-4F35-BA41-517397D9A7AA}"/>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335" name="n_4aveValue【市民会館】&#10;有形固定資産減価償却率">
          <a:extLst>
            <a:ext uri="{FF2B5EF4-FFF2-40B4-BE49-F238E27FC236}">
              <a16:creationId xmlns:a16="http://schemas.microsoft.com/office/drawing/2014/main" id="{A7375D71-E3B6-4ADA-ABC7-1FDD3CB76379}"/>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145885</xdr:rowOff>
    </xdr:from>
    <xdr:ext cx="405111" cy="259045"/>
    <xdr:sp macro="" textlink="">
      <xdr:nvSpPr>
        <xdr:cNvPr id="336" name="n_1mainValue【市民会館】&#10;有形固定資産減価償却率">
          <a:extLst>
            <a:ext uri="{FF2B5EF4-FFF2-40B4-BE49-F238E27FC236}">
              <a16:creationId xmlns:a16="http://schemas.microsoft.com/office/drawing/2014/main" id="{D60CE9E0-2795-44BD-8ACF-18CBCDED4785}"/>
            </a:ext>
          </a:extLst>
        </xdr:cNvPr>
        <xdr:cNvSpPr txBox="1"/>
      </xdr:nvSpPr>
      <xdr:spPr>
        <a:xfrm>
          <a:off x="3582044" y="1866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137721</xdr:rowOff>
    </xdr:from>
    <xdr:ext cx="405111" cy="259045"/>
    <xdr:sp macro="" textlink="">
      <xdr:nvSpPr>
        <xdr:cNvPr id="337" name="n_2mainValue【市民会館】&#10;有形固定資産減価償却率">
          <a:extLst>
            <a:ext uri="{FF2B5EF4-FFF2-40B4-BE49-F238E27FC236}">
              <a16:creationId xmlns:a16="http://schemas.microsoft.com/office/drawing/2014/main" id="{BD6A19B4-B921-47ED-A724-E671B6934D11}"/>
            </a:ext>
          </a:extLst>
        </xdr:cNvPr>
        <xdr:cNvSpPr txBox="1"/>
      </xdr:nvSpPr>
      <xdr:spPr>
        <a:xfrm>
          <a:off x="2705744" y="186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92001</xdr:rowOff>
    </xdr:from>
    <xdr:ext cx="405111" cy="259045"/>
    <xdr:sp macro="" textlink="">
      <xdr:nvSpPr>
        <xdr:cNvPr id="338" name="n_3mainValue【市民会館】&#10;有形固定資産減価償却率">
          <a:extLst>
            <a:ext uri="{FF2B5EF4-FFF2-40B4-BE49-F238E27FC236}">
              <a16:creationId xmlns:a16="http://schemas.microsoft.com/office/drawing/2014/main" id="{25EBE0D3-A239-45A1-92EE-EB3E6B90C743}"/>
            </a:ext>
          </a:extLst>
        </xdr:cNvPr>
        <xdr:cNvSpPr txBox="1"/>
      </xdr:nvSpPr>
      <xdr:spPr>
        <a:xfrm>
          <a:off x="1816744" y="1860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47914</xdr:rowOff>
    </xdr:from>
    <xdr:ext cx="405111" cy="259045"/>
    <xdr:sp macro="" textlink="">
      <xdr:nvSpPr>
        <xdr:cNvPr id="339" name="n_4mainValue【市民会館】&#10;有形固定資産減価償却率">
          <a:extLst>
            <a:ext uri="{FF2B5EF4-FFF2-40B4-BE49-F238E27FC236}">
              <a16:creationId xmlns:a16="http://schemas.microsoft.com/office/drawing/2014/main" id="{69CE95D8-5DEC-42F7-9898-85A0A2E4BA71}"/>
            </a:ext>
          </a:extLst>
        </xdr:cNvPr>
        <xdr:cNvSpPr txBox="1"/>
      </xdr:nvSpPr>
      <xdr:spPr>
        <a:xfrm>
          <a:off x="927744" y="1856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0854912F-5A08-44C3-B76E-EEBFD6B1B28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D554FD6E-8BBF-4D20-91A8-4E8ABAC61D3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B4EA6215-7D34-42C1-ACFE-757F7BE43A9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43DC2A56-83FD-4DC6-A74E-6BECC3F5DF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F9BD74A3-1917-426B-B3EA-867D3BA8FA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6B160A64-6CD7-4231-BD17-316206E54E4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1BAB14DF-E74D-40F7-AC73-69B7F73CFDA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9BA06C3F-01CC-4366-80CD-D4D0D3554F4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1F469127-AB03-4547-90B6-E5D15B34904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85D1DB61-5EB6-4E20-AB74-A9A26DD70A4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FAF8C116-4A88-4BBC-85EF-DC864B80847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04A5155B-2158-4AE4-8EC7-C186CF18DF9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959B02F4-B3DC-424C-9D55-E99474F0252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FB6AAF1F-C783-4CA9-ABFE-EE39A8BB591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2621C93F-9D0E-48F7-8EE5-0528B1CFF43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40651CB6-75FE-4498-8F77-33CC0D0F818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9588BFCA-7495-4E77-8AA4-178187BDE29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7E23737D-6E77-489C-9D21-F2AFC75A5E8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22F7F7C6-429A-4209-8AE2-F10847B8B5C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F48A3E2B-3AAF-42D1-961A-EAE561051B8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1FDE0C7C-8EC7-4342-9B49-D3A8883205F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11DCFD06-8493-4B2F-8E52-055ABBDFAEB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CE37A136-04CB-4938-BA31-D593BDBC799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773C57AF-DE75-4512-89AE-2EFFCBB7B628}"/>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550E2948-73B6-4F45-8943-3B224C5943E2}"/>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0CCDFA29-611D-4ED8-81D3-000C70080B4A}"/>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1C3D849F-DFAF-4683-AF79-71A82027C95F}"/>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C1FC585F-F256-49E8-A1B7-5383F9550BF1}"/>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368" name="【市民会館】&#10;一人当たり面積平均値テキスト">
          <a:extLst>
            <a:ext uri="{FF2B5EF4-FFF2-40B4-BE49-F238E27FC236}">
              <a16:creationId xmlns:a16="http://schemas.microsoft.com/office/drawing/2014/main" id="{77043AFA-4F23-4339-BC85-B5C5C4ABAD9F}"/>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F3130B5C-AA35-4793-A387-570A6D700F1B}"/>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42AC1D97-3316-4608-A11E-9FBF5FA1ADBB}"/>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E34A4050-B13E-4626-881E-8E6DF9501937}"/>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968D424F-F3D8-414C-9671-642204B724BD}"/>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1D6C9F12-A030-4FAD-8B15-FE044B8AE794}"/>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B223FF12-3704-4281-8294-4B569E8A4CF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187C3B6-D5F6-4AF6-9104-DDEA0EB9FC9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5D11AC5B-C486-4F17-A1B9-0913E3734FE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7A62D4F-0CD3-4FEC-9255-E01849BF56B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B161FB0F-55AB-4474-9D81-08059EE0A24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76836</xdr:rowOff>
    </xdr:from>
    <xdr:to>
      <xdr:col>55</xdr:col>
      <xdr:colOff>50800</xdr:colOff>
      <xdr:row>108</xdr:row>
      <xdr:rowOff>6986</xdr:rowOff>
    </xdr:to>
    <xdr:sp macro="" textlink="">
      <xdr:nvSpPr>
        <xdr:cNvPr id="379" name="楕円 378">
          <a:extLst>
            <a:ext uri="{FF2B5EF4-FFF2-40B4-BE49-F238E27FC236}">
              <a16:creationId xmlns:a16="http://schemas.microsoft.com/office/drawing/2014/main" id="{558E0EF4-887B-41C8-9EDA-350D6804A1A6}"/>
            </a:ext>
          </a:extLst>
        </xdr:cNvPr>
        <xdr:cNvSpPr/>
      </xdr:nvSpPr>
      <xdr:spPr>
        <a:xfrm>
          <a:off x="104267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55263</xdr:rowOff>
    </xdr:from>
    <xdr:ext cx="469744" cy="259045"/>
    <xdr:sp macro="" textlink="">
      <xdr:nvSpPr>
        <xdr:cNvPr id="380" name="【市民会館】&#10;一人当たり面積該当値テキスト">
          <a:extLst>
            <a:ext uri="{FF2B5EF4-FFF2-40B4-BE49-F238E27FC236}">
              <a16:creationId xmlns:a16="http://schemas.microsoft.com/office/drawing/2014/main" id="{C70292AD-88DC-4231-A152-C8B5B6405389}"/>
            </a:ext>
          </a:extLst>
        </xdr:cNvPr>
        <xdr:cNvSpPr txBox="1"/>
      </xdr:nvSpPr>
      <xdr:spPr>
        <a:xfrm>
          <a:off x="10515600"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80645</xdr:rowOff>
    </xdr:from>
    <xdr:to>
      <xdr:col>50</xdr:col>
      <xdr:colOff>165100</xdr:colOff>
      <xdr:row>108</xdr:row>
      <xdr:rowOff>10795</xdr:rowOff>
    </xdr:to>
    <xdr:sp macro="" textlink="">
      <xdr:nvSpPr>
        <xdr:cNvPr id="381" name="楕円 380">
          <a:extLst>
            <a:ext uri="{FF2B5EF4-FFF2-40B4-BE49-F238E27FC236}">
              <a16:creationId xmlns:a16="http://schemas.microsoft.com/office/drawing/2014/main" id="{81763828-BE05-4B53-9D2A-1518FDC6B80D}"/>
            </a:ext>
          </a:extLst>
        </xdr:cNvPr>
        <xdr:cNvSpPr/>
      </xdr:nvSpPr>
      <xdr:spPr>
        <a:xfrm>
          <a:off x="95885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127636</xdr:rowOff>
    </xdr:from>
    <xdr:to>
      <xdr:col>55</xdr:col>
      <xdr:colOff>0</xdr:colOff>
      <xdr:row>107</xdr:row>
      <xdr:rowOff>131445</xdr:rowOff>
    </xdr:to>
    <xdr:cxnSp macro="">
      <xdr:nvCxnSpPr>
        <xdr:cNvPr id="382" name="直線コネクタ 381">
          <a:extLst>
            <a:ext uri="{FF2B5EF4-FFF2-40B4-BE49-F238E27FC236}">
              <a16:creationId xmlns:a16="http://schemas.microsoft.com/office/drawing/2014/main" id="{FEF9FAA9-3273-453A-A6F9-0A21C0CD4D4B}"/>
            </a:ext>
          </a:extLst>
        </xdr:cNvPr>
        <xdr:cNvCxnSpPr/>
      </xdr:nvCxnSpPr>
      <xdr:spPr>
        <a:xfrm flipV="1">
          <a:off x="9639300" y="1847278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82550</xdr:rowOff>
    </xdr:from>
    <xdr:to>
      <xdr:col>46</xdr:col>
      <xdr:colOff>38100</xdr:colOff>
      <xdr:row>108</xdr:row>
      <xdr:rowOff>12700</xdr:rowOff>
    </xdr:to>
    <xdr:sp macro="" textlink="">
      <xdr:nvSpPr>
        <xdr:cNvPr id="383" name="楕円 382">
          <a:extLst>
            <a:ext uri="{FF2B5EF4-FFF2-40B4-BE49-F238E27FC236}">
              <a16:creationId xmlns:a16="http://schemas.microsoft.com/office/drawing/2014/main" id="{5E96EE73-09E7-4272-B33E-37E42D43CA37}"/>
            </a:ext>
          </a:extLst>
        </xdr:cNvPr>
        <xdr:cNvSpPr/>
      </xdr:nvSpPr>
      <xdr:spPr>
        <a:xfrm>
          <a:off x="8699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131445</xdr:rowOff>
    </xdr:from>
    <xdr:to>
      <xdr:col>50</xdr:col>
      <xdr:colOff>114300</xdr:colOff>
      <xdr:row>107</xdr:row>
      <xdr:rowOff>133350</xdr:rowOff>
    </xdr:to>
    <xdr:cxnSp macro="">
      <xdr:nvCxnSpPr>
        <xdr:cNvPr id="384" name="直線コネクタ 383">
          <a:extLst>
            <a:ext uri="{FF2B5EF4-FFF2-40B4-BE49-F238E27FC236}">
              <a16:creationId xmlns:a16="http://schemas.microsoft.com/office/drawing/2014/main" id="{10401DE3-6F58-40C7-8CAA-8B396B3978CB}"/>
            </a:ext>
          </a:extLst>
        </xdr:cNvPr>
        <xdr:cNvCxnSpPr/>
      </xdr:nvCxnSpPr>
      <xdr:spPr>
        <a:xfrm flipV="1">
          <a:off x="8750300" y="184765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88264</xdr:rowOff>
    </xdr:from>
    <xdr:to>
      <xdr:col>41</xdr:col>
      <xdr:colOff>101600</xdr:colOff>
      <xdr:row>108</xdr:row>
      <xdr:rowOff>18414</xdr:rowOff>
    </xdr:to>
    <xdr:sp macro="" textlink="">
      <xdr:nvSpPr>
        <xdr:cNvPr id="385" name="楕円 384">
          <a:extLst>
            <a:ext uri="{FF2B5EF4-FFF2-40B4-BE49-F238E27FC236}">
              <a16:creationId xmlns:a16="http://schemas.microsoft.com/office/drawing/2014/main" id="{8A801F58-4736-4648-85CC-95F93845F06E}"/>
            </a:ext>
          </a:extLst>
        </xdr:cNvPr>
        <xdr:cNvSpPr/>
      </xdr:nvSpPr>
      <xdr:spPr>
        <a:xfrm>
          <a:off x="7810500" y="184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133350</xdr:rowOff>
    </xdr:from>
    <xdr:to>
      <xdr:col>45</xdr:col>
      <xdr:colOff>177800</xdr:colOff>
      <xdr:row>107</xdr:row>
      <xdr:rowOff>139064</xdr:rowOff>
    </xdr:to>
    <xdr:cxnSp macro="">
      <xdr:nvCxnSpPr>
        <xdr:cNvPr id="386" name="直線コネクタ 385">
          <a:extLst>
            <a:ext uri="{FF2B5EF4-FFF2-40B4-BE49-F238E27FC236}">
              <a16:creationId xmlns:a16="http://schemas.microsoft.com/office/drawing/2014/main" id="{9A6994D1-4AF6-48D3-ABEC-2DAEB0ED56A7}"/>
            </a:ext>
          </a:extLst>
        </xdr:cNvPr>
        <xdr:cNvCxnSpPr/>
      </xdr:nvCxnSpPr>
      <xdr:spPr>
        <a:xfrm flipV="1">
          <a:off x="7861300" y="184785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88264</xdr:rowOff>
    </xdr:from>
    <xdr:to>
      <xdr:col>36</xdr:col>
      <xdr:colOff>165100</xdr:colOff>
      <xdr:row>108</xdr:row>
      <xdr:rowOff>18414</xdr:rowOff>
    </xdr:to>
    <xdr:sp macro="" textlink="">
      <xdr:nvSpPr>
        <xdr:cNvPr id="387" name="楕円 386">
          <a:extLst>
            <a:ext uri="{FF2B5EF4-FFF2-40B4-BE49-F238E27FC236}">
              <a16:creationId xmlns:a16="http://schemas.microsoft.com/office/drawing/2014/main" id="{0A996DEF-CD05-448B-A6C2-EEC9008AA126}"/>
            </a:ext>
          </a:extLst>
        </xdr:cNvPr>
        <xdr:cNvSpPr/>
      </xdr:nvSpPr>
      <xdr:spPr>
        <a:xfrm>
          <a:off x="6921500" y="184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139064</xdr:rowOff>
    </xdr:from>
    <xdr:to>
      <xdr:col>41</xdr:col>
      <xdr:colOff>50800</xdr:colOff>
      <xdr:row>107</xdr:row>
      <xdr:rowOff>139064</xdr:rowOff>
    </xdr:to>
    <xdr:cxnSp macro="">
      <xdr:nvCxnSpPr>
        <xdr:cNvPr id="388" name="直線コネクタ 387">
          <a:extLst>
            <a:ext uri="{FF2B5EF4-FFF2-40B4-BE49-F238E27FC236}">
              <a16:creationId xmlns:a16="http://schemas.microsoft.com/office/drawing/2014/main" id="{E8421D17-A5F8-4E91-9847-CC02F34482D5}"/>
            </a:ext>
          </a:extLst>
        </xdr:cNvPr>
        <xdr:cNvCxnSpPr/>
      </xdr:nvCxnSpPr>
      <xdr:spPr>
        <a:xfrm>
          <a:off x="6972300" y="18484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389" name="n_1aveValue【市民会館】&#10;一人当たり面積">
          <a:extLst>
            <a:ext uri="{FF2B5EF4-FFF2-40B4-BE49-F238E27FC236}">
              <a16:creationId xmlns:a16="http://schemas.microsoft.com/office/drawing/2014/main" id="{DD1E01C3-1C8A-476E-9EBA-8F1900CC5E0A}"/>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390" name="n_2aveValue【市民会館】&#10;一人当たり面積">
          <a:extLst>
            <a:ext uri="{FF2B5EF4-FFF2-40B4-BE49-F238E27FC236}">
              <a16:creationId xmlns:a16="http://schemas.microsoft.com/office/drawing/2014/main" id="{27D12FC0-EF52-4080-B355-1D5B0ED08F66}"/>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391" name="n_3aveValue【市民会館】&#10;一人当たり面積">
          <a:extLst>
            <a:ext uri="{FF2B5EF4-FFF2-40B4-BE49-F238E27FC236}">
              <a16:creationId xmlns:a16="http://schemas.microsoft.com/office/drawing/2014/main" id="{336A8663-32DB-4A78-BFD2-BF794CE2C3BB}"/>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392" name="n_4aveValue【市民会館】&#10;一人当たり面積">
          <a:extLst>
            <a:ext uri="{FF2B5EF4-FFF2-40B4-BE49-F238E27FC236}">
              <a16:creationId xmlns:a16="http://schemas.microsoft.com/office/drawing/2014/main" id="{4FE85F38-6469-4827-AA9D-4A384BC3277F}"/>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1922</xdr:rowOff>
    </xdr:from>
    <xdr:ext cx="469744" cy="259045"/>
    <xdr:sp macro="" textlink="">
      <xdr:nvSpPr>
        <xdr:cNvPr id="393" name="n_1mainValue【市民会館】&#10;一人当たり面積">
          <a:extLst>
            <a:ext uri="{FF2B5EF4-FFF2-40B4-BE49-F238E27FC236}">
              <a16:creationId xmlns:a16="http://schemas.microsoft.com/office/drawing/2014/main" id="{0329733A-87D9-4737-86EC-0694E667C95F}"/>
            </a:ext>
          </a:extLst>
        </xdr:cNvPr>
        <xdr:cNvSpPr txBox="1"/>
      </xdr:nvSpPr>
      <xdr:spPr>
        <a:xfrm>
          <a:off x="9391727" y="1851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3827</xdr:rowOff>
    </xdr:from>
    <xdr:ext cx="469744" cy="259045"/>
    <xdr:sp macro="" textlink="">
      <xdr:nvSpPr>
        <xdr:cNvPr id="394" name="n_2mainValue【市民会館】&#10;一人当たり面積">
          <a:extLst>
            <a:ext uri="{FF2B5EF4-FFF2-40B4-BE49-F238E27FC236}">
              <a16:creationId xmlns:a16="http://schemas.microsoft.com/office/drawing/2014/main" id="{D9AEB242-5B68-4052-B699-F4682E850F0F}"/>
            </a:ext>
          </a:extLst>
        </xdr:cNvPr>
        <xdr:cNvSpPr txBox="1"/>
      </xdr:nvSpPr>
      <xdr:spPr>
        <a:xfrm>
          <a:off x="8515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9541</xdr:rowOff>
    </xdr:from>
    <xdr:ext cx="469744" cy="259045"/>
    <xdr:sp macro="" textlink="">
      <xdr:nvSpPr>
        <xdr:cNvPr id="395" name="n_3mainValue【市民会館】&#10;一人当たり面積">
          <a:extLst>
            <a:ext uri="{FF2B5EF4-FFF2-40B4-BE49-F238E27FC236}">
              <a16:creationId xmlns:a16="http://schemas.microsoft.com/office/drawing/2014/main" id="{D913A003-259D-4AE5-8D96-7CD24F804255}"/>
            </a:ext>
          </a:extLst>
        </xdr:cNvPr>
        <xdr:cNvSpPr txBox="1"/>
      </xdr:nvSpPr>
      <xdr:spPr>
        <a:xfrm>
          <a:off x="7626427" y="185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9541</xdr:rowOff>
    </xdr:from>
    <xdr:ext cx="469744" cy="259045"/>
    <xdr:sp macro="" textlink="">
      <xdr:nvSpPr>
        <xdr:cNvPr id="396" name="n_4mainValue【市民会館】&#10;一人当たり面積">
          <a:extLst>
            <a:ext uri="{FF2B5EF4-FFF2-40B4-BE49-F238E27FC236}">
              <a16:creationId xmlns:a16="http://schemas.microsoft.com/office/drawing/2014/main" id="{A50A35D3-BE24-4478-B10D-D505F0B09AB3}"/>
            </a:ext>
          </a:extLst>
        </xdr:cNvPr>
        <xdr:cNvSpPr txBox="1"/>
      </xdr:nvSpPr>
      <xdr:spPr>
        <a:xfrm>
          <a:off x="6737427" y="185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B7B0FB6F-B799-4DAB-9AD0-0F7B4F7A6CE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54FFE3DF-4961-47E6-88C4-5FD151608DC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DC89633C-66ED-4E08-A1F9-FEBB7531284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A2F596B9-F77C-4DB1-B56F-E38F0C282A1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1FAC407-4451-49DC-93BF-E2E2FA9042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5A12A1E1-BC9F-4243-96C5-2267899C9F8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9FDA7CA8-5181-43EA-82D5-3DA31E0296B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22F499B-BDBE-40A8-9BEB-12C456C048A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7ED126BF-F2BF-44BD-8754-065700A6C4A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3BCC7780-7387-46B1-B116-CFE991CED43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7ECFCA1D-FA65-4766-83A4-AB41FA22FDA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F2D7479A-96D2-4E45-83CB-D24A2B8D31A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A6135D57-9E6A-4062-B779-C06B515FDD5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11E32E12-C3FF-44CD-8DD1-446D23252DE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EC992B4D-D1B6-4D22-B1F4-8C186E7B219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206E2B04-673F-4F1D-898E-ABCAC3CE8CC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1AE1E098-CE2D-4109-A228-D05242E38E6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5BA0D15-89FC-4E8E-A076-5CF351A9F74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62FD1BEF-93A9-44CC-8750-85FE50A9B1A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3E3B1C8F-B727-4BD2-9EFC-1AF2125480D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703A17F6-7C1D-4189-AA37-2C041E0511C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63410551-4E3A-464E-A4DD-350B53B2B0A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9C555769-CD1C-4E3A-AC55-F848726BBCB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21763FDE-E368-4704-A60E-0CAF1072189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F4A9B783-517F-446E-BB84-FA4B2769EB3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6100109D-C8CF-4BA5-A246-61D25C46710B}"/>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D0B80278-A621-45F9-BD82-E1F0C7C0BD2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D184A9E7-D37E-497E-AE8F-A0E992F7776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2FA0FD61-14C9-4AD9-920D-D0A4B0441885}"/>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6" name="直線コネクタ 425">
          <a:extLst>
            <a:ext uri="{FF2B5EF4-FFF2-40B4-BE49-F238E27FC236}">
              <a16:creationId xmlns:a16="http://schemas.microsoft.com/office/drawing/2014/main" id="{195727A1-9276-4B0D-B955-302BC76F2D56}"/>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4CDED594-0AE2-4395-9BD1-663E93118117}"/>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8" name="フローチャート: 判断 427">
          <a:extLst>
            <a:ext uri="{FF2B5EF4-FFF2-40B4-BE49-F238E27FC236}">
              <a16:creationId xmlns:a16="http://schemas.microsoft.com/office/drawing/2014/main" id="{BE58582D-CFBE-4D45-9E70-814D794102A4}"/>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9" name="フローチャート: 判断 428">
          <a:extLst>
            <a:ext uri="{FF2B5EF4-FFF2-40B4-BE49-F238E27FC236}">
              <a16:creationId xmlns:a16="http://schemas.microsoft.com/office/drawing/2014/main" id="{8BA2A024-BF1E-45D2-B072-00BD78F56A0E}"/>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0" name="フローチャート: 判断 429">
          <a:extLst>
            <a:ext uri="{FF2B5EF4-FFF2-40B4-BE49-F238E27FC236}">
              <a16:creationId xmlns:a16="http://schemas.microsoft.com/office/drawing/2014/main" id="{28301ECA-1A01-4CC4-A1D8-81E75979FB65}"/>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1" name="フローチャート: 判断 430">
          <a:extLst>
            <a:ext uri="{FF2B5EF4-FFF2-40B4-BE49-F238E27FC236}">
              <a16:creationId xmlns:a16="http://schemas.microsoft.com/office/drawing/2014/main" id="{435D3175-AFC0-4900-B4ED-BFA2C8AD5136}"/>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2" name="フローチャート: 判断 431">
          <a:extLst>
            <a:ext uri="{FF2B5EF4-FFF2-40B4-BE49-F238E27FC236}">
              <a16:creationId xmlns:a16="http://schemas.microsoft.com/office/drawing/2014/main" id="{1E36B1F6-C69B-4AC5-B23A-8FF0248CA971}"/>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7EFACD9-4DC2-4BB8-8AA2-D28509E7337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6AEF88B-6D25-494D-B455-17AEF310FF0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88AA9EC-4FE7-4099-AD3E-64EE42296FE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5E29DCE-FA1D-44F5-A864-BECC5A5A2C2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26E577C0-FCBB-46ED-BAB8-B07C138A1DD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162560</xdr:rowOff>
    </xdr:from>
    <xdr:to>
      <xdr:col>85</xdr:col>
      <xdr:colOff>177800</xdr:colOff>
      <xdr:row>39</xdr:row>
      <xdr:rowOff>92710</xdr:rowOff>
    </xdr:to>
    <xdr:sp macro="" textlink="">
      <xdr:nvSpPr>
        <xdr:cNvPr id="438" name="楕円 437">
          <a:extLst>
            <a:ext uri="{FF2B5EF4-FFF2-40B4-BE49-F238E27FC236}">
              <a16:creationId xmlns:a16="http://schemas.microsoft.com/office/drawing/2014/main" id="{5A5240CF-AFA6-4058-B23D-52B437B30487}"/>
            </a:ext>
          </a:extLst>
        </xdr:cNvPr>
        <xdr:cNvSpPr/>
      </xdr:nvSpPr>
      <xdr:spPr>
        <a:xfrm>
          <a:off x="16268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140987</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121C0263-8E0F-4212-A54E-AD9B5E3BBF78}"/>
            </a:ext>
          </a:extLst>
        </xdr:cNvPr>
        <xdr:cNvSpPr txBox="1"/>
      </xdr:nvSpPr>
      <xdr:spPr>
        <a:xfrm>
          <a:off x="16357600"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128270</xdr:rowOff>
    </xdr:from>
    <xdr:to>
      <xdr:col>81</xdr:col>
      <xdr:colOff>101600</xdr:colOff>
      <xdr:row>39</xdr:row>
      <xdr:rowOff>58420</xdr:rowOff>
    </xdr:to>
    <xdr:sp macro="" textlink="">
      <xdr:nvSpPr>
        <xdr:cNvPr id="440" name="楕円 439">
          <a:extLst>
            <a:ext uri="{FF2B5EF4-FFF2-40B4-BE49-F238E27FC236}">
              <a16:creationId xmlns:a16="http://schemas.microsoft.com/office/drawing/2014/main" id="{9E26176C-13B1-4721-A852-E8B5C18A66A5}"/>
            </a:ext>
          </a:extLst>
        </xdr:cNvPr>
        <xdr:cNvSpPr/>
      </xdr:nvSpPr>
      <xdr:spPr>
        <a:xfrm>
          <a:off x="15430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xdr:rowOff>
    </xdr:from>
    <xdr:to>
      <xdr:col>85</xdr:col>
      <xdr:colOff>127000</xdr:colOff>
      <xdr:row>39</xdr:row>
      <xdr:rowOff>41910</xdr:rowOff>
    </xdr:to>
    <xdr:cxnSp macro="">
      <xdr:nvCxnSpPr>
        <xdr:cNvPr id="441" name="直線コネクタ 440">
          <a:extLst>
            <a:ext uri="{FF2B5EF4-FFF2-40B4-BE49-F238E27FC236}">
              <a16:creationId xmlns:a16="http://schemas.microsoft.com/office/drawing/2014/main" id="{F1B43D55-A8A8-4882-AFD6-0329801CD367}"/>
            </a:ext>
          </a:extLst>
        </xdr:cNvPr>
        <xdr:cNvCxnSpPr/>
      </xdr:nvCxnSpPr>
      <xdr:spPr>
        <a:xfrm>
          <a:off x="15481300" y="66941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107043</xdr:rowOff>
    </xdr:from>
    <xdr:to>
      <xdr:col>76</xdr:col>
      <xdr:colOff>165100</xdr:colOff>
      <xdr:row>39</xdr:row>
      <xdr:rowOff>37193</xdr:rowOff>
    </xdr:to>
    <xdr:sp macro="" textlink="">
      <xdr:nvSpPr>
        <xdr:cNvPr id="442" name="楕円 441">
          <a:extLst>
            <a:ext uri="{FF2B5EF4-FFF2-40B4-BE49-F238E27FC236}">
              <a16:creationId xmlns:a16="http://schemas.microsoft.com/office/drawing/2014/main" id="{33ABBB5A-9608-4B7C-9B4E-6F99F92B3DD1}"/>
            </a:ext>
          </a:extLst>
        </xdr:cNvPr>
        <xdr:cNvSpPr/>
      </xdr:nvSpPr>
      <xdr:spPr>
        <a:xfrm>
          <a:off x="14541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157843</xdr:rowOff>
    </xdr:from>
    <xdr:to>
      <xdr:col>81</xdr:col>
      <xdr:colOff>50800</xdr:colOff>
      <xdr:row>39</xdr:row>
      <xdr:rowOff>7620</xdr:rowOff>
    </xdr:to>
    <xdr:cxnSp macro="">
      <xdr:nvCxnSpPr>
        <xdr:cNvPr id="443" name="直線コネクタ 442">
          <a:extLst>
            <a:ext uri="{FF2B5EF4-FFF2-40B4-BE49-F238E27FC236}">
              <a16:creationId xmlns:a16="http://schemas.microsoft.com/office/drawing/2014/main" id="{B53A2F19-9AE9-4133-A33E-50004AA46EC8}"/>
            </a:ext>
          </a:extLst>
        </xdr:cNvPr>
        <xdr:cNvCxnSpPr/>
      </xdr:nvCxnSpPr>
      <xdr:spPr>
        <a:xfrm>
          <a:off x="14592300" y="667294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35197</xdr:rowOff>
    </xdr:from>
    <xdr:to>
      <xdr:col>72</xdr:col>
      <xdr:colOff>38100</xdr:colOff>
      <xdr:row>38</xdr:row>
      <xdr:rowOff>136797</xdr:rowOff>
    </xdr:to>
    <xdr:sp macro="" textlink="">
      <xdr:nvSpPr>
        <xdr:cNvPr id="444" name="楕円 443">
          <a:extLst>
            <a:ext uri="{FF2B5EF4-FFF2-40B4-BE49-F238E27FC236}">
              <a16:creationId xmlns:a16="http://schemas.microsoft.com/office/drawing/2014/main" id="{F18C278A-ECF0-4288-963F-1D4BA77CE604}"/>
            </a:ext>
          </a:extLst>
        </xdr:cNvPr>
        <xdr:cNvSpPr/>
      </xdr:nvSpPr>
      <xdr:spPr>
        <a:xfrm>
          <a:off x="136525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85997</xdr:rowOff>
    </xdr:from>
    <xdr:to>
      <xdr:col>76</xdr:col>
      <xdr:colOff>114300</xdr:colOff>
      <xdr:row>38</xdr:row>
      <xdr:rowOff>157843</xdr:rowOff>
    </xdr:to>
    <xdr:cxnSp macro="">
      <xdr:nvCxnSpPr>
        <xdr:cNvPr id="445" name="直線コネクタ 444">
          <a:extLst>
            <a:ext uri="{FF2B5EF4-FFF2-40B4-BE49-F238E27FC236}">
              <a16:creationId xmlns:a16="http://schemas.microsoft.com/office/drawing/2014/main" id="{7995D69D-C5B3-467B-AB9C-C9BA63D21873}"/>
            </a:ext>
          </a:extLst>
        </xdr:cNvPr>
        <xdr:cNvCxnSpPr/>
      </xdr:nvCxnSpPr>
      <xdr:spPr>
        <a:xfrm>
          <a:off x="13703300" y="660109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149497</xdr:rowOff>
    </xdr:from>
    <xdr:to>
      <xdr:col>67</xdr:col>
      <xdr:colOff>101600</xdr:colOff>
      <xdr:row>38</xdr:row>
      <xdr:rowOff>79647</xdr:rowOff>
    </xdr:to>
    <xdr:sp macro="" textlink="">
      <xdr:nvSpPr>
        <xdr:cNvPr id="446" name="楕円 445">
          <a:extLst>
            <a:ext uri="{FF2B5EF4-FFF2-40B4-BE49-F238E27FC236}">
              <a16:creationId xmlns:a16="http://schemas.microsoft.com/office/drawing/2014/main" id="{7608723A-F8C7-4895-87AC-E23F84F25FA6}"/>
            </a:ext>
          </a:extLst>
        </xdr:cNvPr>
        <xdr:cNvSpPr/>
      </xdr:nvSpPr>
      <xdr:spPr>
        <a:xfrm>
          <a:off x="12763500" y="64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28847</xdr:rowOff>
    </xdr:from>
    <xdr:to>
      <xdr:col>71</xdr:col>
      <xdr:colOff>177800</xdr:colOff>
      <xdr:row>38</xdr:row>
      <xdr:rowOff>85997</xdr:rowOff>
    </xdr:to>
    <xdr:cxnSp macro="">
      <xdr:nvCxnSpPr>
        <xdr:cNvPr id="447" name="直線コネクタ 446">
          <a:extLst>
            <a:ext uri="{FF2B5EF4-FFF2-40B4-BE49-F238E27FC236}">
              <a16:creationId xmlns:a16="http://schemas.microsoft.com/office/drawing/2014/main" id="{AC97E8D2-B313-434E-96EF-B8AA18DDB530}"/>
            </a:ext>
          </a:extLst>
        </xdr:cNvPr>
        <xdr:cNvCxnSpPr/>
      </xdr:nvCxnSpPr>
      <xdr:spPr>
        <a:xfrm>
          <a:off x="12814300" y="654394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1CCD432F-E057-4CD0-A5C0-FC7FC11A719F}"/>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89301274-1FEC-4616-9E0C-1D163AD68EDD}"/>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8914062E-FD11-4F7A-BCEC-C04459129EFF}"/>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5A8F81B3-C0F6-4563-B09A-895C8394B9F8}"/>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49547</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25BEF9F2-F513-4584-9773-271D9B577B35}"/>
            </a:ext>
          </a:extLst>
        </xdr:cNvPr>
        <xdr:cNvSpPr txBox="1"/>
      </xdr:nvSpPr>
      <xdr:spPr>
        <a:xfrm>
          <a:off x="15266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28320</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1C7D53E2-E85B-4990-B0CA-C61F89CFC8BE}"/>
            </a:ext>
          </a:extLst>
        </xdr:cNvPr>
        <xdr:cNvSpPr txBox="1"/>
      </xdr:nvSpPr>
      <xdr:spPr>
        <a:xfrm>
          <a:off x="14389744"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153324</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406A4B8D-9025-45C1-A873-9DE452F21C34}"/>
            </a:ext>
          </a:extLst>
        </xdr:cNvPr>
        <xdr:cNvSpPr txBox="1"/>
      </xdr:nvSpPr>
      <xdr:spPr>
        <a:xfrm>
          <a:off x="13500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96174</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CEC9D518-E1E8-487C-9ECB-58CF94E2D8C3}"/>
            </a:ext>
          </a:extLst>
        </xdr:cNvPr>
        <xdr:cNvSpPr txBox="1"/>
      </xdr:nvSpPr>
      <xdr:spPr>
        <a:xfrm>
          <a:off x="12611744" y="626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8004EC92-AF69-4C39-B1F7-0C0BF3B1D91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117EED62-8720-4458-8C5D-D160A238236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9C9D2DB-C80A-425C-A7E7-5AA4372114E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6EB209EF-4BFF-4446-8134-7E500A61C4A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8ED05C12-0613-48A3-BA2D-15A33DA0F2E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8D10F77-30F9-41B1-A3DB-0C2F123934F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63E47DB1-FFB2-4C21-8CEB-85F515091E0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AB75B892-2AAF-4E69-8DFB-F711728EAD6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BCAFC960-D4B0-4B40-AE26-C64923E8015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5631EC3-CB2F-4209-A167-72FC0432B0C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078F07CE-BFA3-4606-9D4D-C05CEF75190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D973C464-41E3-4E6A-B427-23BA2DD4D80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0BEC3942-4148-46F8-B8FB-BE9D20D72E2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38386F28-2014-48A2-B283-F04E9D2BBEA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773FB9E3-DC24-41BC-AF44-2600E401F12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20215088-FD6D-4AB5-9948-85DEA5B9D50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DAAB0776-CE59-41B1-8637-F7E433AD5E9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85A92443-DBAC-4D90-91B9-830D2992C21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724DCEFF-ACED-4B6A-9D0C-1D86CBFF214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A42F8C19-26F8-4D4C-A83C-77B156B1C51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7F2EC158-3C77-44E6-8A36-6BC0D89476D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7" name="直線コネクタ 476">
          <a:extLst>
            <a:ext uri="{FF2B5EF4-FFF2-40B4-BE49-F238E27FC236}">
              <a16:creationId xmlns:a16="http://schemas.microsoft.com/office/drawing/2014/main" id="{91C97D15-BFDA-451D-8538-06B0B94DAB17}"/>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BA9D76BD-633F-4BFF-A59D-F0336CE33BBD}"/>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9" name="直線コネクタ 478">
          <a:extLst>
            <a:ext uri="{FF2B5EF4-FFF2-40B4-BE49-F238E27FC236}">
              <a16:creationId xmlns:a16="http://schemas.microsoft.com/office/drawing/2014/main" id="{1FB33BB6-3A2B-4B4F-8745-908E649AAE01}"/>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3A3E1132-CAE8-4247-8F89-FB325DDEB42F}"/>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1" name="直線コネクタ 480">
          <a:extLst>
            <a:ext uri="{FF2B5EF4-FFF2-40B4-BE49-F238E27FC236}">
              <a16:creationId xmlns:a16="http://schemas.microsoft.com/office/drawing/2014/main" id="{C70E7B5E-24D9-48C4-BB27-66D9B78B0F2C}"/>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2395B060-70E9-4E11-B0B7-F53417F98ABE}"/>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3" name="フローチャート: 判断 482">
          <a:extLst>
            <a:ext uri="{FF2B5EF4-FFF2-40B4-BE49-F238E27FC236}">
              <a16:creationId xmlns:a16="http://schemas.microsoft.com/office/drawing/2014/main" id="{5D2F2E98-1186-4A01-8FB1-968D6654D76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4" name="フローチャート: 判断 483">
          <a:extLst>
            <a:ext uri="{FF2B5EF4-FFF2-40B4-BE49-F238E27FC236}">
              <a16:creationId xmlns:a16="http://schemas.microsoft.com/office/drawing/2014/main" id="{BA73FB94-A10B-43BE-811C-01822FD453C8}"/>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5" name="フローチャート: 判断 484">
          <a:extLst>
            <a:ext uri="{FF2B5EF4-FFF2-40B4-BE49-F238E27FC236}">
              <a16:creationId xmlns:a16="http://schemas.microsoft.com/office/drawing/2014/main" id="{3580BF25-55FA-4F5A-8A39-8EA8A32096BD}"/>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6" name="フローチャート: 判断 485">
          <a:extLst>
            <a:ext uri="{FF2B5EF4-FFF2-40B4-BE49-F238E27FC236}">
              <a16:creationId xmlns:a16="http://schemas.microsoft.com/office/drawing/2014/main" id="{60779F89-8F2A-4B6D-AC98-0F50CDCEF7CE}"/>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7" name="フローチャート: 判断 486">
          <a:extLst>
            <a:ext uri="{FF2B5EF4-FFF2-40B4-BE49-F238E27FC236}">
              <a16:creationId xmlns:a16="http://schemas.microsoft.com/office/drawing/2014/main" id="{45466F87-7652-42E3-B6E9-FF6DF732AA2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7A488A5-9873-413D-9F7E-6D8DB0A8BBA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F3C6B78-3C58-4066-999D-3509CB7F278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7A0F5FF-691B-41B1-9074-46DE015FAF4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A5CF746-DEC2-4955-AB8D-506250D7E33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46C877B2-2970-4B20-B5BA-6A7382D2962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86852</xdr:rowOff>
    </xdr:from>
    <xdr:to>
      <xdr:col>116</xdr:col>
      <xdr:colOff>114300</xdr:colOff>
      <xdr:row>40</xdr:row>
      <xdr:rowOff>17002</xdr:rowOff>
    </xdr:to>
    <xdr:sp macro="" textlink="">
      <xdr:nvSpPr>
        <xdr:cNvPr id="493" name="楕円 492">
          <a:extLst>
            <a:ext uri="{FF2B5EF4-FFF2-40B4-BE49-F238E27FC236}">
              <a16:creationId xmlns:a16="http://schemas.microsoft.com/office/drawing/2014/main" id="{A18C22E6-8C69-4005-861B-B1F71AF9F285}"/>
            </a:ext>
          </a:extLst>
        </xdr:cNvPr>
        <xdr:cNvSpPr/>
      </xdr:nvSpPr>
      <xdr:spPr>
        <a:xfrm>
          <a:off x="22110700" y="677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109729</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0DC18E6D-9F30-47E3-AA03-71F3D110CEBE}"/>
            </a:ext>
          </a:extLst>
        </xdr:cNvPr>
        <xdr:cNvSpPr txBox="1"/>
      </xdr:nvSpPr>
      <xdr:spPr>
        <a:xfrm>
          <a:off x="22199600" y="662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98623</xdr:rowOff>
    </xdr:from>
    <xdr:to>
      <xdr:col>112</xdr:col>
      <xdr:colOff>38100</xdr:colOff>
      <xdr:row>40</xdr:row>
      <xdr:rowOff>28773</xdr:rowOff>
    </xdr:to>
    <xdr:sp macro="" textlink="">
      <xdr:nvSpPr>
        <xdr:cNvPr id="495" name="楕円 494">
          <a:extLst>
            <a:ext uri="{FF2B5EF4-FFF2-40B4-BE49-F238E27FC236}">
              <a16:creationId xmlns:a16="http://schemas.microsoft.com/office/drawing/2014/main" id="{E1105BC2-6F6C-4B0B-AF59-BF0C62E2C565}"/>
            </a:ext>
          </a:extLst>
        </xdr:cNvPr>
        <xdr:cNvSpPr/>
      </xdr:nvSpPr>
      <xdr:spPr>
        <a:xfrm>
          <a:off x="21272500" y="678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137652</xdr:rowOff>
    </xdr:from>
    <xdr:to>
      <xdr:col>116</xdr:col>
      <xdr:colOff>63500</xdr:colOff>
      <xdr:row>39</xdr:row>
      <xdr:rowOff>149423</xdr:rowOff>
    </xdr:to>
    <xdr:cxnSp macro="">
      <xdr:nvCxnSpPr>
        <xdr:cNvPr id="496" name="直線コネクタ 495">
          <a:extLst>
            <a:ext uri="{FF2B5EF4-FFF2-40B4-BE49-F238E27FC236}">
              <a16:creationId xmlns:a16="http://schemas.microsoft.com/office/drawing/2014/main" id="{2AAE77B6-2BAF-44D8-82AF-C83C32F9D5BF}"/>
            </a:ext>
          </a:extLst>
        </xdr:cNvPr>
        <xdr:cNvCxnSpPr/>
      </xdr:nvCxnSpPr>
      <xdr:spPr>
        <a:xfrm flipV="1">
          <a:off x="21323300" y="6824202"/>
          <a:ext cx="838200" cy="1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104530</xdr:rowOff>
    </xdr:from>
    <xdr:to>
      <xdr:col>107</xdr:col>
      <xdr:colOff>101600</xdr:colOff>
      <xdr:row>40</xdr:row>
      <xdr:rowOff>34680</xdr:rowOff>
    </xdr:to>
    <xdr:sp macro="" textlink="">
      <xdr:nvSpPr>
        <xdr:cNvPr id="497" name="楕円 496">
          <a:extLst>
            <a:ext uri="{FF2B5EF4-FFF2-40B4-BE49-F238E27FC236}">
              <a16:creationId xmlns:a16="http://schemas.microsoft.com/office/drawing/2014/main" id="{E9F9553E-7DC0-4FB6-BC8A-22ABD512BAFA}"/>
            </a:ext>
          </a:extLst>
        </xdr:cNvPr>
        <xdr:cNvSpPr/>
      </xdr:nvSpPr>
      <xdr:spPr>
        <a:xfrm>
          <a:off x="20383500" y="679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149423</xdr:rowOff>
    </xdr:from>
    <xdr:to>
      <xdr:col>111</xdr:col>
      <xdr:colOff>177800</xdr:colOff>
      <xdr:row>39</xdr:row>
      <xdr:rowOff>155330</xdr:rowOff>
    </xdr:to>
    <xdr:cxnSp macro="">
      <xdr:nvCxnSpPr>
        <xdr:cNvPr id="498" name="直線コネクタ 497">
          <a:extLst>
            <a:ext uri="{FF2B5EF4-FFF2-40B4-BE49-F238E27FC236}">
              <a16:creationId xmlns:a16="http://schemas.microsoft.com/office/drawing/2014/main" id="{2965F827-4EA1-48EF-A3C0-892CB8887585}"/>
            </a:ext>
          </a:extLst>
        </xdr:cNvPr>
        <xdr:cNvCxnSpPr/>
      </xdr:nvCxnSpPr>
      <xdr:spPr>
        <a:xfrm flipV="1">
          <a:off x="20434300" y="6835973"/>
          <a:ext cx="8890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118358</xdr:rowOff>
    </xdr:from>
    <xdr:to>
      <xdr:col>102</xdr:col>
      <xdr:colOff>165100</xdr:colOff>
      <xdr:row>40</xdr:row>
      <xdr:rowOff>48508</xdr:rowOff>
    </xdr:to>
    <xdr:sp macro="" textlink="">
      <xdr:nvSpPr>
        <xdr:cNvPr id="499" name="楕円 498">
          <a:extLst>
            <a:ext uri="{FF2B5EF4-FFF2-40B4-BE49-F238E27FC236}">
              <a16:creationId xmlns:a16="http://schemas.microsoft.com/office/drawing/2014/main" id="{64F6A700-4CA2-4040-A66B-2EBDA47702B3}"/>
            </a:ext>
          </a:extLst>
        </xdr:cNvPr>
        <xdr:cNvSpPr/>
      </xdr:nvSpPr>
      <xdr:spPr>
        <a:xfrm>
          <a:off x="19494500" y="680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155330</xdr:rowOff>
    </xdr:from>
    <xdr:to>
      <xdr:col>107</xdr:col>
      <xdr:colOff>50800</xdr:colOff>
      <xdr:row>39</xdr:row>
      <xdr:rowOff>169158</xdr:rowOff>
    </xdr:to>
    <xdr:cxnSp macro="">
      <xdr:nvCxnSpPr>
        <xdr:cNvPr id="500" name="直線コネクタ 499">
          <a:extLst>
            <a:ext uri="{FF2B5EF4-FFF2-40B4-BE49-F238E27FC236}">
              <a16:creationId xmlns:a16="http://schemas.microsoft.com/office/drawing/2014/main" id="{676C3D61-5053-4760-B4A6-B3A79DF7FABF}"/>
            </a:ext>
          </a:extLst>
        </xdr:cNvPr>
        <xdr:cNvCxnSpPr/>
      </xdr:nvCxnSpPr>
      <xdr:spPr>
        <a:xfrm flipV="1">
          <a:off x="19545300" y="6841880"/>
          <a:ext cx="889000" cy="1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120484</xdr:rowOff>
    </xdr:from>
    <xdr:to>
      <xdr:col>98</xdr:col>
      <xdr:colOff>38100</xdr:colOff>
      <xdr:row>40</xdr:row>
      <xdr:rowOff>50634</xdr:rowOff>
    </xdr:to>
    <xdr:sp macro="" textlink="">
      <xdr:nvSpPr>
        <xdr:cNvPr id="501" name="楕円 500">
          <a:extLst>
            <a:ext uri="{FF2B5EF4-FFF2-40B4-BE49-F238E27FC236}">
              <a16:creationId xmlns:a16="http://schemas.microsoft.com/office/drawing/2014/main" id="{1A914462-E067-4DA7-983C-B71003650242}"/>
            </a:ext>
          </a:extLst>
        </xdr:cNvPr>
        <xdr:cNvSpPr/>
      </xdr:nvSpPr>
      <xdr:spPr>
        <a:xfrm>
          <a:off x="18605500" y="680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169158</xdr:rowOff>
    </xdr:from>
    <xdr:to>
      <xdr:col>102</xdr:col>
      <xdr:colOff>114300</xdr:colOff>
      <xdr:row>39</xdr:row>
      <xdr:rowOff>171284</xdr:rowOff>
    </xdr:to>
    <xdr:cxnSp macro="">
      <xdr:nvCxnSpPr>
        <xdr:cNvPr id="502" name="直線コネクタ 501">
          <a:extLst>
            <a:ext uri="{FF2B5EF4-FFF2-40B4-BE49-F238E27FC236}">
              <a16:creationId xmlns:a16="http://schemas.microsoft.com/office/drawing/2014/main" id="{B3F7027E-0701-4FD5-830F-381A64AEC15B}"/>
            </a:ext>
          </a:extLst>
        </xdr:cNvPr>
        <xdr:cNvCxnSpPr/>
      </xdr:nvCxnSpPr>
      <xdr:spPr>
        <a:xfrm flipV="1">
          <a:off x="18656300" y="6855708"/>
          <a:ext cx="889000" cy="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827E0E40-0BE5-4E4D-8447-C883CD074776}"/>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F377D4EF-DE7E-4020-964E-0310ABBBDE86}"/>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D15E770A-753B-417E-A7A0-F045C17979C6}"/>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C3DD9531-DE5D-4547-8192-95EB9AA3B297}"/>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45300</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D603A0FC-8E45-4866-9BF0-E43A355CBD9B}"/>
            </a:ext>
          </a:extLst>
        </xdr:cNvPr>
        <xdr:cNvSpPr txBox="1"/>
      </xdr:nvSpPr>
      <xdr:spPr>
        <a:xfrm>
          <a:off x="21011095" y="6560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51207</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551B62DB-4B77-418D-A231-BDA867F8A1F7}"/>
            </a:ext>
          </a:extLst>
        </xdr:cNvPr>
        <xdr:cNvSpPr txBox="1"/>
      </xdr:nvSpPr>
      <xdr:spPr>
        <a:xfrm>
          <a:off x="20134795" y="656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65035</xdr:rowOff>
    </xdr:from>
    <xdr:ext cx="599010" cy="259045"/>
    <xdr:sp macro="" textlink="">
      <xdr:nvSpPr>
        <xdr:cNvPr id="509" name="n_3mainValue【一般廃棄物処理施設】&#10;一人当たり有形固定資産（償却資産）額">
          <a:extLst>
            <a:ext uri="{FF2B5EF4-FFF2-40B4-BE49-F238E27FC236}">
              <a16:creationId xmlns:a16="http://schemas.microsoft.com/office/drawing/2014/main" id="{28D1029E-A496-426D-A10E-B3BF5BBC6074}"/>
            </a:ext>
          </a:extLst>
        </xdr:cNvPr>
        <xdr:cNvSpPr txBox="1"/>
      </xdr:nvSpPr>
      <xdr:spPr>
        <a:xfrm>
          <a:off x="19245795" y="658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67161</xdr:rowOff>
    </xdr:from>
    <xdr:ext cx="599010" cy="259045"/>
    <xdr:sp macro="" textlink="">
      <xdr:nvSpPr>
        <xdr:cNvPr id="510" name="n_4mainValue【一般廃棄物処理施設】&#10;一人当たり有形固定資産（償却資産）額">
          <a:extLst>
            <a:ext uri="{FF2B5EF4-FFF2-40B4-BE49-F238E27FC236}">
              <a16:creationId xmlns:a16="http://schemas.microsoft.com/office/drawing/2014/main" id="{170D97F9-5E8F-43D5-ACD0-78AEB32568C2}"/>
            </a:ext>
          </a:extLst>
        </xdr:cNvPr>
        <xdr:cNvSpPr txBox="1"/>
      </xdr:nvSpPr>
      <xdr:spPr>
        <a:xfrm>
          <a:off x="18356795" y="658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6864771B-F5F4-4264-964B-49BA5C6FDCF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4C5C6383-693C-4C10-A13C-AAE3250FB3F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3282E501-147E-44F5-B593-EA0B62157DD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B1D09BB7-4B73-4D01-9CB1-A243DF6616E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8C3BE927-484E-4F1F-BF81-BAA5A6436D7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83CB2B3E-DA7D-447D-9D3F-D8736BBE434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E954ECA8-3DBF-478F-97C2-12145EE167F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170AC9DD-DEA9-488A-B053-44C285CA831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9E898C3D-9669-4490-8F25-3E639A8C57A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CEBC2F0A-ADBE-439B-899E-53DE1D0A4D6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D5D650F6-5902-4345-86E6-7D2A0940944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7CF2E864-E6BA-4643-A2CC-B7014E762A2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96FE1BC6-B843-4678-81ED-FADBDFC19FD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A9D0A331-DC30-4A58-931A-301EA1558F3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B4EC65E0-0130-4389-8B11-1A54345EBF7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E8C8843E-B217-430F-8D22-A01A6B47005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580EAAE8-50BA-4AFC-A9FF-D8C99422837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846C072A-C145-49F4-9D8B-30F09DDA72A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4D920B19-D159-46BF-A6D9-6D11F2EC240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5F8213C6-F081-4604-B1B3-EDBA3B89AD9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95641450-FE81-4BBB-89E4-B2ABFF47C04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1C80BE35-CEA8-4743-8D34-EABFB98325E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BBDAD7E9-FEB7-4B86-AFD9-EF507C3697D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4B09B480-23BC-4C83-9C31-5C86797348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5" name="直線コネクタ 534">
          <a:extLst>
            <a:ext uri="{FF2B5EF4-FFF2-40B4-BE49-F238E27FC236}">
              <a16:creationId xmlns:a16="http://schemas.microsoft.com/office/drawing/2014/main" id="{A5B86DD7-CFBF-4F77-9BD9-C3A761F63E6E}"/>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B415DF3F-A6AB-42B3-868B-3DAC5F7E2118}"/>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a:extLst>
            <a:ext uri="{FF2B5EF4-FFF2-40B4-BE49-F238E27FC236}">
              <a16:creationId xmlns:a16="http://schemas.microsoft.com/office/drawing/2014/main" id="{FF29819B-58D8-4498-8E45-751DF9BAB698}"/>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CBC33EB9-DD72-4ED0-B150-101F7CDBB159}"/>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9" name="直線コネクタ 538">
          <a:extLst>
            <a:ext uri="{FF2B5EF4-FFF2-40B4-BE49-F238E27FC236}">
              <a16:creationId xmlns:a16="http://schemas.microsoft.com/office/drawing/2014/main" id="{C417A10A-3169-437D-ABBE-60AA627CB583}"/>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32E99D00-9A1A-46A7-97B8-4C9ADA057B34}"/>
            </a:ext>
          </a:extLst>
        </xdr:cNvPr>
        <xdr:cNvSpPr txBox="1"/>
      </xdr:nvSpPr>
      <xdr:spPr>
        <a:xfrm>
          <a:off x="1635760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41" name="フローチャート: 判断 540">
          <a:extLst>
            <a:ext uri="{FF2B5EF4-FFF2-40B4-BE49-F238E27FC236}">
              <a16:creationId xmlns:a16="http://schemas.microsoft.com/office/drawing/2014/main" id="{E0304E20-FBEF-4B48-8519-B3968605FCFC}"/>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42" name="フローチャート: 判断 541">
          <a:extLst>
            <a:ext uri="{FF2B5EF4-FFF2-40B4-BE49-F238E27FC236}">
              <a16:creationId xmlns:a16="http://schemas.microsoft.com/office/drawing/2014/main" id="{F32B1AD5-775E-43CE-B183-6654B9BD5474}"/>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3" name="フローチャート: 判断 542">
          <a:extLst>
            <a:ext uri="{FF2B5EF4-FFF2-40B4-BE49-F238E27FC236}">
              <a16:creationId xmlns:a16="http://schemas.microsoft.com/office/drawing/2014/main" id="{9F505194-0031-4449-9BE1-6DFFE22058C1}"/>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4" name="フローチャート: 判断 543">
          <a:extLst>
            <a:ext uri="{FF2B5EF4-FFF2-40B4-BE49-F238E27FC236}">
              <a16:creationId xmlns:a16="http://schemas.microsoft.com/office/drawing/2014/main" id="{15AC4A94-7010-4C59-B7FF-4B09C612E7E5}"/>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5" name="フローチャート: 判断 544">
          <a:extLst>
            <a:ext uri="{FF2B5EF4-FFF2-40B4-BE49-F238E27FC236}">
              <a16:creationId xmlns:a16="http://schemas.microsoft.com/office/drawing/2014/main" id="{5C7ED3FC-90C5-47D5-81B2-ED8F418AA220}"/>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E4D0A92-467D-4235-BA1D-6B765D86D93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3163892-FAE7-4693-8CFC-23786C7A5E3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5D567B4-CD1A-4FDF-AA69-E1355D29E6C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4F1F741-6C3E-4BBC-8BE4-6E85F61C8ED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26141052-B163-4FCA-82E8-C40AB2A0E91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55880</xdr:rowOff>
    </xdr:from>
    <xdr:to>
      <xdr:col>85</xdr:col>
      <xdr:colOff>177800</xdr:colOff>
      <xdr:row>59</xdr:row>
      <xdr:rowOff>157480</xdr:rowOff>
    </xdr:to>
    <xdr:sp macro="" textlink="">
      <xdr:nvSpPr>
        <xdr:cNvPr id="551" name="楕円 550">
          <a:extLst>
            <a:ext uri="{FF2B5EF4-FFF2-40B4-BE49-F238E27FC236}">
              <a16:creationId xmlns:a16="http://schemas.microsoft.com/office/drawing/2014/main" id="{F718D295-088E-4972-871A-BC41E2DF91B4}"/>
            </a:ext>
          </a:extLst>
        </xdr:cNvPr>
        <xdr:cNvSpPr/>
      </xdr:nvSpPr>
      <xdr:spPr>
        <a:xfrm>
          <a:off x="162687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78757</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C526834A-0CD4-45BE-AC95-B250713CFD2A}"/>
            </a:ext>
          </a:extLst>
        </xdr:cNvPr>
        <xdr:cNvSpPr txBox="1"/>
      </xdr:nvSpPr>
      <xdr:spPr>
        <a:xfrm>
          <a:off x="16357600"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10160</xdr:rowOff>
    </xdr:from>
    <xdr:to>
      <xdr:col>81</xdr:col>
      <xdr:colOff>101600</xdr:colOff>
      <xdr:row>59</xdr:row>
      <xdr:rowOff>111760</xdr:rowOff>
    </xdr:to>
    <xdr:sp macro="" textlink="">
      <xdr:nvSpPr>
        <xdr:cNvPr id="553" name="楕円 552">
          <a:extLst>
            <a:ext uri="{FF2B5EF4-FFF2-40B4-BE49-F238E27FC236}">
              <a16:creationId xmlns:a16="http://schemas.microsoft.com/office/drawing/2014/main" id="{63AE2208-89BC-466B-ABB2-17F52D787C65}"/>
            </a:ext>
          </a:extLst>
        </xdr:cNvPr>
        <xdr:cNvSpPr/>
      </xdr:nvSpPr>
      <xdr:spPr>
        <a:xfrm>
          <a:off x="15430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60960</xdr:rowOff>
    </xdr:from>
    <xdr:to>
      <xdr:col>85</xdr:col>
      <xdr:colOff>127000</xdr:colOff>
      <xdr:row>59</xdr:row>
      <xdr:rowOff>106680</xdr:rowOff>
    </xdr:to>
    <xdr:cxnSp macro="">
      <xdr:nvCxnSpPr>
        <xdr:cNvPr id="554" name="直線コネクタ 553">
          <a:extLst>
            <a:ext uri="{FF2B5EF4-FFF2-40B4-BE49-F238E27FC236}">
              <a16:creationId xmlns:a16="http://schemas.microsoft.com/office/drawing/2014/main" id="{E0F33B49-EB8C-4B1E-AB10-F9E4DF55816C}"/>
            </a:ext>
          </a:extLst>
        </xdr:cNvPr>
        <xdr:cNvCxnSpPr/>
      </xdr:nvCxnSpPr>
      <xdr:spPr>
        <a:xfrm>
          <a:off x="15481300" y="1017651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137795</xdr:rowOff>
    </xdr:from>
    <xdr:to>
      <xdr:col>76</xdr:col>
      <xdr:colOff>165100</xdr:colOff>
      <xdr:row>59</xdr:row>
      <xdr:rowOff>67945</xdr:rowOff>
    </xdr:to>
    <xdr:sp macro="" textlink="">
      <xdr:nvSpPr>
        <xdr:cNvPr id="555" name="楕円 554">
          <a:extLst>
            <a:ext uri="{FF2B5EF4-FFF2-40B4-BE49-F238E27FC236}">
              <a16:creationId xmlns:a16="http://schemas.microsoft.com/office/drawing/2014/main" id="{FCF826F2-35C5-456B-84B0-1E1BF6280A29}"/>
            </a:ext>
          </a:extLst>
        </xdr:cNvPr>
        <xdr:cNvSpPr/>
      </xdr:nvSpPr>
      <xdr:spPr>
        <a:xfrm>
          <a:off x="14541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17145</xdr:rowOff>
    </xdr:from>
    <xdr:to>
      <xdr:col>81</xdr:col>
      <xdr:colOff>50800</xdr:colOff>
      <xdr:row>59</xdr:row>
      <xdr:rowOff>60960</xdr:rowOff>
    </xdr:to>
    <xdr:cxnSp macro="">
      <xdr:nvCxnSpPr>
        <xdr:cNvPr id="556" name="直線コネクタ 555">
          <a:extLst>
            <a:ext uri="{FF2B5EF4-FFF2-40B4-BE49-F238E27FC236}">
              <a16:creationId xmlns:a16="http://schemas.microsoft.com/office/drawing/2014/main" id="{E71E2FA2-ACB2-4C65-9C59-BBD17F511A8B}"/>
            </a:ext>
          </a:extLst>
        </xdr:cNvPr>
        <xdr:cNvCxnSpPr/>
      </xdr:nvCxnSpPr>
      <xdr:spPr>
        <a:xfrm>
          <a:off x="14592300" y="101326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95885</xdr:rowOff>
    </xdr:from>
    <xdr:to>
      <xdr:col>72</xdr:col>
      <xdr:colOff>38100</xdr:colOff>
      <xdr:row>59</xdr:row>
      <xdr:rowOff>26035</xdr:rowOff>
    </xdr:to>
    <xdr:sp macro="" textlink="">
      <xdr:nvSpPr>
        <xdr:cNvPr id="557" name="楕円 556">
          <a:extLst>
            <a:ext uri="{FF2B5EF4-FFF2-40B4-BE49-F238E27FC236}">
              <a16:creationId xmlns:a16="http://schemas.microsoft.com/office/drawing/2014/main" id="{07BDA603-68B2-4589-BE94-60DB7C3E6280}"/>
            </a:ext>
          </a:extLst>
        </xdr:cNvPr>
        <xdr:cNvSpPr/>
      </xdr:nvSpPr>
      <xdr:spPr>
        <a:xfrm>
          <a:off x="13652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146685</xdr:rowOff>
    </xdr:from>
    <xdr:to>
      <xdr:col>76</xdr:col>
      <xdr:colOff>114300</xdr:colOff>
      <xdr:row>59</xdr:row>
      <xdr:rowOff>17145</xdr:rowOff>
    </xdr:to>
    <xdr:cxnSp macro="">
      <xdr:nvCxnSpPr>
        <xdr:cNvPr id="558" name="直線コネクタ 557">
          <a:extLst>
            <a:ext uri="{FF2B5EF4-FFF2-40B4-BE49-F238E27FC236}">
              <a16:creationId xmlns:a16="http://schemas.microsoft.com/office/drawing/2014/main" id="{0CB4B916-4F7B-4BF8-8EC2-51D37DCAF80A}"/>
            </a:ext>
          </a:extLst>
        </xdr:cNvPr>
        <xdr:cNvCxnSpPr/>
      </xdr:nvCxnSpPr>
      <xdr:spPr>
        <a:xfrm>
          <a:off x="13703300" y="100907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52070</xdr:rowOff>
    </xdr:from>
    <xdr:to>
      <xdr:col>67</xdr:col>
      <xdr:colOff>101600</xdr:colOff>
      <xdr:row>58</xdr:row>
      <xdr:rowOff>153670</xdr:rowOff>
    </xdr:to>
    <xdr:sp macro="" textlink="">
      <xdr:nvSpPr>
        <xdr:cNvPr id="559" name="楕円 558">
          <a:extLst>
            <a:ext uri="{FF2B5EF4-FFF2-40B4-BE49-F238E27FC236}">
              <a16:creationId xmlns:a16="http://schemas.microsoft.com/office/drawing/2014/main" id="{65173AC0-47CF-4913-856B-886DB52A6665}"/>
            </a:ext>
          </a:extLst>
        </xdr:cNvPr>
        <xdr:cNvSpPr/>
      </xdr:nvSpPr>
      <xdr:spPr>
        <a:xfrm>
          <a:off x="12763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102870</xdr:rowOff>
    </xdr:from>
    <xdr:to>
      <xdr:col>71</xdr:col>
      <xdr:colOff>177800</xdr:colOff>
      <xdr:row>58</xdr:row>
      <xdr:rowOff>146685</xdr:rowOff>
    </xdr:to>
    <xdr:cxnSp macro="">
      <xdr:nvCxnSpPr>
        <xdr:cNvPr id="560" name="直線コネクタ 559">
          <a:extLst>
            <a:ext uri="{FF2B5EF4-FFF2-40B4-BE49-F238E27FC236}">
              <a16:creationId xmlns:a16="http://schemas.microsoft.com/office/drawing/2014/main" id="{92FEA9DF-E84F-4ABB-8CA8-B638A0D8A318}"/>
            </a:ext>
          </a:extLst>
        </xdr:cNvPr>
        <xdr:cNvCxnSpPr/>
      </xdr:nvCxnSpPr>
      <xdr:spPr>
        <a:xfrm>
          <a:off x="12814300" y="100469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28187F90-7036-4522-8DB3-D837A3FAB294}"/>
            </a:ext>
          </a:extLst>
        </xdr:cNvPr>
        <xdr:cNvSpPr txBox="1"/>
      </xdr:nvSpPr>
      <xdr:spPr>
        <a:xfrm>
          <a:off x="15266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9F734BD3-9C15-455E-ADB3-B8B3CAC2F2A1}"/>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F794FF18-A533-443D-A909-9AA571F4A6B2}"/>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19F4B4F9-2526-49C9-8430-68742AC82CB4}"/>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128287</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A728B3F7-525A-48FB-BE01-B18CA5B0FFD2}"/>
            </a:ext>
          </a:extLst>
        </xdr:cNvPr>
        <xdr:cNvSpPr txBox="1"/>
      </xdr:nvSpPr>
      <xdr:spPr>
        <a:xfrm>
          <a:off x="152660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84472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A9195BF7-A421-4E4A-B544-62A730A78784}"/>
            </a:ext>
          </a:extLst>
        </xdr:cNvPr>
        <xdr:cNvSpPr txBox="1"/>
      </xdr:nvSpPr>
      <xdr:spPr>
        <a:xfrm>
          <a:off x="14389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42562</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52BF51A5-5615-4730-B89D-0D5A05AE6D46}"/>
            </a:ext>
          </a:extLst>
        </xdr:cNvPr>
        <xdr:cNvSpPr txBox="1"/>
      </xdr:nvSpPr>
      <xdr:spPr>
        <a:xfrm>
          <a:off x="1350074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170197</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4EEA0F8D-137A-4A91-B7DD-A894BB3804BD}"/>
            </a:ext>
          </a:extLst>
        </xdr:cNvPr>
        <xdr:cNvSpPr txBox="1"/>
      </xdr:nvSpPr>
      <xdr:spPr>
        <a:xfrm>
          <a:off x="12611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8D0B17C9-49B4-4460-BFD0-CBFBD0E4D89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FEA13182-6BE7-409E-8B81-281821A98A8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187B9572-4B39-483A-9DF5-455FAFF2E10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F20860A9-0AAB-4634-8DED-870899F9D4D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85C1E58B-4C99-40A8-81A8-56D3594A36B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5233BA7F-001E-46E9-BD27-06723C435CE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7DC92583-595E-4F55-8A70-13D7304B63A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F6C270CD-3691-4448-84F6-5E3028B0807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20C20B25-F160-43A5-904F-203178E3CB3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E26F66F2-B3B6-4178-B1D9-14E10085A4B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F4035744-A143-495C-92D9-808D15B9B5C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9D05CD38-BECD-439A-B062-46F0E33CEF6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251108F3-E8A1-40F5-9D0F-BAC37B72E4D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7FE56763-F653-4C8F-AF9F-B48AC946BA3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89913EB6-2B0F-412A-AF63-CBD55DB2C9F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1C02290E-9246-4174-B239-F6B31A534B9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FF08DB61-4FED-454F-A634-A5D4D1CAF20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943AD87C-D3F8-4F9E-A5E4-AF5B4A680AA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105886D5-6FDE-4BA7-908B-A21200F4F53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836B6506-DF69-436C-9812-37DD3EB446F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F8B9BDBB-D552-42E1-882C-D207B872F40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11E1DFDA-E3A4-4FC1-8908-75F6F8AADA9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3D314272-65C1-4AFF-A2CB-3D143D0FDDE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3CE2DD97-4C4A-4560-B2B5-B2C3086DD2D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1B450441-48DB-4F55-829D-10275C99AC0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4" name="直線コネクタ 593">
          <a:extLst>
            <a:ext uri="{FF2B5EF4-FFF2-40B4-BE49-F238E27FC236}">
              <a16:creationId xmlns:a16="http://schemas.microsoft.com/office/drawing/2014/main" id="{D6480A58-EEC3-44B6-BF90-69D39835A731}"/>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F19FAAD7-FCE5-48A0-B4F0-D744A20B664D}"/>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6" name="直線コネクタ 595">
          <a:extLst>
            <a:ext uri="{FF2B5EF4-FFF2-40B4-BE49-F238E27FC236}">
              <a16:creationId xmlns:a16="http://schemas.microsoft.com/office/drawing/2014/main" id="{27E0F268-EDA9-4B8D-A2DF-05CAAB14F222}"/>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758D7FB0-012C-4B53-9BD4-0BF8C3DC8DE3}"/>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8" name="直線コネクタ 597">
          <a:extLst>
            <a:ext uri="{FF2B5EF4-FFF2-40B4-BE49-F238E27FC236}">
              <a16:creationId xmlns:a16="http://schemas.microsoft.com/office/drawing/2014/main" id="{CC769938-F624-4BC5-AEFF-C9E81C28273D}"/>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101D74CB-90BE-42E2-A6B1-45C43BDC75E2}"/>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00" name="フローチャート: 判断 599">
          <a:extLst>
            <a:ext uri="{FF2B5EF4-FFF2-40B4-BE49-F238E27FC236}">
              <a16:creationId xmlns:a16="http://schemas.microsoft.com/office/drawing/2014/main" id="{0448E7EB-BA39-45E1-A0F0-100950E6A6FE}"/>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01" name="フローチャート: 判断 600">
          <a:extLst>
            <a:ext uri="{FF2B5EF4-FFF2-40B4-BE49-F238E27FC236}">
              <a16:creationId xmlns:a16="http://schemas.microsoft.com/office/drawing/2014/main" id="{938F2F70-FF1D-4D77-B568-130041B03A6D}"/>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02" name="フローチャート: 判断 601">
          <a:extLst>
            <a:ext uri="{FF2B5EF4-FFF2-40B4-BE49-F238E27FC236}">
              <a16:creationId xmlns:a16="http://schemas.microsoft.com/office/drawing/2014/main" id="{3E3BCCA9-FA71-4AAB-A4D3-DF8F843BC84A}"/>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3" name="フローチャート: 判断 602">
          <a:extLst>
            <a:ext uri="{FF2B5EF4-FFF2-40B4-BE49-F238E27FC236}">
              <a16:creationId xmlns:a16="http://schemas.microsoft.com/office/drawing/2014/main" id="{E7A1F1AE-3E8D-4CE9-87A4-4BD81133DAFD}"/>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4" name="フローチャート: 判断 603">
          <a:extLst>
            <a:ext uri="{FF2B5EF4-FFF2-40B4-BE49-F238E27FC236}">
              <a16:creationId xmlns:a16="http://schemas.microsoft.com/office/drawing/2014/main" id="{09C72D0F-58F2-42AE-ABA5-B7A4D60C316B}"/>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7DEC5AE-14FE-4619-AB03-AB4B54ECA86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BE3C3B2-E71C-45B3-BB86-EE9BD1BF61B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66A3F58-B818-4F89-A946-46CE11057A2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39F751B-114B-462F-B420-7DEBEC80360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8960E4A8-6757-45F5-B066-26AA6F5C222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109220</xdr:rowOff>
    </xdr:from>
    <xdr:to>
      <xdr:col>116</xdr:col>
      <xdr:colOff>114300</xdr:colOff>
      <xdr:row>63</xdr:row>
      <xdr:rowOff>39370</xdr:rowOff>
    </xdr:to>
    <xdr:sp macro="" textlink="">
      <xdr:nvSpPr>
        <xdr:cNvPr id="610" name="楕円 609">
          <a:extLst>
            <a:ext uri="{FF2B5EF4-FFF2-40B4-BE49-F238E27FC236}">
              <a16:creationId xmlns:a16="http://schemas.microsoft.com/office/drawing/2014/main" id="{107ABEF4-BF2B-4268-94DD-425E56391204}"/>
            </a:ext>
          </a:extLst>
        </xdr:cNvPr>
        <xdr:cNvSpPr/>
      </xdr:nvSpPr>
      <xdr:spPr>
        <a:xfrm>
          <a:off x="22110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132097</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44E30898-82A2-42D3-AC43-62864CA484AE}"/>
            </a:ext>
          </a:extLst>
        </xdr:cNvPr>
        <xdr:cNvSpPr txBox="1"/>
      </xdr:nvSpPr>
      <xdr:spPr>
        <a:xfrm>
          <a:off x="22199600" y="1059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115751</xdr:rowOff>
    </xdr:from>
    <xdr:to>
      <xdr:col>112</xdr:col>
      <xdr:colOff>38100</xdr:colOff>
      <xdr:row>63</xdr:row>
      <xdr:rowOff>45901</xdr:rowOff>
    </xdr:to>
    <xdr:sp macro="" textlink="">
      <xdr:nvSpPr>
        <xdr:cNvPr id="612" name="楕円 611">
          <a:extLst>
            <a:ext uri="{FF2B5EF4-FFF2-40B4-BE49-F238E27FC236}">
              <a16:creationId xmlns:a16="http://schemas.microsoft.com/office/drawing/2014/main" id="{55B72EE6-F8DA-406E-800F-3A49C2CD557F}"/>
            </a:ext>
          </a:extLst>
        </xdr:cNvPr>
        <xdr:cNvSpPr/>
      </xdr:nvSpPr>
      <xdr:spPr>
        <a:xfrm>
          <a:off x="21272500" y="107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160020</xdr:rowOff>
    </xdr:from>
    <xdr:to>
      <xdr:col>116</xdr:col>
      <xdr:colOff>63500</xdr:colOff>
      <xdr:row>62</xdr:row>
      <xdr:rowOff>166551</xdr:rowOff>
    </xdr:to>
    <xdr:cxnSp macro="">
      <xdr:nvCxnSpPr>
        <xdr:cNvPr id="613" name="直線コネクタ 612">
          <a:extLst>
            <a:ext uri="{FF2B5EF4-FFF2-40B4-BE49-F238E27FC236}">
              <a16:creationId xmlns:a16="http://schemas.microsoft.com/office/drawing/2014/main" id="{FA0DBC6D-8351-49B0-9E77-2837893E20BF}"/>
            </a:ext>
          </a:extLst>
        </xdr:cNvPr>
        <xdr:cNvCxnSpPr/>
      </xdr:nvCxnSpPr>
      <xdr:spPr>
        <a:xfrm flipV="1">
          <a:off x="21323300" y="1078992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119017</xdr:rowOff>
    </xdr:from>
    <xdr:to>
      <xdr:col>107</xdr:col>
      <xdr:colOff>101600</xdr:colOff>
      <xdr:row>63</xdr:row>
      <xdr:rowOff>49167</xdr:rowOff>
    </xdr:to>
    <xdr:sp macro="" textlink="">
      <xdr:nvSpPr>
        <xdr:cNvPr id="614" name="楕円 613">
          <a:extLst>
            <a:ext uri="{FF2B5EF4-FFF2-40B4-BE49-F238E27FC236}">
              <a16:creationId xmlns:a16="http://schemas.microsoft.com/office/drawing/2014/main" id="{5AE62156-4366-4630-983D-43CB78A7B9E5}"/>
            </a:ext>
          </a:extLst>
        </xdr:cNvPr>
        <xdr:cNvSpPr/>
      </xdr:nvSpPr>
      <xdr:spPr>
        <a:xfrm>
          <a:off x="203835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166551</xdr:rowOff>
    </xdr:from>
    <xdr:to>
      <xdr:col>111</xdr:col>
      <xdr:colOff>177800</xdr:colOff>
      <xdr:row>62</xdr:row>
      <xdr:rowOff>169817</xdr:rowOff>
    </xdr:to>
    <xdr:cxnSp macro="">
      <xdr:nvCxnSpPr>
        <xdr:cNvPr id="615" name="直線コネクタ 614">
          <a:extLst>
            <a:ext uri="{FF2B5EF4-FFF2-40B4-BE49-F238E27FC236}">
              <a16:creationId xmlns:a16="http://schemas.microsoft.com/office/drawing/2014/main" id="{832EC15C-2A48-4502-988E-876350286C54}"/>
            </a:ext>
          </a:extLst>
        </xdr:cNvPr>
        <xdr:cNvCxnSpPr/>
      </xdr:nvCxnSpPr>
      <xdr:spPr>
        <a:xfrm flipV="1">
          <a:off x="20434300" y="107964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128815</xdr:rowOff>
    </xdr:from>
    <xdr:to>
      <xdr:col>102</xdr:col>
      <xdr:colOff>165100</xdr:colOff>
      <xdr:row>63</xdr:row>
      <xdr:rowOff>58965</xdr:rowOff>
    </xdr:to>
    <xdr:sp macro="" textlink="">
      <xdr:nvSpPr>
        <xdr:cNvPr id="616" name="楕円 615">
          <a:extLst>
            <a:ext uri="{FF2B5EF4-FFF2-40B4-BE49-F238E27FC236}">
              <a16:creationId xmlns:a16="http://schemas.microsoft.com/office/drawing/2014/main" id="{E0BAE2BA-6F1E-4153-93DB-BC4123AA9B48}"/>
            </a:ext>
          </a:extLst>
        </xdr:cNvPr>
        <xdr:cNvSpPr/>
      </xdr:nvSpPr>
      <xdr:spPr>
        <a:xfrm>
          <a:off x="19494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169817</xdr:rowOff>
    </xdr:from>
    <xdr:to>
      <xdr:col>107</xdr:col>
      <xdr:colOff>50800</xdr:colOff>
      <xdr:row>63</xdr:row>
      <xdr:rowOff>8165</xdr:rowOff>
    </xdr:to>
    <xdr:cxnSp macro="">
      <xdr:nvCxnSpPr>
        <xdr:cNvPr id="617" name="直線コネクタ 616">
          <a:extLst>
            <a:ext uri="{FF2B5EF4-FFF2-40B4-BE49-F238E27FC236}">
              <a16:creationId xmlns:a16="http://schemas.microsoft.com/office/drawing/2014/main" id="{F7FABC84-7130-4BFE-B322-EF6D6F9EF670}"/>
            </a:ext>
          </a:extLst>
        </xdr:cNvPr>
        <xdr:cNvCxnSpPr/>
      </xdr:nvCxnSpPr>
      <xdr:spPr>
        <a:xfrm flipV="1">
          <a:off x="19545300" y="1079971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132080</xdr:rowOff>
    </xdr:from>
    <xdr:to>
      <xdr:col>98</xdr:col>
      <xdr:colOff>38100</xdr:colOff>
      <xdr:row>63</xdr:row>
      <xdr:rowOff>62230</xdr:rowOff>
    </xdr:to>
    <xdr:sp macro="" textlink="">
      <xdr:nvSpPr>
        <xdr:cNvPr id="618" name="楕円 617">
          <a:extLst>
            <a:ext uri="{FF2B5EF4-FFF2-40B4-BE49-F238E27FC236}">
              <a16:creationId xmlns:a16="http://schemas.microsoft.com/office/drawing/2014/main" id="{CE04735B-389F-4F68-AD0B-01C48E435F5D}"/>
            </a:ext>
          </a:extLst>
        </xdr:cNvPr>
        <xdr:cNvSpPr/>
      </xdr:nvSpPr>
      <xdr:spPr>
        <a:xfrm>
          <a:off x="18605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8165</xdr:rowOff>
    </xdr:from>
    <xdr:to>
      <xdr:col>102</xdr:col>
      <xdr:colOff>114300</xdr:colOff>
      <xdr:row>63</xdr:row>
      <xdr:rowOff>11430</xdr:rowOff>
    </xdr:to>
    <xdr:cxnSp macro="">
      <xdr:nvCxnSpPr>
        <xdr:cNvPr id="619" name="直線コネクタ 618">
          <a:extLst>
            <a:ext uri="{FF2B5EF4-FFF2-40B4-BE49-F238E27FC236}">
              <a16:creationId xmlns:a16="http://schemas.microsoft.com/office/drawing/2014/main" id="{0CD8485A-0FB5-4148-9F7F-B74F0FB99F43}"/>
            </a:ext>
          </a:extLst>
        </xdr:cNvPr>
        <xdr:cNvCxnSpPr/>
      </xdr:nvCxnSpPr>
      <xdr:spPr>
        <a:xfrm flipV="1">
          <a:off x="18656300" y="1080951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620" name="n_1aveValue【保健センター・保健所】&#10;一人当たり面積">
          <a:extLst>
            <a:ext uri="{FF2B5EF4-FFF2-40B4-BE49-F238E27FC236}">
              <a16:creationId xmlns:a16="http://schemas.microsoft.com/office/drawing/2014/main" id="{057C71BC-7035-42AF-A810-188EB6605D92}"/>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621" name="n_2aveValue【保健センター・保健所】&#10;一人当たり面積">
          <a:extLst>
            <a:ext uri="{FF2B5EF4-FFF2-40B4-BE49-F238E27FC236}">
              <a16:creationId xmlns:a16="http://schemas.microsoft.com/office/drawing/2014/main" id="{2C0B5E07-DC58-407C-935A-CD33E94AE429}"/>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22" name="n_3aveValue【保健センター・保健所】&#10;一人当たり面積">
          <a:extLst>
            <a:ext uri="{FF2B5EF4-FFF2-40B4-BE49-F238E27FC236}">
              <a16:creationId xmlns:a16="http://schemas.microsoft.com/office/drawing/2014/main" id="{C7058174-F468-41B7-A0DB-D74DC7F1C8F3}"/>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623" name="n_4aveValue【保健センター・保健所】&#10;一人当たり面積">
          <a:extLst>
            <a:ext uri="{FF2B5EF4-FFF2-40B4-BE49-F238E27FC236}">
              <a16:creationId xmlns:a16="http://schemas.microsoft.com/office/drawing/2014/main" id="{9588D1BF-F59F-44B7-AA9F-299F1606A6DF}"/>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62428</xdr:rowOff>
    </xdr:from>
    <xdr:ext cx="469744" cy="259045"/>
    <xdr:sp macro="" textlink="">
      <xdr:nvSpPr>
        <xdr:cNvPr id="624" name="n_1mainValue【保健センター・保健所】&#10;一人当たり面積">
          <a:extLst>
            <a:ext uri="{FF2B5EF4-FFF2-40B4-BE49-F238E27FC236}">
              <a16:creationId xmlns:a16="http://schemas.microsoft.com/office/drawing/2014/main" id="{33C8C86A-23F1-49C4-81A5-3558EF806840}"/>
            </a:ext>
          </a:extLst>
        </xdr:cNvPr>
        <xdr:cNvSpPr txBox="1"/>
      </xdr:nvSpPr>
      <xdr:spPr>
        <a:xfrm>
          <a:off x="21075727" y="1052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65694</xdr:rowOff>
    </xdr:from>
    <xdr:ext cx="469744" cy="259045"/>
    <xdr:sp macro="" textlink="">
      <xdr:nvSpPr>
        <xdr:cNvPr id="625" name="n_2mainValue【保健センター・保健所】&#10;一人当たり面積">
          <a:extLst>
            <a:ext uri="{FF2B5EF4-FFF2-40B4-BE49-F238E27FC236}">
              <a16:creationId xmlns:a16="http://schemas.microsoft.com/office/drawing/2014/main" id="{B654DFB5-4C6B-4D27-9037-F631879F8ED8}"/>
            </a:ext>
          </a:extLst>
        </xdr:cNvPr>
        <xdr:cNvSpPr txBox="1"/>
      </xdr:nvSpPr>
      <xdr:spPr>
        <a:xfrm>
          <a:off x="20199427" y="1052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75492</xdr:rowOff>
    </xdr:from>
    <xdr:ext cx="469744" cy="259045"/>
    <xdr:sp macro="" textlink="">
      <xdr:nvSpPr>
        <xdr:cNvPr id="626" name="n_3mainValue【保健センター・保健所】&#10;一人当たり面積">
          <a:extLst>
            <a:ext uri="{FF2B5EF4-FFF2-40B4-BE49-F238E27FC236}">
              <a16:creationId xmlns:a16="http://schemas.microsoft.com/office/drawing/2014/main" id="{B12BBBBB-4C0F-4413-9E4C-84C32CDE40D5}"/>
            </a:ext>
          </a:extLst>
        </xdr:cNvPr>
        <xdr:cNvSpPr txBox="1"/>
      </xdr:nvSpPr>
      <xdr:spPr>
        <a:xfrm>
          <a:off x="19310427" y="1053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78757</xdr:rowOff>
    </xdr:from>
    <xdr:ext cx="469744" cy="259045"/>
    <xdr:sp macro="" textlink="">
      <xdr:nvSpPr>
        <xdr:cNvPr id="627" name="n_4mainValue【保健センター・保健所】&#10;一人当たり面積">
          <a:extLst>
            <a:ext uri="{FF2B5EF4-FFF2-40B4-BE49-F238E27FC236}">
              <a16:creationId xmlns:a16="http://schemas.microsoft.com/office/drawing/2014/main" id="{823B7D76-1C4A-446B-928A-FE60614EB637}"/>
            </a:ext>
          </a:extLst>
        </xdr:cNvPr>
        <xdr:cNvSpPr txBox="1"/>
      </xdr:nvSpPr>
      <xdr:spPr>
        <a:xfrm>
          <a:off x="18421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B95696B6-26C5-4ADD-993A-EE2BAD8086B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6FC9F2F2-7AA7-4A7B-8C66-87C5512992E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E51D203-2B1F-42EB-86A8-340679B5BC8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BA77A998-8E1B-4FF0-ABFE-C98FC2C492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89D2D455-7FAE-41C6-BD41-CA81DAE0DF0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C594C3F7-D7B8-4196-AC72-B40419E7732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A3D45DC5-142D-42B8-87A5-716FA28BEC3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4C86B336-F5FC-459E-AA96-6E5C6AB1433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725CE993-A9F1-4301-83C5-4B59CA0358C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4062F5FA-7844-4C6F-9243-17364231FE8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89758B80-279D-4143-91B9-0A68094098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8ECCC740-741E-4D63-9573-247F187B54B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9A42E973-2EC1-4DA0-BB32-DE251412E46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662B5B56-184B-4001-ABA0-E9D6FACFD2B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1B6984F3-3DF6-4AFF-A26C-92936878502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7199F60D-1DD7-4CBC-9998-30D5B75F447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9D829C5D-824D-4146-A942-E74A8A23B51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997CEEE8-9C62-4FF9-B242-EE15B34C25D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93F5B7FB-AEAB-4BBF-81F1-E3E479EE807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DB02D59C-DD4E-4EC3-91D1-1B34A536EC1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7E56F821-BA87-43F1-9A9C-86F58268E5D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53043ED5-E3DB-4776-ADD9-9ECCD4E76D7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CC67FFBB-2337-476C-A633-372E93ADD26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8FBBDE31-2579-4939-9A08-C4DFFE20656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C1F3FF2D-51A9-4FA1-8D65-644DE5ADFF5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6DBC5470-5E69-4574-B005-233D935952E4}"/>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消防施設】&#10;有形固定資産減価償却率最小値テキスト">
          <a:extLst>
            <a:ext uri="{FF2B5EF4-FFF2-40B4-BE49-F238E27FC236}">
              <a16:creationId xmlns:a16="http://schemas.microsoft.com/office/drawing/2014/main" id="{F0E96C22-B46D-444C-B30D-5E0E6F8F63C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11965B0F-2053-4F28-A388-7A9B2F80867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6" name="【消防施設】&#10;有形固定資産減価償却率最大値テキスト">
          <a:extLst>
            <a:ext uri="{FF2B5EF4-FFF2-40B4-BE49-F238E27FC236}">
              <a16:creationId xmlns:a16="http://schemas.microsoft.com/office/drawing/2014/main" id="{CCC2346C-1104-4C9A-A445-F573C2A468D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7" name="直線コネクタ 656">
          <a:extLst>
            <a:ext uri="{FF2B5EF4-FFF2-40B4-BE49-F238E27FC236}">
              <a16:creationId xmlns:a16="http://schemas.microsoft.com/office/drawing/2014/main" id="{CEA7F62C-5B0D-4F0C-A3BB-0017FB996872}"/>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EC6FC578-CA6C-4CF5-A456-7BEADE870BA5}"/>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9" name="フローチャート: 判断 658">
          <a:extLst>
            <a:ext uri="{FF2B5EF4-FFF2-40B4-BE49-F238E27FC236}">
              <a16:creationId xmlns:a16="http://schemas.microsoft.com/office/drawing/2014/main" id="{E2F901A9-8856-4BCB-AEE3-FEA330274E9B}"/>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60" name="フローチャート: 判断 659">
          <a:extLst>
            <a:ext uri="{FF2B5EF4-FFF2-40B4-BE49-F238E27FC236}">
              <a16:creationId xmlns:a16="http://schemas.microsoft.com/office/drawing/2014/main" id="{E060CB47-F5F0-4B1C-8BC3-B1C3F95B4644}"/>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61" name="フローチャート: 判断 660">
          <a:extLst>
            <a:ext uri="{FF2B5EF4-FFF2-40B4-BE49-F238E27FC236}">
              <a16:creationId xmlns:a16="http://schemas.microsoft.com/office/drawing/2014/main" id="{A270297D-496C-4FF9-B784-9138C17ADAD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62" name="フローチャート: 判断 661">
          <a:extLst>
            <a:ext uri="{FF2B5EF4-FFF2-40B4-BE49-F238E27FC236}">
              <a16:creationId xmlns:a16="http://schemas.microsoft.com/office/drawing/2014/main" id="{C3367D6A-E7E2-4816-B85F-BBE7342046C9}"/>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3" name="フローチャート: 判断 662">
          <a:extLst>
            <a:ext uri="{FF2B5EF4-FFF2-40B4-BE49-F238E27FC236}">
              <a16:creationId xmlns:a16="http://schemas.microsoft.com/office/drawing/2014/main" id="{23A41642-29AE-4506-B112-4A0882C02867}"/>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EBA4DA5-BCE6-497A-A120-0681D8CB31A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EDC550C8-F562-410A-AF51-31AD1DA268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7D6F1D42-BC3E-4AB7-9C2E-D80F9E04A31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1719E5B0-B78F-41D9-943B-19E8C95DE4D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417A1D35-3E23-4F5F-AD27-14DD0DA59B5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57513</xdr:rowOff>
    </xdr:from>
    <xdr:to>
      <xdr:col>85</xdr:col>
      <xdr:colOff>177800</xdr:colOff>
      <xdr:row>81</xdr:row>
      <xdr:rowOff>159113</xdr:rowOff>
    </xdr:to>
    <xdr:sp macro="" textlink="">
      <xdr:nvSpPr>
        <xdr:cNvPr id="669" name="楕円 668">
          <a:extLst>
            <a:ext uri="{FF2B5EF4-FFF2-40B4-BE49-F238E27FC236}">
              <a16:creationId xmlns:a16="http://schemas.microsoft.com/office/drawing/2014/main" id="{BFDFDFA1-4088-40A5-A5E1-B21B65CFE748}"/>
            </a:ext>
          </a:extLst>
        </xdr:cNvPr>
        <xdr:cNvSpPr/>
      </xdr:nvSpPr>
      <xdr:spPr>
        <a:xfrm>
          <a:off x="16268700" y="139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80390</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9401DC41-4F12-47C4-864E-F44A12AF05D1}"/>
            </a:ext>
          </a:extLst>
        </xdr:cNvPr>
        <xdr:cNvSpPr txBox="1"/>
      </xdr:nvSpPr>
      <xdr:spPr>
        <a:xfrm>
          <a:off x="16357600" y="1379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28121</xdr:rowOff>
    </xdr:from>
    <xdr:to>
      <xdr:col>81</xdr:col>
      <xdr:colOff>101600</xdr:colOff>
      <xdr:row>82</xdr:row>
      <xdr:rowOff>129721</xdr:rowOff>
    </xdr:to>
    <xdr:sp macro="" textlink="">
      <xdr:nvSpPr>
        <xdr:cNvPr id="671" name="楕円 670">
          <a:extLst>
            <a:ext uri="{FF2B5EF4-FFF2-40B4-BE49-F238E27FC236}">
              <a16:creationId xmlns:a16="http://schemas.microsoft.com/office/drawing/2014/main" id="{59DF7632-7189-4A7A-88E5-C982C7399AF2}"/>
            </a:ext>
          </a:extLst>
        </xdr:cNvPr>
        <xdr:cNvSpPr/>
      </xdr:nvSpPr>
      <xdr:spPr>
        <a:xfrm>
          <a:off x="15430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108313</xdr:rowOff>
    </xdr:from>
    <xdr:to>
      <xdr:col>85</xdr:col>
      <xdr:colOff>127000</xdr:colOff>
      <xdr:row>82</xdr:row>
      <xdr:rowOff>78921</xdr:rowOff>
    </xdr:to>
    <xdr:cxnSp macro="">
      <xdr:nvCxnSpPr>
        <xdr:cNvPr id="672" name="直線コネクタ 671">
          <a:extLst>
            <a:ext uri="{FF2B5EF4-FFF2-40B4-BE49-F238E27FC236}">
              <a16:creationId xmlns:a16="http://schemas.microsoft.com/office/drawing/2014/main" id="{CC3D5A72-5CDE-43E5-8229-1FA8E2DC0E94}"/>
            </a:ext>
          </a:extLst>
        </xdr:cNvPr>
        <xdr:cNvCxnSpPr/>
      </xdr:nvCxnSpPr>
      <xdr:spPr>
        <a:xfrm flipV="1">
          <a:off x="15481300" y="13995763"/>
          <a:ext cx="838200" cy="14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19957</xdr:rowOff>
    </xdr:from>
    <xdr:to>
      <xdr:col>76</xdr:col>
      <xdr:colOff>165100</xdr:colOff>
      <xdr:row>82</xdr:row>
      <xdr:rowOff>121557</xdr:rowOff>
    </xdr:to>
    <xdr:sp macro="" textlink="">
      <xdr:nvSpPr>
        <xdr:cNvPr id="673" name="楕円 672">
          <a:extLst>
            <a:ext uri="{FF2B5EF4-FFF2-40B4-BE49-F238E27FC236}">
              <a16:creationId xmlns:a16="http://schemas.microsoft.com/office/drawing/2014/main" id="{C8271B1E-0EE7-4590-AE98-199EDF59C7A2}"/>
            </a:ext>
          </a:extLst>
        </xdr:cNvPr>
        <xdr:cNvSpPr/>
      </xdr:nvSpPr>
      <xdr:spPr>
        <a:xfrm>
          <a:off x="14541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70757</xdr:rowOff>
    </xdr:from>
    <xdr:to>
      <xdr:col>81</xdr:col>
      <xdr:colOff>50800</xdr:colOff>
      <xdr:row>82</xdr:row>
      <xdr:rowOff>78921</xdr:rowOff>
    </xdr:to>
    <xdr:cxnSp macro="">
      <xdr:nvCxnSpPr>
        <xdr:cNvPr id="674" name="直線コネクタ 673">
          <a:extLst>
            <a:ext uri="{FF2B5EF4-FFF2-40B4-BE49-F238E27FC236}">
              <a16:creationId xmlns:a16="http://schemas.microsoft.com/office/drawing/2014/main" id="{762857C4-CB70-4C6E-89AE-3EF2A9A43662}"/>
            </a:ext>
          </a:extLst>
        </xdr:cNvPr>
        <xdr:cNvCxnSpPr/>
      </xdr:nvCxnSpPr>
      <xdr:spPr>
        <a:xfrm>
          <a:off x="14592300" y="1412965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145687</xdr:rowOff>
    </xdr:from>
    <xdr:to>
      <xdr:col>72</xdr:col>
      <xdr:colOff>38100</xdr:colOff>
      <xdr:row>82</xdr:row>
      <xdr:rowOff>75837</xdr:rowOff>
    </xdr:to>
    <xdr:sp macro="" textlink="">
      <xdr:nvSpPr>
        <xdr:cNvPr id="675" name="楕円 674">
          <a:extLst>
            <a:ext uri="{FF2B5EF4-FFF2-40B4-BE49-F238E27FC236}">
              <a16:creationId xmlns:a16="http://schemas.microsoft.com/office/drawing/2014/main" id="{787B8B22-CCF9-4CFC-BE37-3986A016840C}"/>
            </a:ext>
          </a:extLst>
        </xdr:cNvPr>
        <xdr:cNvSpPr/>
      </xdr:nvSpPr>
      <xdr:spPr>
        <a:xfrm>
          <a:off x="13652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25037</xdr:rowOff>
    </xdr:from>
    <xdr:to>
      <xdr:col>76</xdr:col>
      <xdr:colOff>114300</xdr:colOff>
      <xdr:row>82</xdr:row>
      <xdr:rowOff>70757</xdr:rowOff>
    </xdr:to>
    <xdr:cxnSp macro="">
      <xdr:nvCxnSpPr>
        <xdr:cNvPr id="676" name="直線コネクタ 675">
          <a:extLst>
            <a:ext uri="{FF2B5EF4-FFF2-40B4-BE49-F238E27FC236}">
              <a16:creationId xmlns:a16="http://schemas.microsoft.com/office/drawing/2014/main" id="{B67859F6-B72E-4068-AE12-1A758EC38B34}"/>
            </a:ext>
          </a:extLst>
        </xdr:cNvPr>
        <xdr:cNvCxnSpPr/>
      </xdr:nvCxnSpPr>
      <xdr:spPr>
        <a:xfrm>
          <a:off x="13703300" y="1408393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91802</xdr:rowOff>
    </xdr:from>
    <xdr:to>
      <xdr:col>67</xdr:col>
      <xdr:colOff>101600</xdr:colOff>
      <xdr:row>83</xdr:row>
      <xdr:rowOff>21952</xdr:rowOff>
    </xdr:to>
    <xdr:sp macro="" textlink="">
      <xdr:nvSpPr>
        <xdr:cNvPr id="677" name="楕円 676">
          <a:extLst>
            <a:ext uri="{FF2B5EF4-FFF2-40B4-BE49-F238E27FC236}">
              <a16:creationId xmlns:a16="http://schemas.microsoft.com/office/drawing/2014/main" id="{58F4B615-9ABE-407B-9B3F-3A2DA60024C5}"/>
            </a:ext>
          </a:extLst>
        </xdr:cNvPr>
        <xdr:cNvSpPr/>
      </xdr:nvSpPr>
      <xdr:spPr>
        <a:xfrm>
          <a:off x="12763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25037</xdr:rowOff>
    </xdr:from>
    <xdr:to>
      <xdr:col>71</xdr:col>
      <xdr:colOff>177800</xdr:colOff>
      <xdr:row>82</xdr:row>
      <xdr:rowOff>142602</xdr:rowOff>
    </xdr:to>
    <xdr:cxnSp macro="">
      <xdr:nvCxnSpPr>
        <xdr:cNvPr id="678" name="直線コネクタ 677">
          <a:extLst>
            <a:ext uri="{FF2B5EF4-FFF2-40B4-BE49-F238E27FC236}">
              <a16:creationId xmlns:a16="http://schemas.microsoft.com/office/drawing/2014/main" id="{2504EB08-2B83-4271-9266-01D5AD7266CB}"/>
            </a:ext>
          </a:extLst>
        </xdr:cNvPr>
        <xdr:cNvCxnSpPr/>
      </xdr:nvCxnSpPr>
      <xdr:spPr>
        <a:xfrm flipV="1">
          <a:off x="12814300" y="14083937"/>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79" name="n_1aveValue【消防施設】&#10;有形固定資産減価償却率">
          <a:extLst>
            <a:ext uri="{FF2B5EF4-FFF2-40B4-BE49-F238E27FC236}">
              <a16:creationId xmlns:a16="http://schemas.microsoft.com/office/drawing/2014/main" id="{D8638928-18AB-499F-B657-8D8A9E4C26D6}"/>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80" name="n_2aveValue【消防施設】&#10;有形固定資産減価償却率">
          <a:extLst>
            <a:ext uri="{FF2B5EF4-FFF2-40B4-BE49-F238E27FC236}">
              <a16:creationId xmlns:a16="http://schemas.microsoft.com/office/drawing/2014/main" id="{9C2EDD02-2A8B-4AAE-886F-6018AA19840F}"/>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81" name="n_3aveValue【消防施設】&#10;有形固定資産減価償却率">
          <a:extLst>
            <a:ext uri="{FF2B5EF4-FFF2-40B4-BE49-F238E27FC236}">
              <a16:creationId xmlns:a16="http://schemas.microsoft.com/office/drawing/2014/main" id="{3D4C8EAF-FFD2-4B08-8BE4-A69A1F7B68E3}"/>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82" name="n_4aveValue【消防施設】&#10;有形固定資産減価償却率">
          <a:extLst>
            <a:ext uri="{FF2B5EF4-FFF2-40B4-BE49-F238E27FC236}">
              <a16:creationId xmlns:a16="http://schemas.microsoft.com/office/drawing/2014/main" id="{C838A19E-AF57-4C90-A6C9-6BF518CA09BF}"/>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146248</xdr:rowOff>
    </xdr:from>
    <xdr:ext cx="405111" cy="259045"/>
    <xdr:sp macro="" textlink="">
      <xdr:nvSpPr>
        <xdr:cNvPr id="683" name="n_1mainValue【消防施設】&#10;有形固定資産減価償却率">
          <a:extLst>
            <a:ext uri="{FF2B5EF4-FFF2-40B4-BE49-F238E27FC236}">
              <a16:creationId xmlns:a16="http://schemas.microsoft.com/office/drawing/2014/main" id="{A542A074-13EC-4CFC-BDA5-F0B2681EDFE4}"/>
            </a:ext>
          </a:extLst>
        </xdr:cNvPr>
        <xdr:cNvSpPr txBox="1"/>
      </xdr:nvSpPr>
      <xdr:spPr>
        <a:xfrm>
          <a:off x="152660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138084</xdr:rowOff>
    </xdr:from>
    <xdr:ext cx="405111" cy="259045"/>
    <xdr:sp macro="" textlink="">
      <xdr:nvSpPr>
        <xdr:cNvPr id="684" name="n_2mainValue【消防施設】&#10;有形固定資産減価償却率">
          <a:extLst>
            <a:ext uri="{FF2B5EF4-FFF2-40B4-BE49-F238E27FC236}">
              <a16:creationId xmlns:a16="http://schemas.microsoft.com/office/drawing/2014/main" id="{69B67DD2-A3FF-4D4B-8662-1787FD834EAE}"/>
            </a:ext>
          </a:extLst>
        </xdr:cNvPr>
        <xdr:cNvSpPr txBox="1"/>
      </xdr:nvSpPr>
      <xdr:spPr>
        <a:xfrm>
          <a:off x="14389744" y="1385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92364</xdr:rowOff>
    </xdr:from>
    <xdr:ext cx="405111" cy="259045"/>
    <xdr:sp macro="" textlink="">
      <xdr:nvSpPr>
        <xdr:cNvPr id="685" name="n_3mainValue【消防施設】&#10;有形固定資産減価償却率">
          <a:extLst>
            <a:ext uri="{FF2B5EF4-FFF2-40B4-BE49-F238E27FC236}">
              <a16:creationId xmlns:a16="http://schemas.microsoft.com/office/drawing/2014/main" id="{B3297BDB-CE8D-4AC4-A0B9-A4F31C180D90}"/>
            </a:ext>
          </a:extLst>
        </xdr:cNvPr>
        <xdr:cNvSpPr txBox="1"/>
      </xdr:nvSpPr>
      <xdr:spPr>
        <a:xfrm>
          <a:off x="13500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38479</xdr:rowOff>
    </xdr:from>
    <xdr:ext cx="405111" cy="259045"/>
    <xdr:sp macro="" textlink="">
      <xdr:nvSpPr>
        <xdr:cNvPr id="686" name="n_4mainValue【消防施設】&#10;有形固定資産減価償却率">
          <a:extLst>
            <a:ext uri="{FF2B5EF4-FFF2-40B4-BE49-F238E27FC236}">
              <a16:creationId xmlns:a16="http://schemas.microsoft.com/office/drawing/2014/main" id="{3B401C82-5383-4E8A-B748-7910C8DF6486}"/>
            </a:ext>
          </a:extLst>
        </xdr:cNvPr>
        <xdr:cNvSpPr txBox="1"/>
      </xdr:nvSpPr>
      <xdr:spPr>
        <a:xfrm>
          <a:off x="12611744" y="1392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EC882C35-31B4-4791-9439-FE3ABE15104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9D91F647-6A53-4F87-9AB9-B062ABEA15B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EA2E0B13-C3C3-41C4-B6A0-9B8E8EE8D50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93210F56-18E2-4065-A82F-3F0219888AB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6A9BC77F-9AEA-4F8B-B949-3E006970273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F0C129DF-A4E1-45EC-A8D8-FCDF841863B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CDC32C6C-D705-457D-9A9F-A65184E8F1B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0850765A-CE7B-4FBA-9C21-E7354985FE7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13348ABE-D01D-4A33-9C50-568C5DDC164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B8C7B1A8-8842-4BDE-9D40-5A7D64E765C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F1C2420D-BE2C-4E2C-9EB8-ACD5C1C13BD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F8594AAC-BFBE-4309-9EB8-C0D924C1FB4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337C87D4-B7E0-4B78-9D1F-AE3D3AD08EBF}"/>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EA2509D1-11DA-469F-AD9C-DCAA0AC4CAA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48983BE2-47C7-4E0D-A9F9-5915532E0385}"/>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D4803B7A-C7BC-48F7-B0F7-A5EE6DEC8F7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3AB03C83-ECDF-4468-A67D-4C6F9A890BC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06B1D3F9-35B5-4A0B-BF08-AC5EA7FD9BD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B92F386C-35FA-4DCE-9E26-018612E3A35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FECF6999-C8AA-4F45-814C-189254EF65B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3B98F404-F0FE-4494-B8A3-65CF5410110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8" name="直線コネクタ 707">
          <a:extLst>
            <a:ext uri="{FF2B5EF4-FFF2-40B4-BE49-F238E27FC236}">
              <a16:creationId xmlns:a16="http://schemas.microsoft.com/office/drawing/2014/main" id="{9FD1B324-30C4-492F-A76F-5066721FB8E8}"/>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9" name="【消防施設】&#10;一人当たり面積最小値テキスト">
          <a:extLst>
            <a:ext uri="{FF2B5EF4-FFF2-40B4-BE49-F238E27FC236}">
              <a16:creationId xmlns:a16="http://schemas.microsoft.com/office/drawing/2014/main" id="{1D9BDF1C-BBF4-4DF8-99F6-53756F940BA7}"/>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10" name="直線コネクタ 709">
          <a:extLst>
            <a:ext uri="{FF2B5EF4-FFF2-40B4-BE49-F238E27FC236}">
              <a16:creationId xmlns:a16="http://schemas.microsoft.com/office/drawing/2014/main" id="{1035A5BE-F5A4-40EF-81BD-6E4434DAC09E}"/>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11" name="【消防施設】&#10;一人当たり面積最大値テキスト">
          <a:extLst>
            <a:ext uri="{FF2B5EF4-FFF2-40B4-BE49-F238E27FC236}">
              <a16:creationId xmlns:a16="http://schemas.microsoft.com/office/drawing/2014/main" id="{C1153500-231A-4033-BD50-2949E1FD9FD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12" name="直線コネクタ 711">
          <a:extLst>
            <a:ext uri="{FF2B5EF4-FFF2-40B4-BE49-F238E27FC236}">
              <a16:creationId xmlns:a16="http://schemas.microsoft.com/office/drawing/2014/main" id="{DFFEC7A3-F4C8-4696-8AFE-C1EEA470BF02}"/>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13" name="【消防施設】&#10;一人当たり面積平均値テキスト">
          <a:extLst>
            <a:ext uri="{FF2B5EF4-FFF2-40B4-BE49-F238E27FC236}">
              <a16:creationId xmlns:a16="http://schemas.microsoft.com/office/drawing/2014/main" id="{E1FEBEE9-650E-4DC3-9BEA-332359FB7C9F}"/>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4" name="フローチャート: 判断 713">
          <a:extLst>
            <a:ext uri="{FF2B5EF4-FFF2-40B4-BE49-F238E27FC236}">
              <a16:creationId xmlns:a16="http://schemas.microsoft.com/office/drawing/2014/main" id="{8820243D-E29D-4D43-9D14-F0626F2A4721}"/>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5" name="フローチャート: 判断 714">
          <a:extLst>
            <a:ext uri="{FF2B5EF4-FFF2-40B4-BE49-F238E27FC236}">
              <a16:creationId xmlns:a16="http://schemas.microsoft.com/office/drawing/2014/main" id="{405BC2D3-55B7-4F70-80B6-81777A6EB15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6" name="フローチャート: 判断 715">
          <a:extLst>
            <a:ext uri="{FF2B5EF4-FFF2-40B4-BE49-F238E27FC236}">
              <a16:creationId xmlns:a16="http://schemas.microsoft.com/office/drawing/2014/main" id="{B0F68406-7F2B-41E7-8EBA-847BA2700C4A}"/>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7" name="フローチャート: 判断 716">
          <a:extLst>
            <a:ext uri="{FF2B5EF4-FFF2-40B4-BE49-F238E27FC236}">
              <a16:creationId xmlns:a16="http://schemas.microsoft.com/office/drawing/2014/main" id="{D6BB76D5-F7A7-436A-966B-1868379F6D2A}"/>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8" name="フローチャート: 判断 717">
          <a:extLst>
            <a:ext uri="{FF2B5EF4-FFF2-40B4-BE49-F238E27FC236}">
              <a16:creationId xmlns:a16="http://schemas.microsoft.com/office/drawing/2014/main" id="{CFAFB180-1DF1-4F88-AC65-7662330EBC5B}"/>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85DEBB6-B2B5-4068-8855-38E25BD5C95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A34701E-ADD1-403E-85C4-5C6205A182E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00C4DCD-1BD0-4183-B6B0-82076A64FBD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62594D1-5EB5-4A81-931F-F6B51BF0243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19F4AC45-23DF-4B7B-AAEC-D6C4AFFB5E9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129032</xdr:rowOff>
    </xdr:from>
    <xdr:to>
      <xdr:col>116</xdr:col>
      <xdr:colOff>114300</xdr:colOff>
      <xdr:row>85</xdr:row>
      <xdr:rowOff>59182</xdr:rowOff>
    </xdr:to>
    <xdr:sp macro="" textlink="">
      <xdr:nvSpPr>
        <xdr:cNvPr id="724" name="楕円 723">
          <a:extLst>
            <a:ext uri="{FF2B5EF4-FFF2-40B4-BE49-F238E27FC236}">
              <a16:creationId xmlns:a16="http://schemas.microsoft.com/office/drawing/2014/main" id="{A57F9367-951F-4330-AD1C-A7DEF7253841}"/>
            </a:ext>
          </a:extLst>
        </xdr:cNvPr>
        <xdr:cNvSpPr/>
      </xdr:nvSpPr>
      <xdr:spPr>
        <a:xfrm>
          <a:off x="221107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107459</xdr:rowOff>
    </xdr:from>
    <xdr:ext cx="469744" cy="259045"/>
    <xdr:sp macro="" textlink="">
      <xdr:nvSpPr>
        <xdr:cNvPr id="725" name="【消防施設】&#10;一人当たり面積該当値テキスト">
          <a:extLst>
            <a:ext uri="{FF2B5EF4-FFF2-40B4-BE49-F238E27FC236}">
              <a16:creationId xmlns:a16="http://schemas.microsoft.com/office/drawing/2014/main" id="{EB0375A0-DF56-416F-BD0F-2A5DD9D5329D}"/>
            </a:ext>
          </a:extLst>
        </xdr:cNvPr>
        <xdr:cNvSpPr txBox="1"/>
      </xdr:nvSpPr>
      <xdr:spPr>
        <a:xfrm>
          <a:off x="22199600"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726" name="楕円 725">
          <a:extLst>
            <a:ext uri="{FF2B5EF4-FFF2-40B4-BE49-F238E27FC236}">
              <a16:creationId xmlns:a16="http://schemas.microsoft.com/office/drawing/2014/main" id="{9338EBDA-4FD5-423C-AE22-71FC2C115FB6}"/>
            </a:ext>
          </a:extLst>
        </xdr:cNvPr>
        <xdr:cNvSpPr/>
      </xdr:nvSpPr>
      <xdr:spPr>
        <a:xfrm>
          <a:off x="21272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8382</xdr:rowOff>
    </xdr:from>
    <xdr:to>
      <xdr:col>116</xdr:col>
      <xdr:colOff>63500</xdr:colOff>
      <xdr:row>85</xdr:row>
      <xdr:rowOff>26670</xdr:rowOff>
    </xdr:to>
    <xdr:cxnSp macro="">
      <xdr:nvCxnSpPr>
        <xdr:cNvPr id="727" name="直線コネクタ 726">
          <a:extLst>
            <a:ext uri="{FF2B5EF4-FFF2-40B4-BE49-F238E27FC236}">
              <a16:creationId xmlns:a16="http://schemas.microsoft.com/office/drawing/2014/main" id="{236312A3-E640-40C5-974F-368683CBA618}"/>
            </a:ext>
          </a:extLst>
        </xdr:cNvPr>
        <xdr:cNvCxnSpPr/>
      </xdr:nvCxnSpPr>
      <xdr:spPr>
        <a:xfrm flipV="1">
          <a:off x="21323300" y="1458163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151892</xdr:rowOff>
    </xdr:from>
    <xdr:to>
      <xdr:col>107</xdr:col>
      <xdr:colOff>101600</xdr:colOff>
      <xdr:row>85</xdr:row>
      <xdr:rowOff>82042</xdr:rowOff>
    </xdr:to>
    <xdr:sp macro="" textlink="">
      <xdr:nvSpPr>
        <xdr:cNvPr id="728" name="楕円 727">
          <a:extLst>
            <a:ext uri="{FF2B5EF4-FFF2-40B4-BE49-F238E27FC236}">
              <a16:creationId xmlns:a16="http://schemas.microsoft.com/office/drawing/2014/main" id="{1ACB56B3-16BD-4014-BC22-D4944FF4961E}"/>
            </a:ext>
          </a:extLst>
        </xdr:cNvPr>
        <xdr:cNvSpPr/>
      </xdr:nvSpPr>
      <xdr:spPr>
        <a:xfrm>
          <a:off x="203835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31242</xdr:rowOff>
    </xdr:to>
    <xdr:cxnSp macro="">
      <xdr:nvCxnSpPr>
        <xdr:cNvPr id="729" name="直線コネクタ 728">
          <a:extLst>
            <a:ext uri="{FF2B5EF4-FFF2-40B4-BE49-F238E27FC236}">
              <a16:creationId xmlns:a16="http://schemas.microsoft.com/office/drawing/2014/main" id="{4C958518-2721-4E54-AA3D-18BF2BE24954}"/>
            </a:ext>
          </a:extLst>
        </xdr:cNvPr>
        <xdr:cNvCxnSpPr/>
      </xdr:nvCxnSpPr>
      <xdr:spPr>
        <a:xfrm flipV="1">
          <a:off x="20434300" y="1459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30" name="楕円 729">
          <a:extLst>
            <a:ext uri="{FF2B5EF4-FFF2-40B4-BE49-F238E27FC236}">
              <a16:creationId xmlns:a16="http://schemas.microsoft.com/office/drawing/2014/main" id="{E108CD95-1B7F-4228-BE18-1DA8CE381FAF}"/>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31242</xdr:rowOff>
    </xdr:from>
    <xdr:to>
      <xdr:col>107</xdr:col>
      <xdr:colOff>50800</xdr:colOff>
      <xdr:row>85</xdr:row>
      <xdr:rowOff>49530</xdr:rowOff>
    </xdr:to>
    <xdr:cxnSp macro="">
      <xdr:nvCxnSpPr>
        <xdr:cNvPr id="731" name="直線コネクタ 730">
          <a:extLst>
            <a:ext uri="{FF2B5EF4-FFF2-40B4-BE49-F238E27FC236}">
              <a16:creationId xmlns:a16="http://schemas.microsoft.com/office/drawing/2014/main" id="{24A5C7EB-4348-4DB3-9251-43D4DF8C18D8}"/>
            </a:ext>
          </a:extLst>
        </xdr:cNvPr>
        <xdr:cNvCxnSpPr/>
      </xdr:nvCxnSpPr>
      <xdr:spPr>
        <a:xfrm flipV="1">
          <a:off x="19545300" y="14604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12446</xdr:rowOff>
    </xdr:from>
    <xdr:to>
      <xdr:col>98</xdr:col>
      <xdr:colOff>38100</xdr:colOff>
      <xdr:row>85</xdr:row>
      <xdr:rowOff>114046</xdr:rowOff>
    </xdr:to>
    <xdr:sp macro="" textlink="">
      <xdr:nvSpPr>
        <xdr:cNvPr id="732" name="楕円 731">
          <a:extLst>
            <a:ext uri="{FF2B5EF4-FFF2-40B4-BE49-F238E27FC236}">
              <a16:creationId xmlns:a16="http://schemas.microsoft.com/office/drawing/2014/main" id="{5D3C9B46-2069-44AD-9AF4-0B19FC9EE6D7}"/>
            </a:ext>
          </a:extLst>
        </xdr:cNvPr>
        <xdr:cNvSpPr/>
      </xdr:nvSpPr>
      <xdr:spPr>
        <a:xfrm>
          <a:off x="18605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63246</xdr:rowOff>
    </xdr:to>
    <xdr:cxnSp macro="">
      <xdr:nvCxnSpPr>
        <xdr:cNvPr id="733" name="直線コネクタ 732">
          <a:extLst>
            <a:ext uri="{FF2B5EF4-FFF2-40B4-BE49-F238E27FC236}">
              <a16:creationId xmlns:a16="http://schemas.microsoft.com/office/drawing/2014/main" id="{6DFA451B-BADC-4408-AE73-785173AB1E5F}"/>
            </a:ext>
          </a:extLst>
        </xdr:cNvPr>
        <xdr:cNvCxnSpPr/>
      </xdr:nvCxnSpPr>
      <xdr:spPr>
        <a:xfrm flipV="1">
          <a:off x="18656300" y="146227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4" name="n_1aveValue【消防施設】&#10;一人当たり面積">
          <a:extLst>
            <a:ext uri="{FF2B5EF4-FFF2-40B4-BE49-F238E27FC236}">
              <a16:creationId xmlns:a16="http://schemas.microsoft.com/office/drawing/2014/main" id="{FC59A84E-AC3F-4971-B79C-2E727D0FFB3F}"/>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5" name="n_2aveValue【消防施設】&#10;一人当たり面積">
          <a:extLst>
            <a:ext uri="{FF2B5EF4-FFF2-40B4-BE49-F238E27FC236}">
              <a16:creationId xmlns:a16="http://schemas.microsoft.com/office/drawing/2014/main" id="{D632B1A7-EC54-4CEF-9A30-27123E013A32}"/>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6" name="n_3aveValue【消防施設】&#10;一人当たり面積">
          <a:extLst>
            <a:ext uri="{FF2B5EF4-FFF2-40B4-BE49-F238E27FC236}">
              <a16:creationId xmlns:a16="http://schemas.microsoft.com/office/drawing/2014/main" id="{39C21192-D47E-4AF5-AAD3-A57C857C3227}"/>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7" name="n_4aveValue【消防施設】&#10;一人当たり面積">
          <a:extLst>
            <a:ext uri="{FF2B5EF4-FFF2-40B4-BE49-F238E27FC236}">
              <a16:creationId xmlns:a16="http://schemas.microsoft.com/office/drawing/2014/main" id="{826C65A7-F000-4CE4-B462-09144274E118}"/>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738" name="n_1mainValue【消防施設】&#10;一人当たり面積">
          <a:extLst>
            <a:ext uri="{FF2B5EF4-FFF2-40B4-BE49-F238E27FC236}">
              <a16:creationId xmlns:a16="http://schemas.microsoft.com/office/drawing/2014/main" id="{E43B5B24-6BAF-4B5A-8079-4F548B832A61}"/>
            </a:ext>
          </a:extLst>
        </xdr:cNvPr>
        <xdr:cNvSpPr txBox="1"/>
      </xdr:nvSpPr>
      <xdr:spPr>
        <a:xfrm>
          <a:off x="21075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73169</xdr:rowOff>
    </xdr:from>
    <xdr:ext cx="469744" cy="259045"/>
    <xdr:sp macro="" textlink="">
      <xdr:nvSpPr>
        <xdr:cNvPr id="739" name="n_2mainValue【消防施設】&#10;一人当たり面積">
          <a:extLst>
            <a:ext uri="{FF2B5EF4-FFF2-40B4-BE49-F238E27FC236}">
              <a16:creationId xmlns:a16="http://schemas.microsoft.com/office/drawing/2014/main" id="{C4112900-4550-40CC-9FFF-13F7CA24DC7D}"/>
            </a:ext>
          </a:extLst>
        </xdr:cNvPr>
        <xdr:cNvSpPr txBox="1"/>
      </xdr:nvSpPr>
      <xdr:spPr>
        <a:xfrm>
          <a:off x="20199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40" name="n_3mainValue【消防施設】&#10;一人当たり面積">
          <a:extLst>
            <a:ext uri="{FF2B5EF4-FFF2-40B4-BE49-F238E27FC236}">
              <a16:creationId xmlns:a16="http://schemas.microsoft.com/office/drawing/2014/main" id="{BD33B0EF-5446-4D37-8AAB-FC0D440E6322}"/>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105173</xdr:rowOff>
    </xdr:from>
    <xdr:ext cx="469744" cy="259045"/>
    <xdr:sp macro="" textlink="">
      <xdr:nvSpPr>
        <xdr:cNvPr id="741" name="n_4mainValue【消防施設】&#10;一人当たり面積">
          <a:extLst>
            <a:ext uri="{FF2B5EF4-FFF2-40B4-BE49-F238E27FC236}">
              <a16:creationId xmlns:a16="http://schemas.microsoft.com/office/drawing/2014/main" id="{F8DEBDFF-9B2D-4921-BE55-71DE27859B73}"/>
            </a:ext>
          </a:extLst>
        </xdr:cNvPr>
        <xdr:cNvSpPr txBox="1"/>
      </xdr:nvSpPr>
      <xdr:spPr>
        <a:xfrm>
          <a:off x="184214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FD1352C7-0A43-486A-BD97-371C196E9E7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95472501-C587-415C-B9D2-C514F9C714E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975B6635-0BE0-4AA1-81C3-48A3A171E3E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5A033A40-44D3-47BB-BD73-3FD356B1524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178DDDF-0928-4A84-A651-6659D113064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6A462EA9-73AA-4D1B-85DB-A87CD76E477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EF464C11-C5B7-47D7-8854-4881A6E44FE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311E3507-CC66-4051-9D47-082D86C6C87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66C41915-7896-4908-98EC-ABA6A722B4E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ED00B336-68B4-4971-94B1-264CEDD92FA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5840068B-3A89-49C9-95F3-353B75779D9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C8F66F34-5956-48E5-8D1A-C51FFEE9815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6ED3E74E-F6CA-440F-AB13-B5D555A8F38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2A620B06-6319-4216-AFB2-F3EF52A4564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30F6FDFE-6D73-458B-A0F2-818369B7FD0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9DD37B2D-95EA-44EF-93BA-8B6BD3A8390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9275D3D0-E3AA-4CB2-A201-9EB9EDBEC98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5E1921CD-5D85-462C-89AF-6E61B751ED9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97C63B89-5822-4E1A-82AC-1CC004B54C3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C7DE5BF1-F080-4F3F-95AE-AD095FE4C3B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70C8980A-3DC8-43AA-BEE9-C430029B8C3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4EDBD609-5FC9-4FCB-8F9A-1D5770FE036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BD35318F-4FE6-4493-981D-200BCA62E97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A6A06124-3828-4821-BCCC-FB67EE17359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C1FD9429-36B8-4921-A3F7-918C0EB6DD4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BB62E761-2B30-43CD-8F86-959D31449514}"/>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0D9E0210-0AC7-457E-89B0-0D071DE3DF0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E523F4B4-76C5-4F97-8CF6-E3025BFF18F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70" name="【庁舎】&#10;有形固定資産減価償却率最大値テキスト">
          <a:extLst>
            <a:ext uri="{FF2B5EF4-FFF2-40B4-BE49-F238E27FC236}">
              <a16:creationId xmlns:a16="http://schemas.microsoft.com/office/drawing/2014/main" id="{C7BE9BB9-2702-438A-968F-8BF6C2BC5B47}"/>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71" name="直線コネクタ 770">
          <a:extLst>
            <a:ext uri="{FF2B5EF4-FFF2-40B4-BE49-F238E27FC236}">
              <a16:creationId xmlns:a16="http://schemas.microsoft.com/office/drawing/2014/main" id="{91FEA134-BC80-4E89-A130-1F66D6654DB5}"/>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72" name="【庁舎】&#10;有形固定資産減価償却率平均値テキスト">
          <a:extLst>
            <a:ext uri="{FF2B5EF4-FFF2-40B4-BE49-F238E27FC236}">
              <a16:creationId xmlns:a16="http://schemas.microsoft.com/office/drawing/2014/main" id="{013803C2-A25D-4D7F-BD76-F0819A6C929B}"/>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3" name="フローチャート: 判断 772">
          <a:extLst>
            <a:ext uri="{FF2B5EF4-FFF2-40B4-BE49-F238E27FC236}">
              <a16:creationId xmlns:a16="http://schemas.microsoft.com/office/drawing/2014/main" id="{DA22D714-0E25-4E31-BED4-1470D18CE25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4" name="フローチャート: 判断 773">
          <a:extLst>
            <a:ext uri="{FF2B5EF4-FFF2-40B4-BE49-F238E27FC236}">
              <a16:creationId xmlns:a16="http://schemas.microsoft.com/office/drawing/2014/main" id="{6893FA14-0229-4159-A601-776652950ED7}"/>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5" name="フローチャート: 判断 774">
          <a:extLst>
            <a:ext uri="{FF2B5EF4-FFF2-40B4-BE49-F238E27FC236}">
              <a16:creationId xmlns:a16="http://schemas.microsoft.com/office/drawing/2014/main" id="{1155503C-DBE2-4680-B870-DEF88C05BB05}"/>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6" name="フローチャート: 判断 775">
          <a:extLst>
            <a:ext uri="{FF2B5EF4-FFF2-40B4-BE49-F238E27FC236}">
              <a16:creationId xmlns:a16="http://schemas.microsoft.com/office/drawing/2014/main" id="{2079F53C-4690-40F4-8E61-778FFFEDEC97}"/>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7" name="フローチャート: 判断 776">
          <a:extLst>
            <a:ext uri="{FF2B5EF4-FFF2-40B4-BE49-F238E27FC236}">
              <a16:creationId xmlns:a16="http://schemas.microsoft.com/office/drawing/2014/main" id="{A54ABBF8-8820-4F79-A948-2C532B428994}"/>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4917F71C-5007-4486-97E2-0139F34F839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2A88A578-0A0E-4EBE-B0A2-7563E398055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1F49073-5C72-4753-8832-2A6B90EABF8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AE34C07-5423-4DE7-BBB7-D80BE53CA66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E50EA962-125D-4C7B-9FCA-D9C518E5C84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783" name="楕円 782">
          <a:extLst>
            <a:ext uri="{FF2B5EF4-FFF2-40B4-BE49-F238E27FC236}">
              <a16:creationId xmlns:a16="http://schemas.microsoft.com/office/drawing/2014/main" id="{7512926A-F820-45B1-AD83-56D04449F001}"/>
            </a:ext>
          </a:extLst>
        </xdr:cNvPr>
        <xdr:cNvSpPr/>
      </xdr:nvSpPr>
      <xdr:spPr>
        <a:xfrm>
          <a:off x="16268700" y="1770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64606</xdr:rowOff>
    </xdr:from>
    <xdr:ext cx="405111" cy="259045"/>
    <xdr:sp macro="" textlink="">
      <xdr:nvSpPr>
        <xdr:cNvPr id="784" name="【庁舎】&#10;有形固定資産減価償却率該当値テキスト">
          <a:extLst>
            <a:ext uri="{FF2B5EF4-FFF2-40B4-BE49-F238E27FC236}">
              <a16:creationId xmlns:a16="http://schemas.microsoft.com/office/drawing/2014/main" id="{18719A66-6E6B-4B92-B8EE-375D6C8A0EEB}"/>
            </a:ext>
          </a:extLst>
        </xdr:cNvPr>
        <xdr:cNvSpPr txBox="1"/>
      </xdr:nvSpPr>
      <xdr:spPr>
        <a:xfrm>
          <a:off x="16357600" y="17552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7438</xdr:rowOff>
    </xdr:from>
    <xdr:to>
      <xdr:col>81</xdr:col>
      <xdr:colOff>101600</xdr:colOff>
      <xdr:row>103</xdr:row>
      <xdr:rowOff>109038</xdr:rowOff>
    </xdr:to>
    <xdr:sp macro="" textlink="">
      <xdr:nvSpPr>
        <xdr:cNvPr id="785" name="楕円 784">
          <a:extLst>
            <a:ext uri="{FF2B5EF4-FFF2-40B4-BE49-F238E27FC236}">
              <a16:creationId xmlns:a16="http://schemas.microsoft.com/office/drawing/2014/main" id="{A187EF97-A19F-4B1F-AE44-B4B7EE0FE6E3}"/>
            </a:ext>
          </a:extLst>
        </xdr:cNvPr>
        <xdr:cNvSpPr/>
      </xdr:nvSpPr>
      <xdr:spPr>
        <a:xfrm>
          <a:off x="15430500" y="176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58238</xdr:rowOff>
    </xdr:from>
    <xdr:to>
      <xdr:col>85</xdr:col>
      <xdr:colOff>127000</xdr:colOff>
      <xdr:row>103</xdr:row>
      <xdr:rowOff>92529</xdr:rowOff>
    </xdr:to>
    <xdr:cxnSp macro="">
      <xdr:nvCxnSpPr>
        <xdr:cNvPr id="786" name="直線コネクタ 785">
          <a:extLst>
            <a:ext uri="{FF2B5EF4-FFF2-40B4-BE49-F238E27FC236}">
              <a16:creationId xmlns:a16="http://schemas.microsoft.com/office/drawing/2014/main" id="{901ABF55-E811-4CD6-BF97-32EEBA89BBC8}"/>
            </a:ext>
          </a:extLst>
        </xdr:cNvPr>
        <xdr:cNvCxnSpPr/>
      </xdr:nvCxnSpPr>
      <xdr:spPr>
        <a:xfrm>
          <a:off x="15481300" y="1771758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144599</xdr:rowOff>
    </xdr:from>
    <xdr:to>
      <xdr:col>76</xdr:col>
      <xdr:colOff>165100</xdr:colOff>
      <xdr:row>103</xdr:row>
      <xdr:rowOff>74749</xdr:rowOff>
    </xdr:to>
    <xdr:sp macro="" textlink="">
      <xdr:nvSpPr>
        <xdr:cNvPr id="787" name="楕円 786">
          <a:extLst>
            <a:ext uri="{FF2B5EF4-FFF2-40B4-BE49-F238E27FC236}">
              <a16:creationId xmlns:a16="http://schemas.microsoft.com/office/drawing/2014/main" id="{13147BDF-3CC2-4EB1-B1BF-B15BDBA834ED}"/>
            </a:ext>
          </a:extLst>
        </xdr:cNvPr>
        <xdr:cNvSpPr/>
      </xdr:nvSpPr>
      <xdr:spPr>
        <a:xfrm>
          <a:off x="1454150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23949</xdr:rowOff>
    </xdr:from>
    <xdr:to>
      <xdr:col>81</xdr:col>
      <xdr:colOff>50800</xdr:colOff>
      <xdr:row>103</xdr:row>
      <xdr:rowOff>58238</xdr:rowOff>
    </xdr:to>
    <xdr:cxnSp macro="">
      <xdr:nvCxnSpPr>
        <xdr:cNvPr id="788" name="直線コネクタ 787">
          <a:extLst>
            <a:ext uri="{FF2B5EF4-FFF2-40B4-BE49-F238E27FC236}">
              <a16:creationId xmlns:a16="http://schemas.microsoft.com/office/drawing/2014/main" id="{31130C73-F835-4396-9870-95ECAD5323C5}"/>
            </a:ext>
          </a:extLst>
        </xdr:cNvPr>
        <xdr:cNvCxnSpPr/>
      </xdr:nvCxnSpPr>
      <xdr:spPr>
        <a:xfrm>
          <a:off x="14592300" y="1768329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108676</xdr:rowOff>
    </xdr:from>
    <xdr:to>
      <xdr:col>72</xdr:col>
      <xdr:colOff>38100</xdr:colOff>
      <xdr:row>103</xdr:row>
      <xdr:rowOff>38826</xdr:rowOff>
    </xdr:to>
    <xdr:sp macro="" textlink="">
      <xdr:nvSpPr>
        <xdr:cNvPr id="789" name="楕円 788">
          <a:extLst>
            <a:ext uri="{FF2B5EF4-FFF2-40B4-BE49-F238E27FC236}">
              <a16:creationId xmlns:a16="http://schemas.microsoft.com/office/drawing/2014/main" id="{C295A87F-3403-4E4B-97AC-244CDE02B0A7}"/>
            </a:ext>
          </a:extLst>
        </xdr:cNvPr>
        <xdr:cNvSpPr/>
      </xdr:nvSpPr>
      <xdr:spPr>
        <a:xfrm>
          <a:off x="13652500" y="1759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159476</xdr:rowOff>
    </xdr:from>
    <xdr:to>
      <xdr:col>76</xdr:col>
      <xdr:colOff>114300</xdr:colOff>
      <xdr:row>103</xdr:row>
      <xdr:rowOff>23949</xdr:rowOff>
    </xdr:to>
    <xdr:cxnSp macro="">
      <xdr:nvCxnSpPr>
        <xdr:cNvPr id="790" name="直線コネクタ 789">
          <a:extLst>
            <a:ext uri="{FF2B5EF4-FFF2-40B4-BE49-F238E27FC236}">
              <a16:creationId xmlns:a16="http://schemas.microsoft.com/office/drawing/2014/main" id="{D5FFC121-C4B7-4DD2-90C4-9B737B578360}"/>
            </a:ext>
          </a:extLst>
        </xdr:cNvPr>
        <xdr:cNvCxnSpPr/>
      </xdr:nvCxnSpPr>
      <xdr:spPr>
        <a:xfrm>
          <a:off x="13703300" y="176473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72752</xdr:rowOff>
    </xdr:from>
    <xdr:to>
      <xdr:col>67</xdr:col>
      <xdr:colOff>101600</xdr:colOff>
      <xdr:row>103</xdr:row>
      <xdr:rowOff>2902</xdr:rowOff>
    </xdr:to>
    <xdr:sp macro="" textlink="">
      <xdr:nvSpPr>
        <xdr:cNvPr id="791" name="楕円 790">
          <a:extLst>
            <a:ext uri="{FF2B5EF4-FFF2-40B4-BE49-F238E27FC236}">
              <a16:creationId xmlns:a16="http://schemas.microsoft.com/office/drawing/2014/main" id="{C36936AB-F39A-4AE0-8480-D1A1D60DCF7E}"/>
            </a:ext>
          </a:extLst>
        </xdr:cNvPr>
        <xdr:cNvSpPr/>
      </xdr:nvSpPr>
      <xdr:spPr>
        <a:xfrm>
          <a:off x="12763500" y="175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123552</xdr:rowOff>
    </xdr:from>
    <xdr:to>
      <xdr:col>71</xdr:col>
      <xdr:colOff>177800</xdr:colOff>
      <xdr:row>102</xdr:row>
      <xdr:rowOff>159476</xdr:rowOff>
    </xdr:to>
    <xdr:cxnSp macro="">
      <xdr:nvCxnSpPr>
        <xdr:cNvPr id="792" name="直線コネクタ 791">
          <a:extLst>
            <a:ext uri="{FF2B5EF4-FFF2-40B4-BE49-F238E27FC236}">
              <a16:creationId xmlns:a16="http://schemas.microsoft.com/office/drawing/2014/main" id="{2EC98CD9-91D3-4939-966D-E129A2C6F224}"/>
            </a:ext>
          </a:extLst>
        </xdr:cNvPr>
        <xdr:cNvCxnSpPr/>
      </xdr:nvCxnSpPr>
      <xdr:spPr>
        <a:xfrm>
          <a:off x="12814300" y="1761145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3" name="n_1aveValue【庁舎】&#10;有形固定資産減価償却率">
          <a:extLst>
            <a:ext uri="{FF2B5EF4-FFF2-40B4-BE49-F238E27FC236}">
              <a16:creationId xmlns:a16="http://schemas.microsoft.com/office/drawing/2014/main" id="{468BF7CA-D6DF-439B-A74B-DC2063ADB241}"/>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794" name="n_2aveValue【庁舎】&#10;有形固定資産減価償却率">
          <a:extLst>
            <a:ext uri="{FF2B5EF4-FFF2-40B4-BE49-F238E27FC236}">
              <a16:creationId xmlns:a16="http://schemas.microsoft.com/office/drawing/2014/main" id="{530669B9-B9E7-44E3-B6C7-4EAC0CBDD986}"/>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95" name="n_3aveValue【庁舎】&#10;有形固定資産減価償却率">
          <a:extLst>
            <a:ext uri="{FF2B5EF4-FFF2-40B4-BE49-F238E27FC236}">
              <a16:creationId xmlns:a16="http://schemas.microsoft.com/office/drawing/2014/main" id="{60103C85-7548-4B52-9068-3BCF0925FE58}"/>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796" name="n_4aveValue【庁舎】&#10;有形固定資産減価償却率">
          <a:extLst>
            <a:ext uri="{FF2B5EF4-FFF2-40B4-BE49-F238E27FC236}">
              <a16:creationId xmlns:a16="http://schemas.microsoft.com/office/drawing/2014/main" id="{F69BE5CB-E474-4AC9-87E4-A1853B3FF605}"/>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125565</xdr:rowOff>
    </xdr:from>
    <xdr:ext cx="405111" cy="259045"/>
    <xdr:sp macro="" textlink="">
      <xdr:nvSpPr>
        <xdr:cNvPr id="797" name="n_1mainValue【庁舎】&#10;有形固定資産減価償却率">
          <a:extLst>
            <a:ext uri="{FF2B5EF4-FFF2-40B4-BE49-F238E27FC236}">
              <a16:creationId xmlns:a16="http://schemas.microsoft.com/office/drawing/2014/main" id="{94E688E6-0CCC-4642-8E97-94065D90DD00}"/>
            </a:ext>
          </a:extLst>
        </xdr:cNvPr>
        <xdr:cNvSpPr txBox="1"/>
      </xdr:nvSpPr>
      <xdr:spPr>
        <a:xfrm>
          <a:off x="15266044" y="1744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91276</xdr:rowOff>
    </xdr:from>
    <xdr:ext cx="405111" cy="259045"/>
    <xdr:sp macro="" textlink="">
      <xdr:nvSpPr>
        <xdr:cNvPr id="798" name="n_2mainValue【庁舎】&#10;有形固定資産減価償却率">
          <a:extLst>
            <a:ext uri="{FF2B5EF4-FFF2-40B4-BE49-F238E27FC236}">
              <a16:creationId xmlns:a16="http://schemas.microsoft.com/office/drawing/2014/main" id="{D73C8896-F47A-46D7-B2B3-3DC2D8600385}"/>
            </a:ext>
          </a:extLst>
        </xdr:cNvPr>
        <xdr:cNvSpPr txBox="1"/>
      </xdr:nvSpPr>
      <xdr:spPr>
        <a:xfrm>
          <a:off x="14389744" y="1740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55353</xdr:rowOff>
    </xdr:from>
    <xdr:ext cx="405111" cy="259045"/>
    <xdr:sp macro="" textlink="">
      <xdr:nvSpPr>
        <xdr:cNvPr id="799" name="n_3mainValue【庁舎】&#10;有形固定資産減価償却率">
          <a:extLst>
            <a:ext uri="{FF2B5EF4-FFF2-40B4-BE49-F238E27FC236}">
              <a16:creationId xmlns:a16="http://schemas.microsoft.com/office/drawing/2014/main" id="{EE48C430-1552-4DE6-9C3E-BD677B4BF7B5}"/>
            </a:ext>
          </a:extLst>
        </xdr:cNvPr>
        <xdr:cNvSpPr txBox="1"/>
      </xdr:nvSpPr>
      <xdr:spPr>
        <a:xfrm>
          <a:off x="13500744" y="1737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19429</xdr:rowOff>
    </xdr:from>
    <xdr:ext cx="405111" cy="259045"/>
    <xdr:sp macro="" textlink="">
      <xdr:nvSpPr>
        <xdr:cNvPr id="800" name="n_4mainValue【庁舎】&#10;有形固定資産減価償却率">
          <a:extLst>
            <a:ext uri="{FF2B5EF4-FFF2-40B4-BE49-F238E27FC236}">
              <a16:creationId xmlns:a16="http://schemas.microsoft.com/office/drawing/2014/main" id="{D2A90853-160F-4666-83AF-E3420CF1B527}"/>
            </a:ext>
          </a:extLst>
        </xdr:cNvPr>
        <xdr:cNvSpPr txBox="1"/>
      </xdr:nvSpPr>
      <xdr:spPr>
        <a:xfrm>
          <a:off x="12611744" y="1733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BDB26CBD-FD99-483B-A3E1-FB93AC49563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3E28FE35-EB3E-4A0B-9725-F7EDF129EF8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A1C13B37-1624-4853-BD49-F5E47B97474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53DFB770-9C3E-4624-832B-7591EFC5E4F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D79E934F-28AA-4BD8-836F-A0B7F047403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927FFE2D-FDE1-43C2-97D7-C0CDEF8BB97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729D11DA-5016-4E48-95FA-78699CCF24D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844FA05D-9D02-43E7-A2FF-DFAB09D04A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DC29AFC2-F821-440A-A261-572F8D56010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D8470EFB-9EB2-4927-8FE7-3A2F052266F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EB3D10F4-BA2C-41BB-9313-4DE6E88D1E1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06BA8DDF-2ED2-416A-A1CB-B11C9CC9DEC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598722AC-E239-47A0-ABE5-BC50A4427AE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F9B35462-3281-4D32-9EC4-FD8A05BA0A6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DFF3E10D-1FA0-468B-B961-13BAFD4C524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F3ECE2D2-E8DC-4E7A-89FC-47DFF3D031E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62E710F4-2ADA-4A4E-BA30-B0FE305FA3F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70A8D159-4621-4C80-B007-45773CEB554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70B19856-A1DD-4ED1-B1C1-B42A68909BA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C84E2C26-0CF0-42D5-9E08-A981D6D40FE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EE8EB49F-B635-4E4A-B70E-19BF049C3A9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D8F3E691-E9BD-4D8B-AAC7-3E56C1F9243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037605C3-68CB-44D0-9186-1E3D5F7676D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EE083827-FF4F-4C86-99B8-59824A1B11B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B0421E15-C24E-4540-9C64-2D632A95FCB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B8D8B174-648E-441A-8404-F4884915D8B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7" name="直線コネクタ 826">
          <a:extLst>
            <a:ext uri="{FF2B5EF4-FFF2-40B4-BE49-F238E27FC236}">
              <a16:creationId xmlns:a16="http://schemas.microsoft.com/office/drawing/2014/main" id="{A1550669-E38F-498D-A25E-C1260CC0CA9B}"/>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8" name="【庁舎】&#10;一人当たり面積最小値テキスト">
          <a:extLst>
            <a:ext uri="{FF2B5EF4-FFF2-40B4-BE49-F238E27FC236}">
              <a16:creationId xmlns:a16="http://schemas.microsoft.com/office/drawing/2014/main" id="{F8E2D5AA-5760-4C40-BEAC-E7F612A40AC7}"/>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9" name="直線コネクタ 828">
          <a:extLst>
            <a:ext uri="{FF2B5EF4-FFF2-40B4-BE49-F238E27FC236}">
              <a16:creationId xmlns:a16="http://schemas.microsoft.com/office/drawing/2014/main" id="{3EB78D46-B56A-4F9E-B67A-8A97E939BC13}"/>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30" name="【庁舎】&#10;一人当たり面積最大値テキスト">
          <a:extLst>
            <a:ext uri="{FF2B5EF4-FFF2-40B4-BE49-F238E27FC236}">
              <a16:creationId xmlns:a16="http://schemas.microsoft.com/office/drawing/2014/main" id="{4163A73A-F37C-488F-987C-DB0736C0F039}"/>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31" name="直線コネクタ 830">
          <a:extLst>
            <a:ext uri="{FF2B5EF4-FFF2-40B4-BE49-F238E27FC236}">
              <a16:creationId xmlns:a16="http://schemas.microsoft.com/office/drawing/2014/main" id="{5B0454E8-5EAB-4820-A141-A3CB8A5BCC9C}"/>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32" name="【庁舎】&#10;一人当たり面積平均値テキスト">
          <a:extLst>
            <a:ext uri="{FF2B5EF4-FFF2-40B4-BE49-F238E27FC236}">
              <a16:creationId xmlns:a16="http://schemas.microsoft.com/office/drawing/2014/main" id="{592CB9E8-E713-4802-A43B-B9C28013BBC3}"/>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3" name="フローチャート: 判断 832">
          <a:extLst>
            <a:ext uri="{FF2B5EF4-FFF2-40B4-BE49-F238E27FC236}">
              <a16:creationId xmlns:a16="http://schemas.microsoft.com/office/drawing/2014/main" id="{79F110E4-F9C9-494D-8260-F805E9CB4BFB}"/>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4" name="フローチャート: 判断 833">
          <a:extLst>
            <a:ext uri="{FF2B5EF4-FFF2-40B4-BE49-F238E27FC236}">
              <a16:creationId xmlns:a16="http://schemas.microsoft.com/office/drawing/2014/main" id="{EFD4DE68-DDB2-4EDD-A68A-53FF5A9D8B56}"/>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5" name="フローチャート: 判断 834">
          <a:extLst>
            <a:ext uri="{FF2B5EF4-FFF2-40B4-BE49-F238E27FC236}">
              <a16:creationId xmlns:a16="http://schemas.microsoft.com/office/drawing/2014/main" id="{91BDA774-E737-4C51-9F14-20DB3E407EC9}"/>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6" name="フローチャート: 判断 835">
          <a:extLst>
            <a:ext uri="{FF2B5EF4-FFF2-40B4-BE49-F238E27FC236}">
              <a16:creationId xmlns:a16="http://schemas.microsoft.com/office/drawing/2014/main" id="{50209E30-7DD8-4FAF-A941-7A9683FBCD8B}"/>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7" name="フローチャート: 判断 836">
          <a:extLst>
            <a:ext uri="{FF2B5EF4-FFF2-40B4-BE49-F238E27FC236}">
              <a16:creationId xmlns:a16="http://schemas.microsoft.com/office/drawing/2014/main" id="{5798B9EF-19B0-48A1-A197-41DF3C40D45A}"/>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856DF89F-D2FE-46A4-97FD-159B05BFCD6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A8FDFE37-41E9-47D9-B073-02E4C4633E6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D7D517AF-2CCF-4D68-9CA0-16C5DB14E8C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80F0EB47-3886-411A-A767-D2F2247BCFE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A4D942B7-60F9-4C6A-AA2F-76B06B89A75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87449</xdr:rowOff>
    </xdr:from>
    <xdr:to>
      <xdr:col>116</xdr:col>
      <xdr:colOff>114300</xdr:colOff>
      <xdr:row>105</xdr:row>
      <xdr:rowOff>17599</xdr:rowOff>
    </xdr:to>
    <xdr:sp macro="" textlink="">
      <xdr:nvSpPr>
        <xdr:cNvPr id="843" name="楕円 842">
          <a:extLst>
            <a:ext uri="{FF2B5EF4-FFF2-40B4-BE49-F238E27FC236}">
              <a16:creationId xmlns:a16="http://schemas.microsoft.com/office/drawing/2014/main" id="{63504E9F-93CF-466E-AF9E-2BF0F1B02EF4}"/>
            </a:ext>
          </a:extLst>
        </xdr:cNvPr>
        <xdr:cNvSpPr/>
      </xdr:nvSpPr>
      <xdr:spPr>
        <a:xfrm>
          <a:off x="221107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110326</xdr:rowOff>
    </xdr:from>
    <xdr:ext cx="469744" cy="259045"/>
    <xdr:sp macro="" textlink="">
      <xdr:nvSpPr>
        <xdr:cNvPr id="844" name="【庁舎】&#10;一人当たり面積該当値テキスト">
          <a:extLst>
            <a:ext uri="{FF2B5EF4-FFF2-40B4-BE49-F238E27FC236}">
              <a16:creationId xmlns:a16="http://schemas.microsoft.com/office/drawing/2014/main" id="{624279C3-55DF-4860-AE4E-2420A33D3B0C}"/>
            </a:ext>
          </a:extLst>
        </xdr:cNvPr>
        <xdr:cNvSpPr txBox="1"/>
      </xdr:nvSpPr>
      <xdr:spPr>
        <a:xfrm>
          <a:off x="22199600" y="177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103777</xdr:rowOff>
    </xdr:from>
    <xdr:to>
      <xdr:col>112</xdr:col>
      <xdr:colOff>38100</xdr:colOff>
      <xdr:row>105</xdr:row>
      <xdr:rowOff>33927</xdr:rowOff>
    </xdr:to>
    <xdr:sp macro="" textlink="">
      <xdr:nvSpPr>
        <xdr:cNvPr id="845" name="楕円 844">
          <a:extLst>
            <a:ext uri="{FF2B5EF4-FFF2-40B4-BE49-F238E27FC236}">
              <a16:creationId xmlns:a16="http://schemas.microsoft.com/office/drawing/2014/main" id="{9C8013CF-76D9-4D5B-8DE0-E8A5691E8962}"/>
            </a:ext>
          </a:extLst>
        </xdr:cNvPr>
        <xdr:cNvSpPr/>
      </xdr:nvSpPr>
      <xdr:spPr>
        <a:xfrm>
          <a:off x="21272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138249</xdr:rowOff>
    </xdr:from>
    <xdr:to>
      <xdr:col>116</xdr:col>
      <xdr:colOff>63500</xdr:colOff>
      <xdr:row>104</xdr:row>
      <xdr:rowOff>154577</xdr:rowOff>
    </xdr:to>
    <xdr:cxnSp macro="">
      <xdr:nvCxnSpPr>
        <xdr:cNvPr id="846" name="直線コネクタ 845">
          <a:extLst>
            <a:ext uri="{FF2B5EF4-FFF2-40B4-BE49-F238E27FC236}">
              <a16:creationId xmlns:a16="http://schemas.microsoft.com/office/drawing/2014/main" id="{21E9A7FB-FFAA-4C06-8FBD-FED964383D74}"/>
            </a:ext>
          </a:extLst>
        </xdr:cNvPr>
        <xdr:cNvCxnSpPr/>
      </xdr:nvCxnSpPr>
      <xdr:spPr>
        <a:xfrm flipV="1">
          <a:off x="21323300" y="1796904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116839</xdr:rowOff>
    </xdr:from>
    <xdr:to>
      <xdr:col>107</xdr:col>
      <xdr:colOff>101600</xdr:colOff>
      <xdr:row>105</xdr:row>
      <xdr:rowOff>46989</xdr:rowOff>
    </xdr:to>
    <xdr:sp macro="" textlink="">
      <xdr:nvSpPr>
        <xdr:cNvPr id="847" name="楕円 846">
          <a:extLst>
            <a:ext uri="{FF2B5EF4-FFF2-40B4-BE49-F238E27FC236}">
              <a16:creationId xmlns:a16="http://schemas.microsoft.com/office/drawing/2014/main" id="{13630EDF-3F42-471F-868F-83F86BFE3215}"/>
            </a:ext>
          </a:extLst>
        </xdr:cNvPr>
        <xdr:cNvSpPr/>
      </xdr:nvSpPr>
      <xdr:spPr>
        <a:xfrm>
          <a:off x="20383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154577</xdr:rowOff>
    </xdr:from>
    <xdr:to>
      <xdr:col>111</xdr:col>
      <xdr:colOff>177800</xdr:colOff>
      <xdr:row>104</xdr:row>
      <xdr:rowOff>167639</xdr:rowOff>
    </xdr:to>
    <xdr:cxnSp macro="">
      <xdr:nvCxnSpPr>
        <xdr:cNvPr id="848" name="直線コネクタ 847">
          <a:extLst>
            <a:ext uri="{FF2B5EF4-FFF2-40B4-BE49-F238E27FC236}">
              <a16:creationId xmlns:a16="http://schemas.microsoft.com/office/drawing/2014/main" id="{B8133FC3-308A-4254-A140-92A2EA1E9170}"/>
            </a:ext>
          </a:extLst>
        </xdr:cNvPr>
        <xdr:cNvCxnSpPr/>
      </xdr:nvCxnSpPr>
      <xdr:spPr>
        <a:xfrm flipV="1">
          <a:off x="20434300" y="17985377"/>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123371</xdr:rowOff>
    </xdr:from>
    <xdr:to>
      <xdr:col>102</xdr:col>
      <xdr:colOff>165100</xdr:colOff>
      <xdr:row>105</xdr:row>
      <xdr:rowOff>53521</xdr:rowOff>
    </xdr:to>
    <xdr:sp macro="" textlink="">
      <xdr:nvSpPr>
        <xdr:cNvPr id="849" name="楕円 848">
          <a:extLst>
            <a:ext uri="{FF2B5EF4-FFF2-40B4-BE49-F238E27FC236}">
              <a16:creationId xmlns:a16="http://schemas.microsoft.com/office/drawing/2014/main" id="{7E5D5654-C7F4-417A-9402-196A40B0B4E3}"/>
            </a:ext>
          </a:extLst>
        </xdr:cNvPr>
        <xdr:cNvSpPr/>
      </xdr:nvSpPr>
      <xdr:spPr>
        <a:xfrm>
          <a:off x="19494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167639</xdr:rowOff>
    </xdr:from>
    <xdr:to>
      <xdr:col>107</xdr:col>
      <xdr:colOff>50800</xdr:colOff>
      <xdr:row>105</xdr:row>
      <xdr:rowOff>2721</xdr:rowOff>
    </xdr:to>
    <xdr:cxnSp macro="">
      <xdr:nvCxnSpPr>
        <xdr:cNvPr id="850" name="直線コネクタ 849">
          <a:extLst>
            <a:ext uri="{FF2B5EF4-FFF2-40B4-BE49-F238E27FC236}">
              <a16:creationId xmlns:a16="http://schemas.microsoft.com/office/drawing/2014/main" id="{92675B73-7D2C-4185-83AC-E4D6D7CBEFFD}"/>
            </a:ext>
          </a:extLst>
        </xdr:cNvPr>
        <xdr:cNvCxnSpPr/>
      </xdr:nvCxnSpPr>
      <xdr:spPr>
        <a:xfrm flipV="1">
          <a:off x="19545300" y="1799843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129902</xdr:rowOff>
    </xdr:from>
    <xdr:to>
      <xdr:col>98</xdr:col>
      <xdr:colOff>38100</xdr:colOff>
      <xdr:row>105</xdr:row>
      <xdr:rowOff>60052</xdr:rowOff>
    </xdr:to>
    <xdr:sp macro="" textlink="">
      <xdr:nvSpPr>
        <xdr:cNvPr id="851" name="楕円 850">
          <a:extLst>
            <a:ext uri="{FF2B5EF4-FFF2-40B4-BE49-F238E27FC236}">
              <a16:creationId xmlns:a16="http://schemas.microsoft.com/office/drawing/2014/main" id="{880D2241-3500-4364-BB6C-D9D332C85003}"/>
            </a:ext>
          </a:extLst>
        </xdr:cNvPr>
        <xdr:cNvSpPr/>
      </xdr:nvSpPr>
      <xdr:spPr>
        <a:xfrm>
          <a:off x="186055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2721</xdr:rowOff>
    </xdr:from>
    <xdr:to>
      <xdr:col>102</xdr:col>
      <xdr:colOff>114300</xdr:colOff>
      <xdr:row>105</xdr:row>
      <xdr:rowOff>9252</xdr:rowOff>
    </xdr:to>
    <xdr:cxnSp macro="">
      <xdr:nvCxnSpPr>
        <xdr:cNvPr id="852" name="直線コネクタ 851">
          <a:extLst>
            <a:ext uri="{FF2B5EF4-FFF2-40B4-BE49-F238E27FC236}">
              <a16:creationId xmlns:a16="http://schemas.microsoft.com/office/drawing/2014/main" id="{1BA1DF47-FFD4-40CB-887D-9EF2A164DEB6}"/>
            </a:ext>
          </a:extLst>
        </xdr:cNvPr>
        <xdr:cNvCxnSpPr/>
      </xdr:nvCxnSpPr>
      <xdr:spPr>
        <a:xfrm flipV="1">
          <a:off x="18656300" y="180049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53" name="n_1aveValue【庁舎】&#10;一人当たり面積">
          <a:extLst>
            <a:ext uri="{FF2B5EF4-FFF2-40B4-BE49-F238E27FC236}">
              <a16:creationId xmlns:a16="http://schemas.microsoft.com/office/drawing/2014/main" id="{45CFC6A9-07DF-421C-9C9B-02C361032031}"/>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4" name="n_2aveValue【庁舎】&#10;一人当たり面積">
          <a:extLst>
            <a:ext uri="{FF2B5EF4-FFF2-40B4-BE49-F238E27FC236}">
              <a16:creationId xmlns:a16="http://schemas.microsoft.com/office/drawing/2014/main" id="{97969D04-1295-4849-B7A2-EC852013CD6B}"/>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5" name="n_3aveValue【庁舎】&#10;一人当たり面積">
          <a:extLst>
            <a:ext uri="{FF2B5EF4-FFF2-40B4-BE49-F238E27FC236}">
              <a16:creationId xmlns:a16="http://schemas.microsoft.com/office/drawing/2014/main" id="{AF5CA638-7D44-4014-AF53-0F532AB1862F}"/>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6" name="n_4aveValue【庁舎】&#10;一人当たり面積">
          <a:extLst>
            <a:ext uri="{FF2B5EF4-FFF2-40B4-BE49-F238E27FC236}">
              <a16:creationId xmlns:a16="http://schemas.microsoft.com/office/drawing/2014/main" id="{8F0C0DFE-6DE1-4858-9874-C60D0EB81A44}"/>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50454</xdr:rowOff>
    </xdr:from>
    <xdr:ext cx="469744" cy="259045"/>
    <xdr:sp macro="" textlink="">
      <xdr:nvSpPr>
        <xdr:cNvPr id="857" name="n_1mainValue【庁舎】&#10;一人当たり面積">
          <a:extLst>
            <a:ext uri="{FF2B5EF4-FFF2-40B4-BE49-F238E27FC236}">
              <a16:creationId xmlns:a16="http://schemas.microsoft.com/office/drawing/2014/main" id="{211FC274-4B17-4B95-9AF5-499C9212B0E6}"/>
            </a:ext>
          </a:extLst>
        </xdr:cNvPr>
        <xdr:cNvSpPr txBox="1"/>
      </xdr:nvSpPr>
      <xdr:spPr>
        <a:xfrm>
          <a:off x="210757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63516</xdr:rowOff>
    </xdr:from>
    <xdr:ext cx="469744" cy="259045"/>
    <xdr:sp macro="" textlink="">
      <xdr:nvSpPr>
        <xdr:cNvPr id="858" name="n_2mainValue【庁舎】&#10;一人当たり面積">
          <a:extLst>
            <a:ext uri="{FF2B5EF4-FFF2-40B4-BE49-F238E27FC236}">
              <a16:creationId xmlns:a16="http://schemas.microsoft.com/office/drawing/2014/main" id="{51A41516-5A01-4E0F-8002-8701156EA60D}"/>
            </a:ext>
          </a:extLst>
        </xdr:cNvPr>
        <xdr:cNvSpPr txBox="1"/>
      </xdr:nvSpPr>
      <xdr:spPr>
        <a:xfrm>
          <a:off x="201994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70048</xdr:rowOff>
    </xdr:from>
    <xdr:ext cx="469744" cy="259045"/>
    <xdr:sp macro="" textlink="">
      <xdr:nvSpPr>
        <xdr:cNvPr id="859" name="n_3mainValue【庁舎】&#10;一人当たり面積">
          <a:extLst>
            <a:ext uri="{FF2B5EF4-FFF2-40B4-BE49-F238E27FC236}">
              <a16:creationId xmlns:a16="http://schemas.microsoft.com/office/drawing/2014/main" id="{866DE2F1-1064-4FAF-A3C5-7B1538D1EECC}"/>
            </a:ext>
          </a:extLst>
        </xdr:cNvPr>
        <xdr:cNvSpPr txBox="1"/>
      </xdr:nvSpPr>
      <xdr:spPr>
        <a:xfrm>
          <a:off x="19310427" y="1772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76579</xdr:rowOff>
    </xdr:from>
    <xdr:ext cx="469744" cy="259045"/>
    <xdr:sp macro="" textlink="">
      <xdr:nvSpPr>
        <xdr:cNvPr id="860" name="n_4mainValue【庁舎】&#10;一人当たり面積">
          <a:extLst>
            <a:ext uri="{FF2B5EF4-FFF2-40B4-BE49-F238E27FC236}">
              <a16:creationId xmlns:a16="http://schemas.microsoft.com/office/drawing/2014/main" id="{0634D63E-F842-48D8-A0B3-0B521FD844F3}"/>
            </a:ext>
          </a:extLst>
        </xdr:cNvPr>
        <xdr:cNvSpPr txBox="1"/>
      </xdr:nvSpPr>
      <xdr:spPr>
        <a:xfrm>
          <a:off x="18421427" y="1773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62409023-4C54-456E-BED3-972ED59B4F2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D65ACEC1-B41A-4F9C-AE49-452B8CFC3B1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0A6BE01F-8C99-40BA-AD4D-29797D3185D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有形固定資産減価償却率について、類似団体と比較して特に高くなっている施設は、体育館・プール及び市民会館であり、特に低くなっている施設は、図書館及び庁舎である。図書館については、平成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年に新規施設として開館したため、類似団体内平均値を下回っている。また、庁舎についても、平成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年に現在の庁舎へ移転したことにより、同様に平均値を下回っている。なお、令和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年度においてもこの傾向は変わらない。体育館については昭和</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年に、市民会館については文化センターが昭和</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年に開館し、両施設ともに</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年以上経過していることから老朽化が進んでおり、特に市民会館は</a:t>
          </a:r>
          <a:r>
            <a:rPr kumimoji="1" lang="ja-JP" altLang="ja-JP" sz="1100">
              <a:solidFill>
                <a:schemeClr val="dk1"/>
              </a:solidFill>
              <a:effectLst/>
              <a:latin typeface="+mn-lt"/>
              <a:ea typeface="+mn-ea"/>
              <a:cs typeface="+mn-cs"/>
            </a:rPr>
            <a:t>一</a:t>
          </a:r>
          <a:r>
            <a:rPr kumimoji="1" lang="ja-JP" altLang="en-US" sz="1300">
              <a:latin typeface="ＭＳ Ｐゴシック" panose="020B0600070205080204" pitchFamily="50" charset="-128"/>
              <a:ea typeface="ＭＳ Ｐゴシック" panose="020B0600070205080204" pitchFamily="50" charset="-128"/>
            </a:rPr>
            <a:t>人当たりの面積が大きいため、人口減少を踏まえ施設の適正規模の検討を進める必要があり、公共施設等総合管理計画庁内推進委員会において施設の統廃合を含めて今後のあり方についての検討を進め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15478363</v>
      </c>
      <c r="BO4" s="407"/>
      <c r="BP4" s="407"/>
      <c r="BQ4" s="407"/>
      <c r="BR4" s="407"/>
      <c r="BS4" s="407"/>
      <c r="BT4" s="407"/>
      <c r="BU4" s="408"/>
      <c r="BV4" s="406">
        <v>14190395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7.1</v>
      </c>
      <c r="CU4" s="413"/>
      <c r="CV4" s="413"/>
      <c r="CW4" s="413"/>
      <c r="CX4" s="413"/>
      <c r="CY4" s="413"/>
      <c r="CZ4" s="413"/>
      <c r="DA4" s="414"/>
      <c r="DB4" s="412">
        <v>6.1</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14856036</v>
      </c>
      <c r="BO5" s="444"/>
      <c r="BP5" s="444"/>
      <c r="BQ5" s="444"/>
      <c r="BR5" s="444"/>
      <c r="BS5" s="444"/>
      <c r="BT5" s="444"/>
      <c r="BU5" s="445"/>
      <c r="BV5" s="443">
        <v>13636387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93.4</v>
      </c>
      <c r="CU5" s="441"/>
      <c r="CV5" s="441"/>
      <c r="CW5" s="441"/>
      <c r="CX5" s="441"/>
      <c r="CY5" s="441"/>
      <c r="CZ5" s="441"/>
      <c r="DA5" s="442"/>
      <c r="DB5" s="440">
        <v>91.5</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622327</v>
      </c>
      <c r="BO6" s="444"/>
      <c r="BP6" s="444"/>
      <c r="BQ6" s="444"/>
      <c r="BR6" s="444"/>
      <c r="BS6" s="444"/>
      <c r="BT6" s="444"/>
      <c r="BU6" s="445"/>
      <c r="BV6" s="443">
        <v>554008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93.9</v>
      </c>
      <c r="CU6" s="481"/>
      <c r="CV6" s="481"/>
      <c r="CW6" s="481"/>
      <c r="CX6" s="481"/>
      <c r="CY6" s="481"/>
      <c r="CZ6" s="481"/>
      <c r="DA6" s="482"/>
      <c r="DB6" s="480">
        <v>92.6</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9382</v>
      </c>
      <c r="BO7" s="444"/>
      <c r="BP7" s="444"/>
      <c r="BQ7" s="444"/>
      <c r="BR7" s="444"/>
      <c r="BS7" s="444"/>
      <c r="BT7" s="444"/>
      <c r="BU7" s="445"/>
      <c r="BV7" s="443">
        <v>42001</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8657474</v>
      </c>
      <c r="CU7" s="444"/>
      <c r="CV7" s="444"/>
      <c r="CW7" s="444"/>
      <c r="CX7" s="444"/>
      <c r="CY7" s="444"/>
      <c r="CZ7" s="444"/>
      <c r="DA7" s="445"/>
      <c r="DB7" s="443">
        <v>8402412</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612945</v>
      </c>
      <c r="BO8" s="444"/>
      <c r="BP8" s="444"/>
      <c r="BQ8" s="444"/>
      <c r="BR8" s="444"/>
      <c r="BS8" s="444"/>
      <c r="BT8" s="444"/>
      <c r="BU8" s="445"/>
      <c r="BV8" s="443">
        <v>512007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0.71</v>
      </c>
      <c r="CU8" s="484"/>
      <c r="CV8" s="484"/>
      <c r="CW8" s="484"/>
      <c r="CX8" s="484"/>
      <c r="CY8" s="484"/>
      <c r="CZ8" s="484"/>
      <c r="DA8" s="485"/>
      <c r="DB8" s="483">
        <v>0.72</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36794</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100938</v>
      </c>
      <c r="BO9" s="444"/>
      <c r="BP9" s="444"/>
      <c r="BQ9" s="444"/>
      <c r="BR9" s="444"/>
      <c r="BS9" s="444"/>
      <c r="BT9" s="444"/>
      <c r="BU9" s="445"/>
      <c r="BV9" s="443">
        <v>-186265</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8.9</v>
      </c>
      <c r="CU9" s="441"/>
      <c r="CV9" s="441"/>
      <c r="CW9" s="441"/>
      <c r="CX9" s="441"/>
      <c r="CY9" s="441"/>
      <c r="CZ9" s="441"/>
      <c r="DA9" s="442"/>
      <c r="DB9" s="440">
        <v>9</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37661</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456386</v>
      </c>
      <c r="BO10" s="444"/>
      <c r="BP10" s="444"/>
      <c r="BQ10" s="444"/>
      <c r="BR10" s="444"/>
      <c r="BS10" s="444"/>
      <c r="BT10" s="444"/>
      <c r="BU10" s="445"/>
      <c r="BV10" s="443">
        <v>566311</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36105</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567000</v>
      </c>
      <c r="BO12" s="444"/>
      <c r="BP12" s="444"/>
      <c r="BQ12" s="444"/>
      <c r="BR12" s="444"/>
      <c r="BS12" s="444"/>
      <c r="BT12" s="444"/>
      <c r="BU12" s="445"/>
      <c r="BV12" s="443">
        <v>664362</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35653</v>
      </c>
      <c r="S13" s="528"/>
      <c r="T13" s="528"/>
      <c r="U13" s="528"/>
      <c r="V13" s="529"/>
      <c r="W13" s="459" t="s">
        <v>131</v>
      </c>
      <c r="X13" s="460"/>
      <c r="Y13" s="460"/>
      <c r="Z13" s="460"/>
      <c r="AA13" s="460"/>
      <c r="AB13" s="450"/>
      <c r="AC13" s="494">
        <v>628</v>
      </c>
      <c r="AD13" s="495"/>
      <c r="AE13" s="495"/>
      <c r="AF13" s="495"/>
      <c r="AG13" s="537"/>
      <c r="AH13" s="494">
        <v>688</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-9676</v>
      </c>
      <c r="BO13" s="444"/>
      <c r="BP13" s="444"/>
      <c r="BQ13" s="444"/>
      <c r="BR13" s="444"/>
      <c r="BS13" s="444"/>
      <c r="BT13" s="444"/>
      <c r="BU13" s="445"/>
      <c r="BV13" s="443">
        <v>-284316</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5.2</v>
      </c>
      <c r="CU13" s="441"/>
      <c r="CV13" s="441"/>
      <c r="CW13" s="441"/>
      <c r="CX13" s="441"/>
      <c r="CY13" s="441"/>
      <c r="CZ13" s="441"/>
      <c r="DA13" s="442"/>
      <c r="DB13" s="440">
        <v>5.0999999999999996</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36650</v>
      </c>
      <c r="S14" s="528"/>
      <c r="T14" s="528"/>
      <c r="U14" s="528"/>
      <c r="V14" s="529"/>
      <c r="W14" s="433"/>
      <c r="X14" s="434"/>
      <c r="Y14" s="434"/>
      <c r="Z14" s="434"/>
      <c r="AA14" s="434"/>
      <c r="AB14" s="423"/>
      <c r="AC14" s="530">
        <v>3.5</v>
      </c>
      <c r="AD14" s="531"/>
      <c r="AE14" s="531"/>
      <c r="AF14" s="531"/>
      <c r="AG14" s="532"/>
      <c r="AH14" s="530">
        <v>3.8</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28.3</v>
      </c>
      <c r="CU14" s="542"/>
      <c r="CV14" s="542"/>
      <c r="CW14" s="542"/>
      <c r="CX14" s="542"/>
      <c r="CY14" s="542"/>
      <c r="CZ14" s="542"/>
      <c r="DA14" s="543"/>
      <c r="DB14" s="541">
        <v>17.2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36208</v>
      </c>
      <c r="S15" s="528"/>
      <c r="T15" s="528"/>
      <c r="U15" s="528"/>
      <c r="V15" s="529"/>
      <c r="W15" s="459" t="s">
        <v>137</v>
      </c>
      <c r="X15" s="460"/>
      <c r="Y15" s="460"/>
      <c r="Z15" s="460"/>
      <c r="AA15" s="460"/>
      <c r="AB15" s="450"/>
      <c r="AC15" s="494">
        <v>4795</v>
      </c>
      <c r="AD15" s="495"/>
      <c r="AE15" s="495"/>
      <c r="AF15" s="495"/>
      <c r="AG15" s="537"/>
      <c r="AH15" s="494">
        <v>5080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4996443</v>
      </c>
      <c r="BO15" s="407"/>
      <c r="BP15" s="407"/>
      <c r="BQ15" s="407"/>
      <c r="BR15" s="407"/>
      <c r="BS15" s="407"/>
      <c r="BT15" s="407"/>
      <c r="BU15" s="408"/>
      <c r="BV15" s="406">
        <v>4972469</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26.7</v>
      </c>
      <c r="AD16" s="531"/>
      <c r="AE16" s="531"/>
      <c r="AF16" s="531"/>
      <c r="AG16" s="532"/>
      <c r="AH16" s="530">
        <v>28</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7306261</v>
      </c>
      <c r="BO16" s="444"/>
      <c r="BP16" s="444"/>
      <c r="BQ16" s="444"/>
      <c r="BR16" s="444"/>
      <c r="BS16" s="444"/>
      <c r="BT16" s="444"/>
      <c r="BU16" s="445"/>
      <c r="BV16" s="443">
        <v>7002332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12542</v>
      </c>
      <c r="AD17" s="495"/>
      <c r="AE17" s="495"/>
      <c r="AF17" s="495"/>
      <c r="AG17" s="537"/>
      <c r="AH17" s="494">
        <v>12344</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6300657</v>
      </c>
      <c r="BO17" s="444"/>
      <c r="BP17" s="444"/>
      <c r="BQ17" s="444"/>
      <c r="BR17" s="444"/>
      <c r="BS17" s="444"/>
      <c r="BT17" s="444"/>
      <c r="BU17" s="445"/>
      <c r="BV17" s="443">
        <v>6267888</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146</v>
      </c>
      <c r="C18" s="486"/>
      <c r="D18" s="486"/>
      <c r="E18" s="566"/>
      <c r="F18" s="566"/>
      <c r="G18" s="566"/>
      <c r="H18" s="566"/>
      <c r="I18" s="566"/>
      <c r="J18" s="566"/>
      <c r="K18" s="566"/>
      <c r="L18" s="567">
        <v>65.16</v>
      </c>
      <c r="M18" s="567"/>
      <c r="N18" s="567"/>
      <c r="O18" s="567"/>
      <c r="P18" s="567"/>
      <c r="Q18" s="567"/>
      <c r="R18" s="568"/>
      <c r="S18" s="568"/>
      <c r="T18" s="568"/>
      <c r="U18" s="568"/>
      <c r="V18" s="569"/>
      <c r="W18" s="461"/>
      <c r="X18" s="462"/>
      <c r="Y18" s="462"/>
      <c r="Z18" s="462"/>
      <c r="AA18" s="462"/>
      <c r="AB18" s="453"/>
      <c r="AC18" s="570">
        <v>69.8</v>
      </c>
      <c r="AD18" s="571"/>
      <c r="AE18" s="571"/>
      <c r="AF18" s="571"/>
      <c r="AG18" s="572"/>
      <c r="AH18" s="570">
        <v>68.2</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8272290</v>
      </c>
      <c r="BO18" s="444"/>
      <c r="BP18" s="444"/>
      <c r="BQ18" s="444"/>
      <c r="BR18" s="444"/>
      <c r="BS18" s="444"/>
      <c r="BT18" s="444"/>
      <c r="BU18" s="445"/>
      <c r="BV18" s="443">
        <v>7704561</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148</v>
      </c>
      <c r="C19" s="486"/>
      <c r="D19" s="486"/>
      <c r="E19" s="566"/>
      <c r="F19" s="566"/>
      <c r="G19" s="566"/>
      <c r="H19" s="566"/>
      <c r="I19" s="566"/>
      <c r="J19" s="566"/>
      <c r="K19" s="566"/>
      <c r="L19" s="574">
        <v>565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11020535</v>
      </c>
      <c r="BO19" s="444"/>
      <c r="BP19" s="444"/>
      <c r="BQ19" s="444"/>
      <c r="BR19" s="444"/>
      <c r="BS19" s="444"/>
      <c r="BT19" s="444"/>
      <c r="BU19" s="445"/>
      <c r="BV19" s="443">
        <v>10817292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150</v>
      </c>
      <c r="C20" s="486"/>
      <c r="D20" s="486"/>
      <c r="E20" s="566"/>
      <c r="F20" s="566"/>
      <c r="G20" s="566"/>
      <c r="H20" s="566"/>
      <c r="I20" s="566"/>
      <c r="J20" s="566"/>
      <c r="K20" s="566"/>
      <c r="L20" s="574">
        <v>14780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9722573</v>
      </c>
      <c r="BO22" s="407"/>
      <c r="BP22" s="407"/>
      <c r="BQ22" s="407"/>
      <c r="BR22" s="407"/>
      <c r="BS22" s="407"/>
      <c r="BT22" s="407"/>
      <c r="BU22" s="408"/>
      <c r="BV22" s="406">
        <v>9806031</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9184293</v>
      </c>
      <c r="BO23" s="444"/>
      <c r="BP23" s="444"/>
      <c r="BQ23" s="444"/>
      <c r="BR23" s="444"/>
      <c r="BS23" s="444"/>
      <c r="BT23" s="444"/>
      <c r="BU23" s="445"/>
      <c r="BV23" s="443">
        <v>9383066</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160</v>
      </c>
      <c r="F24" s="473"/>
      <c r="G24" s="473"/>
      <c r="H24" s="473"/>
      <c r="I24" s="473"/>
      <c r="J24" s="473"/>
      <c r="K24" s="474"/>
      <c r="L24" s="494">
        <v>1</v>
      </c>
      <c r="M24" s="495"/>
      <c r="N24" s="495"/>
      <c r="O24" s="495"/>
      <c r="P24" s="537"/>
      <c r="Q24" s="494">
        <v>7660</v>
      </c>
      <c r="R24" s="495"/>
      <c r="S24" s="495"/>
      <c r="T24" s="495"/>
      <c r="U24" s="495"/>
      <c r="V24" s="537"/>
      <c r="W24" s="589"/>
      <c r="X24" s="590"/>
      <c r="Y24" s="591"/>
      <c r="Z24" s="493" t="s">
        <v>161</v>
      </c>
      <c r="AA24" s="473"/>
      <c r="AB24" s="473"/>
      <c r="AC24" s="473"/>
      <c r="AD24" s="473"/>
      <c r="AE24" s="473"/>
      <c r="AF24" s="473"/>
      <c r="AG24" s="474"/>
      <c r="AH24" s="494">
        <v>203</v>
      </c>
      <c r="AI24" s="495"/>
      <c r="AJ24" s="495"/>
      <c r="AK24" s="495"/>
      <c r="AL24" s="537"/>
      <c r="AM24" s="494">
        <v>606564</v>
      </c>
      <c r="AN24" s="495"/>
      <c r="AO24" s="495"/>
      <c r="AP24" s="495"/>
      <c r="AQ24" s="495"/>
      <c r="AR24" s="537"/>
      <c r="AS24" s="494">
        <v>2988</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4245270</v>
      </c>
      <c r="BO24" s="444"/>
      <c r="BP24" s="444"/>
      <c r="BQ24" s="444"/>
      <c r="BR24" s="444"/>
      <c r="BS24" s="444"/>
      <c r="BT24" s="444"/>
      <c r="BU24" s="445"/>
      <c r="BV24" s="443">
        <v>3842215</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163</v>
      </c>
      <c r="F25" s="473"/>
      <c r="G25" s="473"/>
      <c r="H25" s="473"/>
      <c r="I25" s="473"/>
      <c r="J25" s="473"/>
      <c r="K25" s="474"/>
      <c r="L25" s="494">
        <v>1</v>
      </c>
      <c r="M25" s="495"/>
      <c r="N25" s="495"/>
      <c r="O25" s="495"/>
      <c r="P25" s="537"/>
      <c r="Q25" s="494">
        <v>6470</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3343505</v>
      </c>
      <c r="BO25" s="407"/>
      <c r="BP25" s="407"/>
      <c r="BQ25" s="407"/>
      <c r="BR25" s="407"/>
      <c r="BS25" s="407"/>
      <c r="BT25" s="407"/>
      <c r="BU25" s="408"/>
      <c r="BV25" s="406">
        <v>3030407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166</v>
      </c>
      <c r="F26" s="473"/>
      <c r="G26" s="473"/>
      <c r="H26" s="473"/>
      <c r="I26" s="473"/>
      <c r="J26" s="473"/>
      <c r="K26" s="474"/>
      <c r="L26" s="494">
        <v>1</v>
      </c>
      <c r="M26" s="495"/>
      <c r="N26" s="495"/>
      <c r="O26" s="495"/>
      <c r="P26" s="537"/>
      <c r="Q26" s="494">
        <v>5710</v>
      </c>
      <c r="R26" s="495"/>
      <c r="S26" s="495"/>
      <c r="T26" s="495"/>
      <c r="U26" s="495"/>
      <c r="V26" s="537"/>
      <c r="W26" s="589"/>
      <c r="X26" s="590"/>
      <c r="Y26" s="591"/>
      <c r="Z26" s="493" t="s">
        <v>167</v>
      </c>
      <c r="AA26" s="595"/>
      <c r="AB26" s="595"/>
      <c r="AC26" s="595"/>
      <c r="AD26" s="595"/>
      <c r="AE26" s="595"/>
      <c r="AF26" s="595"/>
      <c r="AG26" s="596"/>
      <c r="AH26" s="494">
        <v>7</v>
      </c>
      <c r="AI26" s="495"/>
      <c r="AJ26" s="495"/>
      <c r="AK26" s="495"/>
      <c r="AL26" s="537"/>
      <c r="AM26" s="494">
        <v>17815</v>
      </c>
      <c r="AN26" s="495"/>
      <c r="AO26" s="495"/>
      <c r="AP26" s="495"/>
      <c r="AQ26" s="495"/>
      <c r="AR26" s="537"/>
      <c r="AS26" s="494">
        <v>2545</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169</v>
      </c>
      <c r="F27" s="473"/>
      <c r="G27" s="473"/>
      <c r="H27" s="473"/>
      <c r="I27" s="473"/>
      <c r="J27" s="473"/>
      <c r="K27" s="474"/>
      <c r="L27" s="494">
        <v>1</v>
      </c>
      <c r="M27" s="495"/>
      <c r="N27" s="495"/>
      <c r="O27" s="495"/>
      <c r="P27" s="537"/>
      <c r="Q27" s="494">
        <v>3250</v>
      </c>
      <c r="R27" s="495"/>
      <c r="S27" s="495"/>
      <c r="T27" s="495"/>
      <c r="U27" s="495"/>
      <c r="V27" s="537"/>
      <c r="W27" s="589"/>
      <c r="X27" s="590"/>
      <c r="Y27" s="591"/>
      <c r="Z27" s="493" t="s">
        <v>170</v>
      </c>
      <c r="AA27" s="473"/>
      <c r="AB27" s="473"/>
      <c r="AC27" s="473"/>
      <c r="AD27" s="473"/>
      <c r="AE27" s="473"/>
      <c r="AF27" s="473"/>
      <c r="AG27" s="474"/>
      <c r="AH27" s="494">
        <v>34</v>
      </c>
      <c r="AI27" s="495"/>
      <c r="AJ27" s="495"/>
      <c r="AK27" s="495"/>
      <c r="AL27" s="537"/>
      <c r="AM27" s="494">
        <v>101898</v>
      </c>
      <c r="AN27" s="495"/>
      <c r="AO27" s="495"/>
      <c r="AP27" s="495"/>
      <c r="AQ27" s="495"/>
      <c r="AR27" s="537"/>
      <c r="AS27" s="494">
        <v>2997</v>
      </c>
      <c r="AT27" s="495"/>
      <c r="AU27" s="495"/>
      <c r="AV27" s="495"/>
      <c r="AW27" s="495"/>
      <c r="AX27" s="496"/>
      <c r="AY27" s="538" t="s">
        <v>171</v>
      </c>
      <c r="AZ27" s="539"/>
      <c r="BA27" s="539"/>
      <c r="BB27" s="539"/>
      <c r="BC27" s="539"/>
      <c r="BD27" s="539"/>
      <c r="BE27" s="539"/>
      <c r="BF27" s="539"/>
      <c r="BG27" s="539"/>
      <c r="BH27" s="539"/>
      <c r="BI27" s="539"/>
      <c r="BJ27" s="539"/>
      <c r="BK27" s="539"/>
      <c r="BL27" s="539"/>
      <c r="BM27" s="540"/>
      <c r="BN27" s="562">
        <v>1012668</v>
      </c>
      <c r="BO27" s="563"/>
      <c r="BP27" s="563"/>
      <c r="BQ27" s="563"/>
      <c r="BR27" s="563"/>
      <c r="BS27" s="563"/>
      <c r="BT27" s="563"/>
      <c r="BU27" s="564"/>
      <c r="BV27" s="562">
        <v>1012668</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172</v>
      </c>
      <c r="F28" s="473"/>
      <c r="G28" s="473"/>
      <c r="H28" s="473"/>
      <c r="I28" s="473"/>
      <c r="J28" s="473"/>
      <c r="K28" s="474"/>
      <c r="L28" s="494">
        <v>1</v>
      </c>
      <c r="M28" s="495"/>
      <c r="N28" s="495"/>
      <c r="O28" s="495"/>
      <c r="P28" s="537"/>
      <c r="Q28" s="494">
        <v>2720</v>
      </c>
      <c r="R28" s="495"/>
      <c r="S28" s="495"/>
      <c r="T28" s="495"/>
      <c r="U28" s="495"/>
      <c r="V28" s="537"/>
      <c r="W28" s="589"/>
      <c r="X28" s="590"/>
      <c r="Y28" s="591"/>
      <c r="Z28" s="493" t="s">
        <v>173</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174</v>
      </c>
      <c r="AZ28" s="598"/>
      <c r="BA28" s="598"/>
      <c r="BB28" s="599"/>
      <c r="BC28" s="403" t="s">
        <v>46</v>
      </c>
      <c r="BD28" s="404"/>
      <c r="BE28" s="404"/>
      <c r="BF28" s="404"/>
      <c r="BG28" s="404"/>
      <c r="BH28" s="404"/>
      <c r="BI28" s="404"/>
      <c r="BJ28" s="404"/>
      <c r="BK28" s="404"/>
      <c r="BL28" s="404"/>
      <c r="BM28" s="405"/>
      <c r="BN28" s="406">
        <v>1453151</v>
      </c>
      <c r="BO28" s="407"/>
      <c r="BP28" s="407"/>
      <c r="BQ28" s="407"/>
      <c r="BR28" s="407"/>
      <c r="BS28" s="407"/>
      <c r="BT28" s="407"/>
      <c r="BU28" s="408"/>
      <c r="BV28" s="406">
        <v>1563765</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175</v>
      </c>
      <c r="F29" s="473"/>
      <c r="G29" s="473"/>
      <c r="H29" s="473"/>
      <c r="I29" s="473"/>
      <c r="J29" s="473"/>
      <c r="K29" s="474"/>
      <c r="L29" s="494">
        <v>14</v>
      </c>
      <c r="M29" s="495"/>
      <c r="N29" s="495"/>
      <c r="O29" s="495"/>
      <c r="P29" s="537"/>
      <c r="Q29" s="494">
        <v>2520</v>
      </c>
      <c r="R29" s="495"/>
      <c r="S29" s="495"/>
      <c r="T29" s="495"/>
      <c r="U29" s="495"/>
      <c r="V29" s="537"/>
      <c r="W29" s="592"/>
      <c r="X29" s="593"/>
      <c r="Y29" s="594"/>
      <c r="Z29" s="493" t="s">
        <v>176</v>
      </c>
      <c r="AA29" s="473"/>
      <c r="AB29" s="473"/>
      <c r="AC29" s="473"/>
      <c r="AD29" s="473"/>
      <c r="AE29" s="473"/>
      <c r="AF29" s="473"/>
      <c r="AG29" s="474"/>
      <c r="AH29" s="494">
        <v>237</v>
      </c>
      <c r="AI29" s="495"/>
      <c r="AJ29" s="495"/>
      <c r="AK29" s="495"/>
      <c r="AL29" s="537"/>
      <c r="AM29" s="494">
        <v>708462</v>
      </c>
      <c r="AN29" s="495"/>
      <c r="AO29" s="495"/>
      <c r="AP29" s="495"/>
      <c r="AQ29" s="495"/>
      <c r="AR29" s="537"/>
      <c r="AS29" s="494">
        <v>2989</v>
      </c>
      <c r="AT29" s="495"/>
      <c r="AU29" s="495"/>
      <c r="AV29" s="495"/>
      <c r="AW29" s="495"/>
      <c r="AX29" s="496"/>
      <c r="AY29" s="600"/>
      <c r="AZ29" s="601"/>
      <c r="BA29" s="601"/>
      <c r="BB29" s="602"/>
      <c r="BC29" s="477" t="s">
        <v>177</v>
      </c>
      <c r="BD29" s="478"/>
      <c r="BE29" s="478"/>
      <c r="BF29" s="478"/>
      <c r="BG29" s="478"/>
      <c r="BH29" s="478"/>
      <c r="BI29" s="478"/>
      <c r="BJ29" s="478"/>
      <c r="BK29" s="478"/>
      <c r="BL29" s="478"/>
      <c r="BM29" s="479"/>
      <c r="BN29" s="443">
        <v>5741</v>
      </c>
      <c r="BO29" s="444"/>
      <c r="BP29" s="444"/>
      <c r="BQ29" s="444"/>
      <c r="BR29" s="444"/>
      <c r="BS29" s="444"/>
      <c r="BT29" s="444"/>
      <c r="BU29" s="445"/>
      <c r="BV29" s="443">
        <v>5741</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178</v>
      </c>
      <c r="X30" s="611"/>
      <c r="Y30" s="611"/>
      <c r="Z30" s="611"/>
      <c r="AA30" s="611"/>
      <c r="AB30" s="611"/>
      <c r="AC30" s="611"/>
      <c r="AD30" s="611"/>
      <c r="AE30" s="611"/>
      <c r="AF30" s="611"/>
      <c r="AG30" s="612"/>
      <c r="AH30" s="570">
        <v>98.1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726261</v>
      </c>
      <c r="BO30" s="563"/>
      <c r="BP30" s="563"/>
      <c r="BQ30" s="563"/>
      <c r="BR30" s="563"/>
      <c r="BS30" s="563"/>
      <c r="BT30" s="563"/>
      <c r="BU30" s="564"/>
      <c r="BV30" s="562">
        <v>992015</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179</v>
      </c>
      <c r="D32" s="606"/>
      <c r="E32" s="606"/>
      <c r="F32" s="606"/>
      <c r="G32" s="606"/>
      <c r="H32" s="606"/>
      <c r="I32" s="606"/>
      <c r="J32" s="606"/>
      <c r="K32" s="606"/>
      <c r="L32" s="606"/>
      <c r="M32" s="606"/>
      <c r="N32" s="606"/>
      <c r="O32" s="606"/>
      <c r="P32" s="606"/>
      <c r="Q32" s="606"/>
      <c r="R32" s="606"/>
      <c r="S32" s="606"/>
      <c r="U32" s="447" t="s">
        <v>180</v>
      </c>
      <c r="V32" s="447"/>
      <c r="W32" s="447"/>
      <c r="X32" s="447"/>
      <c r="Y32" s="447"/>
      <c r="Z32" s="447"/>
      <c r="AA32" s="447"/>
      <c r="AB32" s="447"/>
      <c r="AC32" s="447"/>
      <c r="AD32" s="447"/>
      <c r="AE32" s="447"/>
      <c r="AF32" s="447"/>
      <c r="AG32" s="447"/>
      <c r="AH32" s="447"/>
      <c r="AI32" s="447"/>
      <c r="AJ32" s="447"/>
      <c r="AK32" s="447"/>
      <c r="AM32" s="447" t="s">
        <v>181</v>
      </c>
      <c r="AN32" s="447"/>
      <c r="AO32" s="447"/>
      <c r="AP32" s="447"/>
      <c r="AQ32" s="447"/>
      <c r="AR32" s="447"/>
      <c r="AS32" s="447"/>
      <c r="AT32" s="447"/>
      <c r="AU32" s="447"/>
      <c r="AV32" s="447"/>
      <c r="AW32" s="447"/>
      <c r="AX32" s="447"/>
      <c r="AY32" s="447"/>
      <c r="AZ32" s="447"/>
      <c r="BA32" s="447"/>
      <c r="BB32" s="447"/>
      <c r="BC32" s="447"/>
      <c r="BE32" s="447" t="s">
        <v>182</v>
      </c>
      <c r="BF32" s="447"/>
      <c r="BG32" s="447"/>
      <c r="BH32" s="447"/>
      <c r="BI32" s="447"/>
      <c r="BJ32" s="447"/>
      <c r="BK32" s="447"/>
      <c r="BL32" s="447"/>
      <c r="BM32" s="447"/>
      <c r="BN32" s="447"/>
      <c r="BO32" s="447"/>
      <c r="BP32" s="447"/>
      <c r="BQ32" s="447"/>
      <c r="BR32" s="447"/>
      <c r="BS32" s="447"/>
      <c r="BT32" s="447"/>
      <c r="BU32" s="447"/>
      <c r="BW32" s="447" t="s">
        <v>183</v>
      </c>
      <c r="BX32" s="447"/>
      <c r="BY32" s="447"/>
      <c r="BZ32" s="447"/>
      <c r="CA32" s="447"/>
      <c r="CB32" s="447"/>
      <c r="CC32" s="447"/>
      <c r="CD32" s="447"/>
      <c r="CE32" s="447"/>
      <c r="CF32" s="447"/>
      <c r="CG32" s="447"/>
      <c r="CH32" s="447"/>
      <c r="CI32" s="447"/>
      <c r="CJ32" s="447"/>
      <c r="CK32" s="447"/>
      <c r="CL32" s="447"/>
      <c r="CM32" s="447"/>
      <c r="CO32" s="447" t="s">
        <v>184</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185</v>
      </c>
      <c r="D33" s="467"/>
      <c r="E33" s="432" t="s">
        <v>186</v>
      </c>
      <c r="F33" s="432"/>
      <c r="G33" s="432"/>
      <c r="H33" s="432"/>
      <c r="I33" s="432"/>
      <c r="J33" s="432"/>
      <c r="K33" s="432"/>
      <c r="L33" s="432"/>
      <c r="M33" s="432"/>
      <c r="N33" s="432"/>
      <c r="O33" s="432"/>
      <c r="P33" s="432"/>
      <c r="Q33" s="432"/>
      <c r="R33" s="432"/>
      <c r="S33" s="432"/>
      <c r="T33" s="194"/>
      <c r="U33" s="467" t="s">
        <v>185</v>
      </c>
      <c r="V33" s="467"/>
      <c r="W33" s="432" t="s">
        <v>186</v>
      </c>
      <c r="X33" s="432"/>
      <c r="Y33" s="432"/>
      <c r="Z33" s="432"/>
      <c r="AA33" s="432"/>
      <c r="AB33" s="432"/>
      <c r="AC33" s="432"/>
      <c r="AD33" s="432"/>
      <c r="AE33" s="432"/>
      <c r="AF33" s="432"/>
      <c r="AG33" s="432"/>
      <c r="AH33" s="432"/>
      <c r="AI33" s="432"/>
      <c r="AJ33" s="432"/>
      <c r="AK33" s="432"/>
      <c r="AL33" s="194"/>
      <c r="AM33" s="467" t="s">
        <v>185</v>
      </c>
      <c r="AN33" s="467"/>
      <c r="AO33" s="432" t="s">
        <v>186</v>
      </c>
      <c r="AP33" s="432"/>
      <c r="AQ33" s="432"/>
      <c r="AR33" s="432"/>
      <c r="AS33" s="432"/>
      <c r="AT33" s="432"/>
      <c r="AU33" s="432"/>
      <c r="AV33" s="432"/>
      <c r="AW33" s="432"/>
      <c r="AX33" s="432"/>
      <c r="AY33" s="432"/>
      <c r="AZ33" s="432"/>
      <c r="BA33" s="432"/>
      <c r="BB33" s="432"/>
      <c r="BC33" s="432"/>
      <c r="BD33" s="195"/>
      <c r="BE33" s="432" t="s">
        <v>187</v>
      </c>
      <c r="BF33" s="432"/>
      <c r="BG33" s="432" t="s">
        <v>188</v>
      </c>
      <c r="BH33" s="432"/>
      <c r="BI33" s="432"/>
      <c r="BJ33" s="432"/>
      <c r="BK33" s="432"/>
      <c r="BL33" s="432"/>
      <c r="BM33" s="432"/>
      <c r="BN33" s="432"/>
      <c r="BO33" s="432"/>
      <c r="BP33" s="432"/>
      <c r="BQ33" s="432"/>
      <c r="BR33" s="432"/>
      <c r="BS33" s="432"/>
      <c r="BT33" s="432"/>
      <c r="BU33" s="432"/>
      <c r="BV33" s="195"/>
      <c r="BW33" s="467" t="s">
        <v>187</v>
      </c>
      <c r="BX33" s="467"/>
      <c r="BY33" s="432" t="s">
        <v>189</v>
      </c>
      <c r="BZ33" s="432"/>
      <c r="CA33" s="432"/>
      <c r="CB33" s="432"/>
      <c r="CC33" s="432"/>
      <c r="CD33" s="432"/>
      <c r="CE33" s="432"/>
      <c r="CF33" s="432"/>
      <c r="CG33" s="432"/>
      <c r="CH33" s="432"/>
      <c r="CI33" s="432"/>
      <c r="CJ33" s="432"/>
      <c r="CK33" s="432"/>
      <c r="CL33" s="432"/>
      <c r="CM33" s="432"/>
      <c r="CN33" s="194"/>
      <c r="CO33" s="467" t="s">
        <v>185</v>
      </c>
      <c r="CP33" s="467"/>
      <c r="CQ33" s="432" t="s">
        <v>190</v>
      </c>
      <c r="CR33" s="432"/>
      <c r="CS33" s="432"/>
      <c r="CT33" s="432"/>
      <c r="CU33" s="432"/>
      <c r="CV33" s="432"/>
      <c r="CW33" s="432"/>
      <c r="CX33" s="432"/>
      <c r="CY33" s="432"/>
      <c r="CZ33" s="432"/>
      <c r="DA33" s="432"/>
      <c r="DB33" s="432"/>
      <c r="DC33" s="432"/>
      <c r="DD33" s="432"/>
      <c r="DE33" s="432"/>
      <c r="DF33" s="194"/>
      <c r="DG33" s="632" t="s">
        <v>191</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上水道事業特別会計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静岡県市町総合事務組合</v>
      </c>
      <c r="BZ34" s="634"/>
      <c r="CA34" s="634"/>
      <c r="CB34" s="634"/>
      <c r="CC34" s="634"/>
      <c r="CD34" s="634"/>
      <c r="CE34" s="634"/>
      <c r="CF34" s="634"/>
      <c r="CG34" s="634"/>
      <c r="CH34" s="634"/>
      <c r="CI34" s="634"/>
      <c r="CJ34" s="634"/>
      <c r="CK34" s="634"/>
      <c r="CL34" s="634"/>
      <c r="CM34" s="634"/>
      <c r="CN34" s="169"/>
      <c r="CO34" s="633">
        <f>IF(CQ34="","",MAX(C34:D43,U34:V43,AM34:AN43,BE34:BF43,BW34:BX43)+1)</f>
        <v>20</v>
      </c>
      <c r="CP34" s="633"/>
      <c r="CQ34" s="634" t="str">
        <f>IF('各会計、関係団体の財政状況及び健全化判断比率'!BS7="","",'各会計、関係団体の財政状況及び健全化判断比率'!BS7)</f>
        <v>酪農王国株式会社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土地取得特別会計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簡易水道事業特別会計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三島函南広域行政組合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8</v>
      </c>
      <c r="AN36" s="633"/>
      <c r="AO36" s="634" t="str">
        <f>IF('各会計、関係団体の財政状況及び健全化判断比率'!B33="","",'各会計、関係団体の財政状況及び健全化判断比率'!B33)</f>
        <v>下水道事業特別会計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駿豆学園管理組合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f t="shared" si="0"/>
        <v>9</v>
      </c>
      <c r="AN37" s="633"/>
      <c r="AO37" s="634" t="str">
        <f>IF('各会計、関係団体の財政状況及び健全化判断比率'!B34="","",'各会計、関係団体の財政状況及び健全化判断比率'!B34)</f>
        <v>農業集落排水事業特別会計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駿東伊豆消防組合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静岡県後期高齢者医療広域連合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静岡地方税滞納整理機構</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16</v>
      </c>
      <c r="BX40" s="633"/>
      <c r="BY40" s="634" t="str">
        <f>IF('各会計、関係団体の財政状況及び健全化判断比率'!B74="","",'各会計、関係団体の財政状況及び健全化判断比率'!B74)</f>
        <v>箱根山御山組合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17</v>
      </c>
      <c r="BX41" s="633"/>
      <c r="BY41" s="634" t="str">
        <f>IF('各会計、関係団体の財政状況及び健全化判断比率'!B75="","",'各会計、関係団体の財政状況及び健全化判断比率'!B75)</f>
        <v>三島市外五ヶ市町箱根山組合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18</v>
      </c>
      <c r="BX42" s="633"/>
      <c r="BY42" s="634" t="str">
        <f>IF('各会計、関係団体の財政状況及び健全化判断比率'!B76="","",'各会計、関係団体の財政状況及び健全化判断比率'!B76)</f>
        <v>箱根山禁伐林組合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19</v>
      </c>
      <c r="BX43" s="633"/>
      <c r="BY43" s="634" t="str">
        <f>IF('各会計、関係団体の財政状況及び健全化判断比率'!B77="","",'各会計、関係団体の財政状況及び健全化判断比率'!B77)</f>
        <v>箱根山殖産林組合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636" t="s">
        <v>193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199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MTx13P6RVUd8omH+KihOn5wwwEDRA7yT+wnXipxXm86ODb1e88+Clvay29ndKo+m+SgTajoAUdbvb+zUFNRxoQ==" saltValue="oHMdiZb5djfSpBf5O0S7z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201</v>
      </c>
      <c r="DI1" s="639"/>
      <c r="DJ1" s="639"/>
      <c r="DK1" s="639"/>
      <c r="DL1" s="639"/>
      <c r="DM1" s="639"/>
      <c r="DN1" s="640"/>
      <c r="DO1" s="202"/>
      <c r="DP1" s="638" t="s">
        <v>202</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207</v>
      </c>
      <c r="S4" s="642"/>
      <c r="T4" s="642"/>
      <c r="U4" s="642"/>
      <c r="V4" s="642"/>
      <c r="W4" s="642"/>
      <c r="X4" s="642"/>
      <c r="Y4" s="643"/>
      <c r="Z4" s="641" t="s">
        <v>208</v>
      </c>
      <c r="AA4" s="642"/>
      <c r="AB4" s="642"/>
      <c r="AC4" s="643"/>
      <c r="AD4" s="641" t="s">
        <v>209</v>
      </c>
      <c r="AE4" s="642"/>
      <c r="AF4" s="642"/>
      <c r="AG4" s="642"/>
      <c r="AH4" s="642"/>
      <c r="AI4" s="642"/>
      <c r="AJ4" s="642"/>
      <c r="AK4" s="643"/>
      <c r="AL4" s="641" t="s">
        <v>208</v>
      </c>
      <c r="AM4" s="642"/>
      <c r="AN4" s="642"/>
      <c r="AO4" s="643"/>
      <c r="AP4" s="644" t="s">
        <v>210</v>
      </c>
      <c r="AQ4" s="644"/>
      <c r="AR4" s="644"/>
      <c r="AS4" s="644"/>
      <c r="AT4" s="644"/>
      <c r="AU4" s="644"/>
      <c r="AV4" s="644"/>
      <c r="AW4" s="644"/>
      <c r="AX4" s="644"/>
      <c r="AY4" s="644"/>
      <c r="AZ4" s="644"/>
      <c r="BA4" s="644"/>
      <c r="BB4" s="644"/>
      <c r="BC4" s="644"/>
      <c r="BD4" s="644"/>
      <c r="BE4" s="644"/>
      <c r="BF4" s="644"/>
      <c r="BG4" s="644" t="s">
        <v>211</v>
      </c>
      <c r="BH4" s="644"/>
      <c r="BI4" s="644"/>
      <c r="BJ4" s="644"/>
      <c r="BK4" s="644"/>
      <c r="BL4" s="644"/>
      <c r="BM4" s="644"/>
      <c r="BN4" s="644"/>
      <c r="BO4" s="644" t="s">
        <v>208</v>
      </c>
      <c r="BP4" s="644"/>
      <c r="BQ4" s="644"/>
      <c r="BR4" s="644"/>
      <c r="BS4" s="644" t="s">
        <v>212</v>
      </c>
      <c r="BT4" s="644"/>
      <c r="BU4" s="644"/>
      <c r="BV4" s="644"/>
      <c r="BW4" s="644"/>
      <c r="BX4" s="644"/>
      <c r="BY4" s="644"/>
      <c r="BZ4" s="644"/>
      <c r="CA4" s="644"/>
      <c r="CB4" s="644"/>
      <c r="CD4" s="641" t="s">
        <v>213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214</v>
      </c>
      <c r="C5" s="646"/>
      <c r="D5" s="646"/>
      <c r="E5" s="646"/>
      <c r="F5" s="646"/>
      <c r="G5" s="646"/>
      <c r="H5" s="646"/>
      <c r="I5" s="646"/>
      <c r="J5" s="646"/>
      <c r="K5" s="646"/>
      <c r="L5" s="646"/>
      <c r="M5" s="646"/>
      <c r="N5" s="646"/>
      <c r="O5" s="646"/>
      <c r="P5" s="646"/>
      <c r="Q5" s="647"/>
      <c r="R5" s="648">
        <v>5184305</v>
      </c>
      <c r="S5" s="649"/>
      <c r="T5" s="649"/>
      <c r="U5" s="649"/>
      <c r="V5" s="649"/>
      <c r="W5" s="649"/>
      <c r="X5" s="649"/>
      <c r="Y5" s="650"/>
      <c r="Z5" s="651">
        <v>33.5</v>
      </c>
      <c r="AA5" s="651"/>
      <c r="AB5" s="651"/>
      <c r="AC5" s="651"/>
      <c r="AD5" s="652">
        <v>4970819</v>
      </c>
      <c r="AE5" s="652"/>
      <c r="AF5" s="652"/>
      <c r="AG5" s="652"/>
      <c r="AH5" s="652"/>
      <c r="AI5" s="652"/>
      <c r="AJ5" s="652"/>
      <c r="AK5" s="652"/>
      <c r="AL5" s="653">
        <v>56.4</v>
      </c>
      <c r="AM5" s="654"/>
      <c r="AN5" s="654"/>
      <c r="AO5" s="655"/>
      <c r="AP5" s="645" t="s">
        <v>215</v>
      </c>
      <c r="AQ5" s="646"/>
      <c r="AR5" s="646"/>
      <c r="AS5" s="646"/>
      <c r="AT5" s="646"/>
      <c r="AU5" s="646"/>
      <c r="AV5" s="646"/>
      <c r="AW5" s="646"/>
      <c r="AX5" s="646"/>
      <c r="AY5" s="646"/>
      <c r="AZ5" s="646"/>
      <c r="BA5" s="646"/>
      <c r="BB5" s="646"/>
      <c r="BC5" s="646"/>
      <c r="BD5" s="646"/>
      <c r="BE5" s="646"/>
      <c r="BF5" s="647"/>
      <c r="BG5" s="659">
        <v>4966619</v>
      </c>
      <c r="BH5" s="660"/>
      <c r="BI5" s="660"/>
      <c r="BJ5" s="660"/>
      <c r="BK5" s="660"/>
      <c r="BL5" s="660"/>
      <c r="BM5" s="660"/>
      <c r="BN5" s="661"/>
      <c r="BO5" s="662">
        <v>95.8</v>
      </c>
      <c r="BP5" s="662"/>
      <c r="BQ5" s="662"/>
      <c r="BR5" s="662"/>
      <c r="BS5" s="663" t="s">
        <v>122</v>
      </c>
      <c r="BT5" s="663"/>
      <c r="BU5" s="663"/>
      <c r="BV5" s="663"/>
      <c r="BW5" s="663"/>
      <c r="BX5" s="663"/>
      <c r="BY5" s="663"/>
      <c r="BZ5" s="663"/>
      <c r="CA5" s="663"/>
      <c r="CB5" s="667"/>
      <c r="CD5" s="641" t="s">
        <v>210</v>
      </c>
      <c r="CE5" s="642"/>
      <c r="CF5" s="642"/>
      <c r="CG5" s="642"/>
      <c r="CH5" s="642"/>
      <c r="CI5" s="642"/>
      <c r="CJ5" s="642"/>
      <c r="CK5" s="642"/>
      <c r="CL5" s="642"/>
      <c r="CM5" s="642"/>
      <c r="CN5" s="642"/>
      <c r="CO5" s="642"/>
      <c r="CP5" s="642"/>
      <c r="CQ5" s="643"/>
      <c r="CR5" s="641" t="s">
        <v>216</v>
      </c>
      <c r="CS5" s="642"/>
      <c r="CT5" s="642"/>
      <c r="CU5" s="642"/>
      <c r="CV5" s="642"/>
      <c r="CW5" s="642"/>
      <c r="CX5" s="642"/>
      <c r="CY5" s="643"/>
      <c r="CZ5" s="641" t="s">
        <v>208</v>
      </c>
      <c r="DA5" s="642"/>
      <c r="DB5" s="642"/>
      <c r="DC5" s="643"/>
      <c r="DD5" s="641" t="s">
        <v>217</v>
      </c>
      <c r="DE5" s="642"/>
      <c r="DF5" s="642"/>
      <c r="DG5" s="642"/>
      <c r="DH5" s="642"/>
      <c r="DI5" s="642"/>
      <c r="DJ5" s="642"/>
      <c r="DK5" s="642"/>
      <c r="DL5" s="642"/>
      <c r="DM5" s="642"/>
      <c r="DN5" s="642"/>
      <c r="DO5" s="642"/>
      <c r="DP5" s="643"/>
      <c r="DQ5" s="641" t="s">
        <v>218</v>
      </c>
      <c r="DR5" s="642"/>
      <c r="DS5" s="642"/>
      <c r="DT5" s="642"/>
      <c r="DU5" s="642"/>
      <c r="DV5" s="642"/>
      <c r="DW5" s="642"/>
      <c r="DX5" s="642"/>
      <c r="DY5" s="642"/>
      <c r="DZ5" s="642"/>
      <c r="EA5" s="642"/>
      <c r="EB5" s="642"/>
      <c r="EC5" s="643"/>
    </row>
    <row r="6" spans="2:143" ht="11.25" customHeight="1" x14ac:dyDescent="0.15">
      <c r="B6" s="656" t="s">
        <v>219</v>
      </c>
      <c r="C6" s="657"/>
      <c r="D6" s="657"/>
      <c r="E6" s="657"/>
      <c r="F6" s="657"/>
      <c r="G6" s="657"/>
      <c r="H6" s="657"/>
      <c r="I6" s="657"/>
      <c r="J6" s="657"/>
      <c r="K6" s="657"/>
      <c r="L6" s="657"/>
      <c r="M6" s="657"/>
      <c r="N6" s="657"/>
      <c r="O6" s="657"/>
      <c r="P6" s="657"/>
      <c r="Q6" s="658"/>
      <c r="R6" s="659">
        <v>143806</v>
      </c>
      <c r="S6" s="660"/>
      <c r="T6" s="660"/>
      <c r="U6" s="660"/>
      <c r="V6" s="660"/>
      <c r="W6" s="660"/>
      <c r="X6" s="660"/>
      <c r="Y6" s="661"/>
      <c r="Z6" s="662">
        <v>0.9</v>
      </c>
      <c r="AA6" s="662"/>
      <c r="AB6" s="662"/>
      <c r="AC6" s="662"/>
      <c r="AD6" s="663">
        <v>143806</v>
      </c>
      <c r="AE6" s="663"/>
      <c r="AF6" s="663"/>
      <c r="AG6" s="663"/>
      <c r="AH6" s="663"/>
      <c r="AI6" s="663"/>
      <c r="AJ6" s="663"/>
      <c r="AK6" s="663"/>
      <c r="AL6" s="664">
        <v>1.6</v>
      </c>
      <c r="AM6" s="665"/>
      <c r="AN6" s="665"/>
      <c r="AO6" s="666"/>
      <c r="AP6" s="656" t="s">
        <v>220</v>
      </c>
      <c r="AQ6" s="657"/>
      <c r="AR6" s="657"/>
      <c r="AS6" s="657"/>
      <c r="AT6" s="657"/>
      <c r="AU6" s="657"/>
      <c r="AV6" s="657"/>
      <c r="AW6" s="657"/>
      <c r="AX6" s="657"/>
      <c r="AY6" s="657"/>
      <c r="AZ6" s="657"/>
      <c r="BA6" s="657"/>
      <c r="BB6" s="657"/>
      <c r="BC6" s="657"/>
      <c r="BD6" s="657"/>
      <c r="BE6" s="657"/>
      <c r="BF6" s="658"/>
      <c r="BG6" s="659">
        <v>4966619</v>
      </c>
      <c r="BH6" s="660"/>
      <c r="BI6" s="660"/>
      <c r="BJ6" s="660"/>
      <c r="BK6" s="660"/>
      <c r="BL6" s="660"/>
      <c r="BM6" s="660"/>
      <c r="BN6" s="661"/>
      <c r="BO6" s="662">
        <v>95.8</v>
      </c>
      <c r="BP6" s="662"/>
      <c r="BQ6" s="662"/>
      <c r="BR6" s="662"/>
      <c r="BS6" s="663" t="s">
        <v>122</v>
      </c>
      <c r="BT6" s="663"/>
      <c r="BU6" s="663"/>
      <c r="BV6" s="663"/>
      <c r="BW6" s="663"/>
      <c r="BX6" s="663"/>
      <c r="BY6" s="663"/>
      <c r="BZ6" s="663"/>
      <c r="CA6" s="663"/>
      <c r="CB6" s="667"/>
      <c r="CD6" s="645" t="s">
        <v>221</v>
      </c>
      <c r="CE6" s="646"/>
      <c r="CF6" s="646"/>
      <c r="CG6" s="646"/>
      <c r="CH6" s="646"/>
      <c r="CI6" s="646"/>
      <c r="CJ6" s="646"/>
      <c r="CK6" s="646"/>
      <c r="CL6" s="646"/>
      <c r="CM6" s="646"/>
      <c r="CN6" s="646"/>
      <c r="CO6" s="646"/>
      <c r="CP6" s="646"/>
      <c r="CQ6" s="647"/>
      <c r="CR6" s="659">
        <v>114468</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114468</v>
      </c>
      <c r="DR6" s="660"/>
      <c r="DS6" s="660"/>
      <c r="DT6" s="660"/>
      <c r="DU6" s="660"/>
      <c r="DV6" s="660"/>
      <c r="DW6" s="660"/>
      <c r="DX6" s="660"/>
      <c r="DY6" s="660"/>
      <c r="DZ6" s="660"/>
      <c r="EA6" s="660"/>
      <c r="EB6" s="660"/>
      <c r="EC6" s="669"/>
    </row>
    <row r="7" spans="2:143" ht="11.25" customHeight="1" x14ac:dyDescent="0.15">
      <c r="B7" s="656" t="s">
        <v>222</v>
      </c>
      <c r="C7" s="657"/>
      <c r="D7" s="657"/>
      <c r="E7" s="657"/>
      <c r="F7" s="657"/>
      <c r="G7" s="657"/>
      <c r="H7" s="657"/>
      <c r="I7" s="657"/>
      <c r="J7" s="657"/>
      <c r="K7" s="657"/>
      <c r="L7" s="657"/>
      <c r="M7" s="657"/>
      <c r="N7" s="657"/>
      <c r="O7" s="657"/>
      <c r="P7" s="657"/>
      <c r="Q7" s="658"/>
      <c r="R7" s="659">
        <v>2542</v>
      </c>
      <c r="S7" s="660"/>
      <c r="T7" s="660"/>
      <c r="U7" s="660"/>
      <c r="V7" s="660"/>
      <c r="W7" s="660"/>
      <c r="X7" s="660"/>
      <c r="Y7" s="661"/>
      <c r="Z7" s="662">
        <v>0</v>
      </c>
      <c r="AA7" s="662"/>
      <c r="AB7" s="662"/>
      <c r="AC7" s="662"/>
      <c r="AD7" s="663">
        <v>2542</v>
      </c>
      <c r="AE7" s="663"/>
      <c r="AF7" s="663"/>
      <c r="AG7" s="663"/>
      <c r="AH7" s="663"/>
      <c r="AI7" s="663"/>
      <c r="AJ7" s="663"/>
      <c r="AK7" s="663"/>
      <c r="AL7" s="664">
        <v>0</v>
      </c>
      <c r="AM7" s="665"/>
      <c r="AN7" s="665"/>
      <c r="AO7" s="666"/>
      <c r="AP7" s="656" t="s">
        <v>223</v>
      </c>
      <c r="AQ7" s="657"/>
      <c r="AR7" s="657"/>
      <c r="AS7" s="657"/>
      <c r="AT7" s="657"/>
      <c r="AU7" s="657"/>
      <c r="AV7" s="657"/>
      <c r="AW7" s="657"/>
      <c r="AX7" s="657"/>
      <c r="AY7" s="657"/>
      <c r="AZ7" s="657"/>
      <c r="BA7" s="657"/>
      <c r="BB7" s="657"/>
      <c r="BC7" s="657"/>
      <c r="BD7" s="657"/>
      <c r="BE7" s="657"/>
      <c r="BF7" s="658"/>
      <c r="BG7" s="659">
        <v>2222486</v>
      </c>
      <c r="BH7" s="660"/>
      <c r="BI7" s="660"/>
      <c r="BJ7" s="660"/>
      <c r="BK7" s="660"/>
      <c r="BL7" s="660"/>
      <c r="BM7" s="660"/>
      <c r="BN7" s="661"/>
      <c r="BO7" s="662">
        <v>42.9</v>
      </c>
      <c r="BP7" s="662"/>
      <c r="BQ7" s="662"/>
      <c r="BR7" s="662"/>
      <c r="BS7" s="663" t="s">
        <v>122</v>
      </c>
      <c r="BT7" s="663"/>
      <c r="BU7" s="663"/>
      <c r="BV7" s="663"/>
      <c r="BW7" s="663"/>
      <c r="BX7" s="663"/>
      <c r="BY7" s="663"/>
      <c r="BZ7" s="663"/>
      <c r="CA7" s="663"/>
      <c r="CB7" s="667"/>
      <c r="CD7" s="656" t="s">
        <v>224</v>
      </c>
      <c r="CE7" s="657"/>
      <c r="CF7" s="657"/>
      <c r="CG7" s="657"/>
      <c r="CH7" s="657"/>
      <c r="CI7" s="657"/>
      <c r="CJ7" s="657"/>
      <c r="CK7" s="657"/>
      <c r="CL7" s="657"/>
      <c r="CM7" s="657"/>
      <c r="CN7" s="657"/>
      <c r="CO7" s="657"/>
      <c r="CP7" s="657"/>
      <c r="CQ7" s="658"/>
      <c r="CR7" s="659">
        <v>1845249</v>
      </c>
      <c r="CS7" s="660"/>
      <c r="CT7" s="660"/>
      <c r="CU7" s="660"/>
      <c r="CV7" s="660"/>
      <c r="CW7" s="660"/>
      <c r="CX7" s="660"/>
      <c r="CY7" s="661"/>
      <c r="CZ7" s="662">
        <v>12.4</v>
      </c>
      <c r="DA7" s="662"/>
      <c r="DB7" s="662"/>
      <c r="DC7" s="662"/>
      <c r="DD7" s="668">
        <v>98975</v>
      </c>
      <c r="DE7" s="660"/>
      <c r="DF7" s="660"/>
      <c r="DG7" s="660"/>
      <c r="DH7" s="660"/>
      <c r="DI7" s="660"/>
      <c r="DJ7" s="660"/>
      <c r="DK7" s="660"/>
      <c r="DL7" s="660"/>
      <c r="DM7" s="660"/>
      <c r="DN7" s="660"/>
      <c r="DO7" s="660"/>
      <c r="DP7" s="661"/>
      <c r="DQ7" s="668">
        <v>1591694</v>
      </c>
      <c r="DR7" s="660"/>
      <c r="DS7" s="660"/>
      <c r="DT7" s="660"/>
      <c r="DU7" s="660"/>
      <c r="DV7" s="660"/>
      <c r="DW7" s="660"/>
      <c r="DX7" s="660"/>
      <c r="DY7" s="660"/>
      <c r="DZ7" s="660"/>
      <c r="EA7" s="660"/>
      <c r="EB7" s="660"/>
      <c r="EC7" s="669"/>
    </row>
    <row r="8" spans="2:143" ht="11.25" customHeight="1" x14ac:dyDescent="0.15">
      <c r="B8" s="656" t="s">
        <v>225</v>
      </c>
      <c r="C8" s="657"/>
      <c r="D8" s="657"/>
      <c r="E8" s="657"/>
      <c r="F8" s="657"/>
      <c r="G8" s="657"/>
      <c r="H8" s="657"/>
      <c r="I8" s="657"/>
      <c r="J8" s="657"/>
      <c r="K8" s="657"/>
      <c r="L8" s="657"/>
      <c r="M8" s="657"/>
      <c r="N8" s="657"/>
      <c r="O8" s="657"/>
      <c r="P8" s="657"/>
      <c r="Q8" s="658"/>
      <c r="R8" s="659">
        <v>46692</v>
      </c>
      <c r="S8" s="660"/>
      <c r="T8" s="660"/>
      <c r="U8" s="660"/>
      <c r="V8" s="660"/>
      <c r="W8" s="660"/>
      <c r="X8" s="660"/>
      <c r="Y8" s="661"/>
      <c r="Z8" s="662">
        <v>0.3</v>
      </c>
      <c r="AA8" s="662"/>
      <c r="AB8" s="662"/>
      <c r="AC8" s="662"/>
      <c r="AD8" s="663">
        <v>46692</v>
      </c>
      <c r="AE8" s="663"/>
      <c r="AF8" s="663"/>
      <c r="AG8" s="663"/>
      <c r="AH8" s="663"/>
      <c r="AI8" s="663"/>
      <c r="AJ8" s="663"/>
      <c r="AK8" s="663"/>
      <c r="AL8" s="664">
        <v>0.5</v>
      </c>
      <c r="AM8" s="665"/>
      <c r="AN8" s="665"/>
      <c r="AO8" s="666"/>
      <c r="AP8" s="656" t="s">
        <v>226</v>
      </c>
      <c r="AQ8" s="657"/>
      <c r="AR8" s="657"/>
      <c r="AS8" s="657"/>
      <c r="AT8" s="657"/>
      <c r="AU8" s="657"/>
      <c r="AV8" s="657"/>
      <c r="AW8" s="657"/>
      <c r="AX8" s="657"/>
      <c r="AY8" s="657"/>
      <c r="AZ8" s="657"/>
      <c r="BA8" s="657"/>
      <c r="BB8" s="657"/>
      <c r="BC8" s="657"/>
      <c r="BD8" s="657"/>
      <c r="BE8" s="657"/>
      <c r="BF8" s="658"/>
      <c r="BG8" s="659">
        <v>65327</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227</v>
      </c>
      <c r="CE8" s="657"/>
      <c r="CF8" s="657"/>
      <c r="CG8" s="657"/>
      <c r="CH8" s="657"/>
      <c r="CI8" s="657"/>
      <c r="CJ8" s="657"/>
      <c r="CK8" s="657"/>
      <c r="CL8" s="657"/>
      <c r="CM8" s="657"/>
      <c r="CN8" s="657"/>
      <c r="CO8" s="657"/>
      <c r="CP8" s="657"/>
      <c r="CQ8" s="658"/>
      <c r="CR8" s="659">
        <v>5678246</v>
      </c>
      <c r="CS8" s="660"/>
      <c r="CT8" s="660"/>
      <c r="CU8" s="660"/>
      <c r="CV8" s="660"/>
      <c r="CW8" s="660"/>
      <c r="CX8" s="660"/>
      <c r="CY8" s="661"/>
      <c r="CZ8" s="662">
        <v>38.200000000000003</v>
      </c>
      <c r="DA8" s="662"/>
      <c r="DB8" s="662"/>
      <c r="DC8" s="662"/>
      <c r="DD8" s="668">
        <v>8242</v>
      </c>
      <c r="DE8" s="660"/>
      <c r="DF8" s="660"/>
      <c r="DG8" s="660"/>
      <c r="DH8" s="660"/>
      <c r="DI8" s="660"/>
      <c r="DJ8" s="660"/>
      <c r="DK8" s="660"/>
      <c r="DL8" s="660"/>
      <c r="DM8" s="660"/>
      <c r="DN8" s="660"/>
      <c r="DO8" s="660"/>
      <c r="DP8" s="661"/>
      <c r="DQ8" s="668">
        <v>3085771</v>
      </c>
      <c r="DR8" s="660"/>
      <c r="DS8" s="660"/>
      <c r="DT8" s="660"/>
      <c r="DU8" s="660"/>
      <c r="DV8" s="660"/>
      <c r="DW8" s="660"/>
      <c r="DX8" s="660"/>
      <c r="DY8" s="660"/>
      <c r="DZ8" s="660"/>
      <c r="EA8" s="660"/>
      <c r="EB8" s="660"/>
      <c r="EC8" s="669"/>
    </row>
    <row r="9" spans="2:143" ht="11.25" customHeight="1" x14ac:dyDescent="0.15">
      <c r="B9" s="656" t="s">
        <v>228</v>
      </c>
      <c r="C9" s="657"/>
      <c r="D9" s="657"/>
      <c r="E9" s="657"/>
      <c r="F9" s="657"/>
      <c r="G9" s="657"/>
      <c r="H9" s="657"/>
      <c r="I9" s="657"/>
      <c r="J9" s="657"/>
      <c r="K9" s="657"/>
      <c r="L9" s="657"/>
      <c r="M9" s="657"/>
      <c r="N9" s="657"/>
      <c r="O9" s="657"/>
      <c r="P9" s="657"/>
      <c r="Q9" s="658"/>
      <c r="R9" s="659">
        <v>80418</v>
      </c>
      <c r="S9" s="660"/>
      <c r="T9" s="660"/>
      <c r="U9" s="660"/>
      <c r="V9" s="660"/>
      <c r="W9" s="660"/>
      <c r="X9" s="660"/>
      <c r="Y9" s="661"/>
      <c r="Z9" s="662">
        <v>0.5</v>
      </c>
      <c r="AA9" s="662"/>
      <c r="AB9" s="662"/>
      <c r="AC9" s="662"/>
      <c r="AD9" s="663">
        <v>80418</v>
      </c>
      <c r="AE9" s="663"/>
      <c r="AF9" s="663"/>
      <c r="AG9" s="663"/>
      <c r="AH9" s="663"/>
      <c r="AI9" s="663"/>
      <c r="AJ9" s="663"/>
      <c r="AK9" s="663"/>
      <c r="AL9" s="664">
        <v>0.9</v>
      </c>
      <c r="AM9" s="665"/>
      <c r="AN9" s="665"/>
      <c r="AO9" s="666"/>
      <c r="AP9" s="656" t="s">
        <v>229</v>
      </c>
      <c r="AQ9" s="657"/>
      <c r="AR9" s="657"/>
      <c r="AS9" s="657"/>
      <c r="AT9" s="657"/>
      <c r="AU9" s="657"/>
      <c r="AV9" s="657"/>
      <c r="AW9" s="657"/>
      <c r="AX9" s="657"/>
      <c r="AY9" s="657"/>
      <c r="AZ9" s="657"/>
      <c r="BA9" s="657"/>
      <c r="BB9" s="657"/>
      <c r="BC9" s="657"/>
      <c r="BD9" s="657"/>
      <c r="BE9" s="657"/>
      <c r="BF9" s="658"/>
      <c r="BG9" s="659">
        <v>1765842</v>
      </c>
      <c r="BH9" s="660"/>
      <c r="BI9" s="660"/>
      <c r="BJ9" s="660"/>
      <c r="BK9" s="660"/>
      <c r="BL9" s="660"/>
      <c r="BM9" s="660"/>
      <c r="BN9" s="661"/>
      <c r="BO9" s="662">
        <v>34.1</v>
      </c>
      <c r="BP9" s="662"/>
      <c r="BQ9" s="662"/>
      <c r="BR9" s="662"/>
      <c r="BS9" s="663" t="s">
        <v>122</v>
      </c>
      <c r="BT9" s="663"/>
      <c r="BU9" s="663"/>
      <c r="BV9" s="663"/>
      <c r="BW9" s="663"/>
      <c r="BX9" s="663"/>
      <c r="BY9" s="663"/>
      <c r="BZ9" s="663"/>
      <c r="CA9" s="663"/>
      <c r="CB9" s="667"/>
      <c r="CD9" s="656" t="s">
        <v>230</v>
      </c>
      <c r="CE9" s="657"/>
      <c r="CF9" s="657"/>
      <c r="CG9" s="657"/>
      <c r="CH9" s="657"/>
      <c r="CI9" s="657"/>
      <c r="CJ9" s="657"/>
      <c r="CK9" s="657"/>
      <c r="CL9" s="657"/>
      <c r="CM9" s="657"/>
      <c r="CN9" s="657"/>
      <c r="CO9" s="657"/>
      <c r="CP9" s="657"/>
      <c r="CQ9" s="658"/>
      <c r="CR9" s="659">
        <v>1211032</v>
      </c>
      <c r="CS9" s="660"/>
      <c r="CT9" s="660"/>
      <c r="CU9" s="660"/>
      <c r="CV9" s="660"/>
      <c r="CW9" s="660"/>
      <c r="CX9" s="660"/>
      <c r="CY9" s="661"/>
      <c r="CZ9" s="662">
        <v>8.1999999999999993</v>
      </c>
      <c r="DA9" s="662"/>
      <c r="DB9" s="662"/>
      <c r="DC9" s="662"/>
      <c r="DD9" s="668">
        <v>176233</v>
      </c>
      <c r="DE9" s="660"/>
      <c r="DF9" s="660"/>
      <c r="DG9" s="660"/>
      <c r="DH9" s="660"/>
      <c r="DI9" s="660"/>
      <c r="DJ9" s="660"/>
      <c r="DK9" s="660"/>
      <c r="DL9" s="660"/>
      <c r="DM9" s="660"/>
      <c r="DN9" s="660"/>
      <c r="DO9" s="660"/>
      <c r="DP9" s="661"/>
      <c r="DQ9" s="668">
        <v>983006</v>
      </c>
      <c r="DR9" s="660"/>
      <c r="DS9" s="660"/>
      <c r="DT9" s="660"/>
      <c r="DU9" s="660"/>
      <c r="DV9" s="660"/>
      <c r="DW9" s="660"/>
      <c r="DX9" s="660"/>
      <c r="DY9" s="660"/>
      <c r="DZ9" s="660"/>
      <c r="EA9" s="660"/>
      <c r="EB9" s="660"/>
      <c r="EC9" s="669"/>
    </row>
    <row r="10" spans="2:143" ht="11.25" customHeight="1" x14ac:dyDescent="0.15">
      <c r="B10" s="656" t="s">
        <v>231</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232</v>
      </c>
      <c r="AQ10" s="657"/>
      <c r="AR10" s="657"/>
      <c r="AS10" s="657"/>
      <c r="AT10" s="657"/>
      <c r="AU10" s="657"/>
      <c r="AV10" s="657"/>
      <c r="AW10" s="657"/>
      <c r="AX10" s="657"/>
      <c r="AY10" s="657"/>
      <c r="AZ10" s="657"/>
      <c r="BA10" s="657"/>
      <c r="BB10" s="657"/>
      <c r="BC10" s="657"/>
      <c r="BD10" s="657"/>
      <c r="BE10" s="657"/>
      <c r="BF10" s="658"/>
      <c r="BG10" s="659">
        <v>87315</v>
      </c>
      <c r="BH10" s="660"/>
      <c r="BI10" s="660"/>
      <c r="BJ10" s="660"/>
      <c r="BK10" s="660"/>
      <c r="BL10" s="660"/>
      <c r="BM10" s="660"/>
      <c r="BN10" s="661"/>
      <c r="BO10" s="662">
        <v>1.7</v>
      </c>
      <c r="BP10" s="662"/>
      <c r="BQ10" s="662"/>
      <c r="BR10" s="662"/>
      <c r="BS10" s="663" t="s">
        <v>122</v>
      </c>
      <c r="BT10" s="663"/>
      <c r="BU10" s="663"/>
      <c r="BV10" s="663"/>
      <c r="BW10" s="663"/>
      <c r="BX10" s="663"/>
      <c r="BY10" s="663"/>
      <c r="BZ10" s="663"/>
      <c r="CA10" s="663"/>
      <c r="CB10" s="667"/>
      <c r="CD10" s="656" t="s">
        <v>233</v>
      </c>
      <c r="CE10" s="657"/>
      <c r="CF10" s="657"/>
      <c r="CG10" s="657"/>
      <c r="CH10" s="657"/>
      <c r="CI10" s="657"/>
      <c r="CJ10" s="657"/>
      <c r="CK10" s="657"/>
      <c r="CL10" s="657"/>
      <c r="CM10" s="657"/>
      <c r="CN10" s="657"/>
      <c r="CO10" s="657"/>
      <c r="CP10" s="657"/>
      <c r="CQ10" s="658"/>
      <c r="CR10" s="659">
        <v>15277</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15277</v>
      </c>
      <c r="DR10" s="660"/>
      <c r="DS10" s="660"/>
      <c r="DT10" s="660"/>
      <c r="DU10" s="660"/>
      <c r="DV10" s="660"/>
      <c r="DW10" s="660"/>
      <c r="DX10" s="660"/>
      <c r="DY10" s="660"/>
      <c r="DZ10" s="660"/>
      <c r="EA10" s="660"/>
      <c r="EB10" s="660"/>
      <c r="EC10" s="669"/>
    </row>
    <row r="11" spans="2:143" ht="11.25" customHeight="1" x14ac:dyDescent="0.15">
      <c r="B11" s="656" t="s">
        <v>234</v>
      </c>
      <c r="C11" s="657"/>
      <c r="D11" s="657"/>
      <c r="E11" s="657"/>
      <c r="F11" s="657"/>
      <c r="G11" s="657"/>
      <c r="H11" s="657"/>
      <c r="I11" s="657"/>
      <c r="J11" s="657"/>
      <c r="K11" s="657"/>
      <c r="L11" s="657"/>
      <c r="M11" s="657"/>
      <c r="N11" s="657"/>
      <c r="O11" s="657"/>
      <c r="P11" s="657"/>
      <c r="Q11" s="658"/>
      <c r="R11" s="659">
        <v>891346</v>
      </c>
      <c r="S11" s="660"/>
      <c r="T11" s="660"/>
      <c r="U11" s="660"/>
      <c r="V11" s="660"/>
      <c r="W11" s="660"/>
      <c r="X11" s="660"/>
      <c r="Y11" s="661"/>
      <c r="Z11" s="664">
        <v>5.8</v>
      </c>
      <c r="AA11" s="665"/>
      <c r="AB11" s="665"/>
      <c r="AC11" s="671"/>
      <c r="AD11" s="668">
        <v>891346</v>
      </c>
      <c r="AE11" s="660"/>
      <c r="AF11" s="660"/>
      <c r="AG11" s="660"/>
      <c r="AH11" s="660"/>
      <c r="AI11" s="660"/>
      <c r="AJ11" s="660"/>
      <c r="AK11" s="661"/>
      <c r="AL11" s="664">
        <v>10.1</v>
      </c>
      <c r="AM11" s="665"/>
      <c r="AN11" s="665"/>
      <c r="AO11" s="666"/>
      <c r="AP11" s="656" t="s">
        <v>235</v>
      </c>
      <c r="AQ11" s="657"/>
      <c r="AR11" s="657"/>
      <c r="AS11" s="657"/>
      <c r="AT11" s="657"/>
      <c r="AU11" s="657"/>
      <c r="AV11" s="657"/>
      <c r="AW11" s="657"/>
      <c r="AX11" s="657"/>
      <c r="AY11" s="657"/>
      <c r="AZ11" s="657"/>
      <c r="BA11" s="657"/>
      <c r="BB11" s="657"/>
      <c r="BC11" s="657"/>
      <c r="BD11" s="657"/>
      <c r="BE11" s="657"/>
      <c r="BF11" s="658"/>
      <c r="BG11" s="659">
        <v>304002</v>
      </c>
      <c r="BH11" s="660"/>
      <c r="BI11" s="660"/>
      <c r="BJ11" s="660"/>
      <c r="BK11" s="660"/>
      <c r="BL11" s="660"/>
      <c r="BM11" s="660"/>
      <c r="BN11" s="661"/>
      <c r="BO11" s="662">
        <v>5.9</v>
      </c>
      <c r="BP11" s="662"/>
      <c r="BQ11" s="662"/>
      <c r="BR11" s="662"/>
      <c r="BS11" s="663" t="s">
        <v>122</v>
      </c>
      <c r="BT11" s="663"/>
      <c r="BU11" s="663"/>
      <c r="BV11" s="663"/>
      <c r="BW11" s="663"/>
      <c r="BX11" s="663"/>
      <c r="BY11" s="663"/>
      <c r="BZ11" s="663"/>
      <c r="CA11" s="663"/>
      <c r="CB11" s="667"/>
      <c r="CD11" s="656" t="s">
        <v>236</v>
      </c>
      <c r="CE11" s="657"/>
      <c r="CF11" s="657"/>
      <c r="CG11" s="657"/>
      <c r="CH11" s="657"/>
      <c r="CI11" s="657"/>
      <c r="CJ11" s="657"/>
      <c r="CK11" s="657"/>
      <c r="CL11" s="657"/>
      <c r="CM11" s="657"/>
      <c r="CN11" s="657"/>
      <c r="CO11" s="657"/>
      <c r="CP11" s="657"/>
      <c r="CQ11" s="658"/>
      <c r="CR11" s="659">
        <v>239996</v>
      </c>
      <c r="CS11" s="660"/>
      <c r="CT11" s="660"/>
      <c r="CU11" s="660"/>
      <c r="CV11" s="660"/>
      <c r="CW11" s="660"/>
      <c r="CX11" s="660"/>
      <c r="CY11" s="661"/>
      <c r="CZ11" s="662">
        <v>1.6</v>
      </c>
      <c r="DA11" s="662"/>
      <c r="DB11" s="662"/>
      <c r="DC11" s="662"/>
      <c r="DD11" s="668">
        <v>115620</v>
      </c>
      <c r="DE11" s="660"/>
      <c r="DF11" s="660"/>
      <c r="DG11" s="660"/>
      <c r="DH11" s="660"/>
      <c r="DI11" s="660"/>
      <c r="DJ11" s="660"/>
      <c r="DK11" s="660"/>
      <c r="DL11" s="660"/>
      <c r="DM11" s="660"/>
      <c r="DN11" s="660"/>
      <c r="DO11" s="660"/>
      <c r="DP11" s="661"/>
      <c r="DQ11" s="668">
        <v>173868</v>
      </c>
      <c r="DR11" s="660"/>
      <c r="DS11" s="660"/>
      <c r="DT11" s="660"/>
      <c r="DU11" s="660"/>
      <c r="DV11" s="660"/>
      <c r="DW11" s="660"/>
      <c r="DX11" s="660"/>
      <c r="DY11" s="660"/>
      <c r="DZ11" s="660"/>
      <c r="EA11" s="660"/>
      <c r="EB11" s="660"/>
      <c r="EC11" s="669"/>
    </row>
    <row r="12" spans="2:143" ht="11.25" customHeight="1" x14ac:dyDescent="0.15">
      <c r="B12" s="656" t="s">
        <v>237</v>
      </c>
      <c r="C12" s="657"/>
      <c r="D12" s="657"/>
      <c r="E12" s="657"/>
      <c r="F12" s="657"/>
      <c r="G12" s="657"/>
      <c r="H12" s="657"/>
      <c r="I12" s="657"/>
      <c r="J12" s="657"/>
      <c r="K12" s="657"/>
      <c r="L12" s="657"/>
      <c r="M12" s="657"/>
      <c r="N12" s="657"/>
      <c r="O12" s="657"/>
      <c r="P12" s="657"/>
      <c r="Q12" s="658"/>
      <c r="R12" s="659">
        <v>48628</v>
      </c>
      <c r="S12" s="660"/>
      <c r="T12" s="660"/>
      <c r="U12" s="660"/>
      <c r="V12" s="660"/>
      <c r="W12" s="660"/>
      <c r="X12" s="660"/>
      <c r="Y12" s="661"/>
      <c r="Z12" s="662">
        <v>0.3</v>
      </c>
      <c r="AA12" s="662"/>
      <c r="AB12" s="662"/>
      <c r="AC12" s="662"/>
      <c r="AD12" s="663">
        <v>48628</v>
      </c>
      <c r="AE12" s="663"/>
      <c r="AF12" s="663"/>
      <c r="AG12" s="663"/>
      <c r="AH12" s="663"/>
      <c r="AI12" s="663"/>
      <c r="AJ12" s="663"/>
      <c r="AK12" s="663"/>
      <c r="AL12" s="664">
        <v>0.6</v>
      </c>
      <c r="AM12" s="665"/>
      <c r="AN12" s="665"/>
      <c r="AO12" s="666"/>
      <c r="AP12" s="656" t="s">
        <v>238</v>
      </c>
      <c r="AQ12" s="657"/>
      <c r="AR12" s="657"/>
      <c r="AS12" s="657"/>
      <c r="AT12" s="657"/>
      <c r="AU12" s="657"/>
      <c r="AV12" s="657"/>
      <c r="AW12" s="657"/>
      <c r="AX12" s="657"/>
      <c r="AY12" s="657"/>
      <c r="AZ12" s="657"/>
      <c r="BA12" s="657"/>
      <c r="BB12" s="657"/>
      <c r="BC12" s="657"/>
      <c r="BD12" s="657"/>
      <c r="BE12" s="657"/>
      <c r="BF12" s="658"/>
      <c r="BG12" s="659">
        <v>2336994</v>
      </c>
      <c r="BH12" s="660"/>
      <c r="BI12" s="660"/>
      <c r="BJ12" s="660"/>
      <c r="BK12" s="660"/>
      <c r="BL12" s="660"/>
      <c r="BM12" s="660"/>
      <c r="BN12" s="661"/>
      <c r="BO12" s="662">
        <v>45.1</v>
      </c>
      <c r="BP12" s="662"/>
      <c r="BQ12" s="662"/>
      <c r="BR12" s="662"/>
      <c r="BS12" s="663" t="s">
        <v>122</v>
      </c>
      <c r="BT12" s="663"/>
      <c r="BU12" s="663"/>
      <c r="BV12" s="663"/>
      <c r="BW12" s="663"/>
      <c r="BX12" s="663"/>
      <c r="BY12" s="663"/>
      <c r="BZ12" s="663"/>
      <c r="CA12" s="663"/>
      <c r="CB12" s="667"/>
      <c r="CD12" s="656" t="s">
        <v>239</v>
      </c>
      <c r="CE12" s="657"/>
      <c r="CF12" s="657"/>
      <c r="CG12" s="657"/>
      <c r="CH12" s="657"/>
      <c r="CI12" s="657"/>
      <c r="CJ12" s="657"/>
      <c r="CK12" s="657"/>
      <c r="CL12" s="657"/>
      <c r="CM12" s="657"/>
      <c r="CN12" s="657"/>
      <c r="CO12" s="657"/>
      <c r="CP12" s="657"/>
      <c r="CQ12" s="658"/>
      <c r="CR12" s="659">
        <v>257965</v>
      </c>
      <c r="CS12" s="660"/>
      <c r="CT12" s="660"/>
      <c r="CU12" s="660"/>
      <c r="CV12" s="660"/>
      <c r="CW12" s="660"/>
      <c r="CX12" s="660"/>
      <c r="CY12" s="661"/>
      <c r="CZ12" s="662">
        <v>1.7</v>
      </c>
      <c r="DA12" s="662"/>
      <c r="DB12" s="662"/>
      <c r="DC12" s="662"/>
      <c r="DD12" s="668">
        <v>2744</v>
      </c>
      <c r="DE12" s="660"/>
      <c r="DF12" s="660"/>
      <c r="DG12" s="660"/>
      <c r="DH12" s="660"/>
      <c r="DI12" s="660"/>
      <c r="DJ12" s="660"/>
      <c r="DK12" s="660"/>
      <c r="DL12" s="660"/>
      <c r="DM12" s="660"/>
      <c r="DN12" s="660"/>
      <c r="DO12" s="660"/>
      <c r="DP12" s="661"/>
      <c r="DQ12" s="668">
        <v>178381</v>
      </c>
      <c r="DR12" s="660"/>
      <c r="DS12" s="660"/>
      <c r="DT12" s="660"/>
      <c r="DU12" s="660"/>
      <c r="DV12" s="660"/>
      <c r="DW12" s="660"/>
      <c r="DX12" s="660"/>
      <c r="DY12" s="660"/>
      <c r="DZ12" s="660"/>
      <c r="EA12" s="660"/>
      <c r="EB12" s="660"/>
      <c r="EC12" s="669"/>
    </row>
    <row r="13" spans="2:143" ht="11.25" customHeight="1" x14ac:dyDescent="0.15">
      <c r="B13" s="656" t="s">
        <v>240</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241</v>
      </c>
      <c r="AQ13" s="657"/>
      <c r="AR13" s="657"/>
      <c r="AS13" s="657"/>
      <c r="AT13" s="657"/>
      <c r="AU13" s="657"/>
      <c r="AV13" s="657"/>
      <c r="AW13" s="657"/>
      <c r="AX13" s="657"/>
      <c r="AY13" s="657"/>
      <c r="AZ13" s="657"/>
      <c r="BA13" s="657"/>
      <c r="BB13" s="657"/>
      <c r="BC13" s="657"/>
      <c r="BD13" s="657"/>
      <c r="BE13" s="657"/>
      <c r="BF13" s="658"/>
      <c r="BG13" s="659">
        <v>2335253</v>
      </c>
      <c r="BH13" s="660"/>
      <c r="BI13" s="660"/>
      <c r="BJ13" s="660"/>
      <c r="BK13" s="660"/>
      <c r="BL13" s="660"/>
      <c r="BM13" s="660"/>
      <c r="BN13" s="661"/>
      <c r="BO13" s="662">
        <v>45</v>
      </c>
      <c r="BP13" s="662"/>
      <c r="BQ13" s="662"/>
      <c r="BR13" s="662"/>
      <c r="BS13" s="663" t="s">
        <v>122</v>
      </c>
      <c r="BT13" s="663"/>
      <c r="BU13" s="663"/>
      <c r="BV13" s="663"/>
      <c r="BW13" s="663"/>
      <c r="BX13" s="663"/>
      <c r="BY13" s="663"/>
      <c r="BZ13" s="663"/>
      <c r="CA13" s="663"/>
      <c r="CB13" s="667"/>
      <c r="CD13" s="656" t="s">
        <v>242</v>
      </c>
      <c r="CE13" s="657"/>
      <c r="CF13" s="657"/>
      <c r="CG13" s="657"/>
      <c r="CH13" s="657"/>
      <c r="CI13" s="657"/>
      <c r="CJ13" s="657"/>
      <c r="CK13" s="657"/>
      <c r="CL13" s="657"/>
      <c r="CM13" s="657"/>
      <c r="CN13" s="657"/>
      <c r="CO13" s="657"/>
      <c r="CP13" s="657"/>
      <c r="CQ13" s="658"/>
      <c r="CR13" s="659">
        <v>1097315</v>
      </c>
      <c r="CS13" s="660"/>
      <c r="CT13" s="660"/>
      <c r="CU13" s="660"/>
      <c r="CV13" s="660"/>
      <c r="CW13" s="660"/>
      <c r="CX13" s="660"/>
      <c r="CY13" s="661"/>
      <c r="CZ13" s="662">
        <v>7.4</v>
      </c>
      <c r="DA13" s="662"/>
      <c r="DB13" s="662"/>
      <c r="DC13" s="662"/>
      <c r="DD13" s="668">
        <v>492661</v>
      </c>
      <c r="DE13" s="660"/>
      <c r="DF13" s="660"/>
      <c r="DG13" s="660"/>
      <c r="DH13" s="660"/>
      <c r="DI13" s="660"/>
      <c r="DJ13" s="660"/>
      <c r="DK13" s="660"/>
      <c r="DL13" s="660"/>
      <c r="DM13" s="660"/>
      <c r="DN13" s="660"/>
      <c r="DO13" s="660"/>
      <c r="DP13" s="661"/>
      <c r="DQ13" s="668">
        <v>902174</v>
      </c>
      <c r="DR13" s="660"/>
      <c r="DS13" s="660"/>
      <c r="DT13" s="660"/>
      <c r="DU13" s="660"/>
      <c r="DV13" s="660"/>
      <c r="DW13" s="660"/>
      <c r="DX13" s="660"/>
      <c r="DY13" s="660"/>
      <c r="DZ13" s="660"/>
      <c r="EA13" s="660"/>
      <c r="EB13" s="660"/>
      <c r="EC13" s="669"/>
    </row>
    <row r="14" spans="2:143" ht="11.25" customHeight="1" x14ac:dyDescent="0.15">
      <c r="B14" s="656" t="s">
        <v>243</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244</v>
      </c>
      <c r="AQ14" s="657"/>
      <c r="AR14" s="657"/>
      <c r="AS14" s="657"/>
      <c r="AT14" s="657"/>
      <c r="AU14" s="657"/>
      <c r="AV14" s="657"/>
      <c r="AW14" s="657"/>
      <c r="AX14" s="657"/>
      <c r="AY14" s="657"/>
      <c r="AZ14" s="657"/>
      <c r="BA14" s="657"/>
      <c r="BB14" s="657"/>
      <c r="BC14" s="657"/>
      <c r="BD14" s="657"/>
      <c r="BE14" s="657"/>
      <c r="BF14" s="658"/>
      <c r="BG14" s="659">
        <v>137141</v>
      </c>
      <c r="BH14" s="660"/>
      <c r="BI14" s="660"/>
      <c r="BJ14" s="660"/>
      <c r="BK14" s="660"/>
      <c r="BL14" s="660"/>
      <c r="BM14" s="660"/>
      <c r="BN14" s="661"/>
      <c r="BO14" s="662">
        <v>2.6</v>
      </c>
      <c r="BP14" s="662"/>
      <c r="BQ14" s="662"/>
      <c r="BR14" s="662"/>
      <c r="BS14" s="663" t="s">
        <v>122</v>
      </c>
      <c r="BT14" s="663"/>
      <c r="BU14" s="663"/>
      <c r="BV14" s="663"/>
      <c r="BW14" s="663"/>
      <c r="BX14" s="663"/>
      <c r="BY14" s="663"/>
      <c r="BZ14" s="663"/>
      <c r="CA14" s="663"/>
      <c r="CB14" s="667"/>
      <c r="CD14" s="656" t="s">
        <v>245</v>
      </c>
      <c r="CE14" s="657"/>
      <c r="CF14" s="657"/>
      <c r="CG14" s="657"/>
      <c r="CH14" s="657"/>
      <c r="CI14" s="657"/>
      <c r="CJ14" s="657"/>
      <c r="CK14" s="657"/>
      <c r="CL14" s="657"/>
      <c r="CM14" s="657"/>
      <c r="CN14" s="657"/>
      <c r="CO14" s="657"/>
      <c r="CP14" s="657"/>
      <c r="CQ14" s="658"/>
      <c r="CR14" s="659">
        <v>736060</v>
      </c>
      <c r="CS14" s="660"/>
      <c r="CT14" s="660"/>
      <c r="CU14" s="660"/>
      <c r="CV14" s="660"/>
      <c r="CW14" s="660"/>
      <c r="CX14" s="660"/>
      <c r="CY14" s="661"/>
      <c r="CZ14" s="662">
        <v>5</v>
      </c>
      <c r="DA14" s="662"/>
      <c r="DB14" s="662"/>
      <c r="DC14" s="662"/>
      <c r="DD14" s="668">
        <v>119106</v>
      </c>
      <c r="DE14" s="660"/>
      <c r="DF14" s="660"/>
      <c r="DG14" s="660"/>
      <c r="DH14" s="660"/>
      <c r="DI14" s="660"/>
      <c r="DJ14" s="660"/>
      <c r="DK14" s="660"/>
      <c r="DL14" s="660"/>
      <c r="DM14" s="660"/>
      <c r="DN14" s="660"/>
      <c r="DO14" s="660"/>
      <c r="DP14" s="661"/>
      <c r="DQ14" s="668">
        <v>619285</v>
      </c>
      <c r="DR14" s="660"/>
      <c r="DS14" s="660"/>
      <c r="DT14" s="660"/>
      <c r="DU14" s="660"/>
      <c r="DV14" s="660"/>
      <c r="DW14" s="660"/>
      <c r="DX14" s="660"/>
      <c r="DY14" s="660"/>
      <c r="DZ14" s="660"/>
      <c r="EA14" s="660"/>
      <c r="EB14" s="660"/>
      <c r="EC14" s="669"/>
    </row>
    <row r="15" spans="2:143" ht="11.25" customHeight="1" x14ac:dyDescent="0.15">
      <c r="B15" s="656" t="s">
        <v>246</v>
      </c>
      <c r="C15" s="657"/>
      <c r="D15" s="657"/>
      <c r="E15" s="657"/>
      <c r="F15" s="657"/>
      <c r="G15" s="657"/>
      <c r="H15" s="657"/>
      <c r="I15" s="657"/>
      <c r="J15" s="657"/>
      <c r="K15" s="657"/>
      <c r="L15" s="657"/>
      <c r="M15" s="657"/>
      <c r="N15" s="657"/>
      <c r="O15" s="657"/>
      <c r="P15" s="657"/>
      <c r="Q15" s="658"/>
      <c r="R15" s="659">
        <v>25070</v>
      </c>
      <c r="S15" s="660"/>
      <c r="T15" s="660"/>
      <c r="U15" s="660"/>
      <c r="V15" s="660"/>
      <c r="W15" s="660"/>
      <c r="X15" s="660"/>
      <c r="Y15" s="661"/>
      <c r="Z15" s="662">
        <v>0.2</v>
      </c>
      <c r="AA15" s="662"/>
      <c r="AB15" s="662"/>
      <c r="AC15" s="662"/>
      <c r="AD15" s="663">
        <v>25070</v>
      </c>
      <c r="AE15" s="663"/>
      <c r="AF15" s="663"/>
      <c r="AG15" s="663"/>
      <c r="AH15" s="663"/>
      <c r="AI15" s="663"/>
      <c r="AJ15" s="663"/>
      <c r="AK15" s="663"/>
      <c r="AL15" s="664">
        <v>0.3</v>
      </c>
      <c r="AM15" s="665"/>
      <c r="AN15" s="665"/>
      <c r="AO15" s="666"/>
      <c r="AP15" s="656" t="s">
        <v>247</v>
      </c>
      <c r="AQ15" s="657"/>
      <c r="AR15" s="657"/>
      <c r="AS15" s="657"/>
      <c r="AT15" s="657"/>
      <c r="AU15" s="657"/>
      <c r="AV15" s="657"/>
      <c r="AW15" s="657"/>
      <c r="AX15" s="657"/>
      <c r="AY15" s="657"/>
      <c r="AZ15" s="657"/>
      <c r="BA15" s="657"/>
      <c r="BB15" s="657"/>
      <c r="BC15" s="657"/>
      <c r="BD15" s="657"/>
      <c r="BE15" s="657"/>
      <c r="BF15" s="658"/>
      <c r="BG15" s="659">
        <v>269998</v>
      </c>
      <c r="BH15" s="660"/>
      <c r="BI15" s="660"/>
      <c r="BJ15" s="660"/>
      <c r="BK15" s="660"/>
      <c r="BL15" s="660"/>
      <c r="BM15" s="660"/>
      <c r="BN15" s="661"/>
      <c r="BO15" s="662">
        <v>5.2</v>
      </c>
      <c r="BP15" s="662"/>
      <c r="BQ15" s="662"/>
      <c r="BR15" s="662"/>
      <c r="BS15" s="663" t="s">
        <v>122</v>
      </c>
      <c r="BT15" s="663"/>
      <c r="BU15" s="663"/>
      <c r="BV15" s="663"/>
      <c r="BW15" s="663"/>
      <c r="BX15" s="663"/>
      <c r="BY15" s="663"/>
      <c r="BZ15" s="663"/>
      <c r="CA15" s="663"/>
      <c r="CB15" s="667"/>
      <c r="CD15" s="656" t="s">
        <v>248</v>
      </c>
      <c r="CE15" s="657"/>
      <c r="CF15" s="657"/>
      <c r="CG15" s="657"/>
      <c r="CH15" s="657"/>
      <c r="CI15" s="657"/>
      <c r="CJ15" s="657"/>
      <c r="CK15" s="657"/>
      <c r="CL15" s="657"/>
      <c r="CM15" s="657"/>
      <c r="CN15" s="657"/>
      <c r="CO15" s="657"/>
      <c r="CP15" s="657"/>
      <c r="CQ15" s="658"/>
      <c r="CR15" s="659">
        <v>2642539</v>
      </c>
      <c r="CS15" s="660"/>
      <c r="CT15" s="660"/>
      <c r="CU15" s="660"/>
      <c r="CV15" s="660"/>
      <c r="CW15" s="660"/>
      <c r="CX15" s="660"/>
      <c r="CY15" s="661"/>
      <c r="CZ15" s="662">
        <v>17.8</v>
      </c>
      <c r="DA15" s="662"/>
      <c r="DB15" s="662"/>
      <c r="DC15" s="662"/>
      <c r="DD15" s="668">
        <v>1092128</v>
      </c>
      <c r="DE15" s="660"/>
      <c r="DF15" s="660"/>
      <c r="DG15" s="660"/>
      <c r="DH15" s="660"/>
      <c r="DI15" s="660"/>
      <c r="DJ15" s="660"/>
      <c r="DK15" s="660"/>
      <c r="DL15" s="660"/>
      <c r="DM15" s="660"/>
      <c r="DN15" s="660"/>
      <c r="DO15" s="660"/>
      <c r="DP15" s="661"/>
      <c r="DQ15" s="668">
        <v>1746414</v>
      </c>
      <c r="DR15" s="660"/>
      <c r="DS15" s="660"/>
      <c r="DT15" s="660"/>
      <c r="DU15" s="660"/>
      <c r="DV15" s="660"/>
      <c r="DW15" s="660"/>
      <c r="DX15" s="660"/>
      <c r="DY15" s="660"/>
      <c r="DZ15" s="660"/>
      <c r="EA15" s="660"/>
      <c r="EB15" s="660"/>
      <c r="EC15" s="669"/>
    </row>
    <row r="16" spans="2:143" ht="11.25" customHeight="1" x14ac:dyDescent="0.15">
      <c r="B16" s="656" t="s">
        <v>249</v>
      </c>
      <c r="C16" s="657"/>
      <c r="D16" s="657"/>
      <c r="E16" s="657"/>
      <c r="F16" s="657"/>
      <c r="G16" s="657"/>
      <c r="H16" s="657"/>
      <c r="I16" s="657"/>
      <c r="J16" s="657"/>
      <c r="K16" s="657"/>
      <c r="L16" s="657"/>
      <c r="M16" s="657"/>
      <c r="N16" s="657"/>
      <c r="O16" s="657"/>
      <c r="P16" s="657"/>
      <c r="Q16" s="658"/>
      <c r="R16" s="659">
        <v>64899</v>
      </c>
      <c r="S16" s="660"/>
      <c r="T16" s="660"/>
      <c r="U16" s="660"/>
      <c r="V16" s="660"/>
      <c r="W16" s="660"/>
      <c r="X16" s="660"/>
      <c r="Y16" s="661"/>
      <c r="Z16" s="662">
        <v>0.4</v>
      </c>
      <c r="AA16" s="662"/>
      <c r="AB16" s="662"/>
      <c r="AC16" s="662"/>
      <c r="AD16" s="663">
        <v>64899</v>
      </c>
      <c r="AE16" s="663"/>
      <c r="AF16" s="663"/>
      <c r="AG16" s="663"/>
      <c r="AH16" s="663"/>
      <c r="AI16" s="663"/>
      <c r="AJ16" s="663"/>
      <c r="AK16" s="663"/>
      <c r="AL16" s="664">
        <v>0.7</v>
      </c>
      <c r="AM16" s="665"/>
      <c r="AN16" s="665"/>
      <c r="AO16" s="666"/>
      <c r="AP16" s="656" t="s">
        <v>250</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251</v>
      </c>
      <c r="CE16" s="657"/>
      <c r="CF16" s="657"/>
      <c r="CG16" s="657"/>
      <c r="CH16" s="657"/>
      <c r="CI16" s="657"/>
      <c r="CJ16" s="657"/>
      <c r="CK16" s="657"/>
      <c r="CL16" s="657"/>
      <c r="CM16" s="657"/>
      <c r="CN16" s="657"/>
      <c r="CO16" s="657"/>
      <c r="CP16" s="657"/>
      <c r="CQ16" s="658"/>
      <c r="CR16" s="659">
        <v>41516</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11862</v>
      </c>
      <c r="DR16" s="660"/>
      <c r="DS16" s="660"/>
      <c r="DT16" s="660"/>
      <c r="DU16" s="660"/>
      <c r="DV16" s="660"/>
      <c r="DW16" s="660"/>
      <c r="DX16" s="660"/>
      <c r="DY16" s="660"/>
      <c r="DZ16" s="660"/>
      <c r="EA16" s="660"/>
      <c r="EB16" s="660"/>
      <c r="EC16" s="669"/>
    </row>
    <row r="17" spans="2:133" ht="11.25" customHeight="1" x14ac:dyDescent="0.15">
      <c r="B17" s="656" t="s">
        <v>252</v>
      </c>
      <c r="C17" s="657"/>
      <c r="D17" s="657"/>
      <c r="E17" s="657"/>
      <c r="F17" s="657"/>
      <c r="G17" s="657"/>
      <c r="H17" s="657"/>
      <c r="I17" s="657"/>
      <c r="J17" s="657"/>
      <c r="K17" s="657"/>
      <c r="L17" s="657"/>
      <c r="M17" s="657"/>
      <c r="N17" s="657"/>
      <c r="O17" s="657"/>
      <c r="P17" s="657"/>
      <c r="Q17" s="658"/>
      <c r="R17" s="659">
        <v>212411</v>
      </c>
      <c r="S17" s="660"/>
      <c r="T17" s="660"/>
      <c r="U17" s="660"/>
      <c r="V17" s="660"/>
      <c r="W17" s="660"/>
      <c r="X17" s="660"/>
      <c r="Y17" s="661"/>
      <c r="Z17" s="662">
        <v>1.4</v>
      </c>
      <c r="AA17" s="662"/>
      <c r="AB17" s="662"/>
      <c r="AC17" s="662"/>
      <c r="AD17" s="663">
        <v>212411</v>
      </c>
      <c r="AE17" s="663"/>
      <c r="AF17" s="663"/>
      <c r="AG17" s="663"/>
      <c r="AH17" s="663"/>
      <c r="AI17" s="663"/>
      <c r="AJ17" s="663"/>
      <c r="AK17" s="663"/>
      <c r="AL17" s="664">
        <v>2.4</v>
      </c>
      <c r="AM17" s="665"/>
      <c r="AN17" s="665"/>
      <c r="AO17" s="666"/>
      <c r="AP17" s="656" t="s">
        <v>253</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254</v>
      </c>
      <c r="CE17" s="657"/>
      <c r="CF17" s="657"/>
      <c r="CG17" s="657"/>
      <c r="CH17" s="657"/>
      <c r="CI17" s="657"/>
      <c r="CJ17" s="657"/>
      <c r="CK17" s="657"/>
      <c r="CL17" s="657"/>
      <c r="CM17" s="657"/>
      <c r="CN17" s="657"/>
      <c r="CO17" s="657"/>
      <c r="CP17" s="657"/>
      <c r="CQ17" s="658"/>
      <c r="CR17" s="659">
        <v>976373</v>
      </c>
      <c r="CS17" s="660"/>
      <c r="CT17" s="660"/>
      <c r="CU17" s="660"/>
      <c r="CV17" s="660"/>
      <c r="CW17" s="660"/>
      <c r="CX17" s="660"/>
      <c r="CY17" s="661"/>
      <c r="CZ17" s="662">
        <v>6.6</v>
      </c>
      <c r="DA17" s="662"/>
      <c r="DB17" s="662"/>
      <c r="DC17" s="662"/>
      <c r="DD17" s="668" t="s">
        <v>122</v>
      </c>
      <c r="DE17" s="660"/>
      <c r="DF17" s="660"/>
      <c r="DG17" s="660"/>
      <c r="DH17" s="660"/>
      <c r="DI17" s="660"/>
      <c r="DJ17" s="660"/>
      <c r="DK17" s="660"/>
      <c r="DL17" s="660"/>
      <c r="DM17" s="660"/>
      <c r="DN17" s="660"/>
      <c r="DO17" s="660"/>
      <c r="DP17" s="661"/>
      <c r="DQ17" s="668">
        <v>976008</v>
      </c>
      <c r="DR17" s="660"/>
      <c r="DS17" s="660"/>
      <c r="DT17" s="660"/>
      <c r="DU17" s="660"/>
      <c r="DV17" s="660"/>
      <c r="DW17" s="660"/>
      <c r="DX17" s="660"/>
      <c r="DY17" s="660"/>
      <c r="DZ17" s="660"/>
      <c r="EA17" s="660"/>
      <c r="EB17" s="660"/>
      <c r="EC17" s="669"/>
    </row>
    <row r="18" spans="2:133" ht="11.25" customHeight="1" x14ac:dyDescent="0.15">
      <c r="B18" s="656" t="s">
        <v>255</v>
      </c>
      <c r="C18" s="657"/>
      <c r="D18" s="657"/>
      <c r="E18" s="657"/>
      <c r="F18" s="657"/>
      <c r="G18" s="657"/>
      <c r="H18" s="657"/>
      <c r="I18" s="657"/>
      <c r="J18" s="657"/>
      <c r="K18" s="657"/>
      <c r="L18" s="657"/>
      <c r="M18" s="657"/>
      <c r="N18" s="657"/>
      <c r="O18" s="657"/>
      <c r="P18" s="657"/>
      <c r="Q18" s="658"/>
      <c r="R18" s="659">
        <v>43274</v>
      </c>
      <c r="S18" s="660"/>
      <c r="T18" s="660"/>
      <c r="U18" s="660"/>
      <c r="V18" s="660"/>
      <c r="W18" s="660"/>
      <c r="X18" s="660"/>
      <c r="Y18" s="661"/>
      <c r="Z18" s="662">
        <v>0.3</v>
      </c>
      <c r="AA18" s="662"/>
      <c r="AB18" s="662"/>
      <c r="AC18" s="662"/>
      <c r="AD18" s="663">
        <v>43274</v>
      </c>
      <c r="AE18" s="663"/>
      <c r="AF18" s="663"/>
      <c r="AG18" s="663"/>
      <c r="AH18" s="663"/>
      <c r="AI18" s="663"/>
      <c r="AJ18" s="663"/>
      <c r="AK18" s="663"/>
      <c r="AL18" s="664">
        <v>0.5</v>
      </c>
      <c r="AM18" s="665"/>
      <c r="AN18" s="665"/>
      <c r="AO18" s="666"/>
      <c r="AP18" s="656" t="s">
        <v>256</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257</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258</v>
      </c>
      <c r="C19" s="657"/>
      <c r="D19" s="657"/>
      <c r="E19" s="657"/>
      <c r="F19" s="657"/>
      <c r="G19" s="657"/>
      <c r="H19" s="657"/>
      <c r="I19" s="657"/>
      <c r="J19" s="657"/>
      <c r="K19" s="657"/>
      <c r="L19" s="657"/>
      <c r="M19" s="657"/>
      <c r="N19" s="657"/>
      <c r="O19" s="657"/>
      <c r="P19" s="657"/>
      <c r="Q19" s="658"/>
      <c r="R19" s="659">
        <v>166504</v>
      </c>
      <c r="S19" s="660"/>
      <c r="T19" s="660"/>
      <c r="U19" s="660"/>
      <c r="V19" s="660"/>
      <c r="W19" s="660"/>
      <c r="X19" s="660"/>
      <c r="Y19" s="661"/>
      <c r="Z19" s="662">
        <v>1.1000000000000001</v>
      </c>
      <c r="AA19" s="662"/>
      <c r="AB19" s="662"/>
      <c r="AC19" s="662"/>
      <c r="AD19" s="663">
        <v>166504</v>
      </c>
      <c r="AE19" s="663"/>
      <c r="AF19" s="663"/>
      <c r="AG19" s="663"/>
      <c r="AH19" s="663"/>
      <c r="AI19" s="663"/>
      <c r="AJ19" s="663"/>
      <c r="AK19" s="663"/>
      <c r="AL19" s="664">
        <v>1.9</v>
      </c>
      <c r="AM19" s="665"/>
      <c r="AN19" s="665"/>
      <c r="AO19" s="666"/>
      <c r="AP19" s="656" t="s">
        <v>259</v>
      </c>
      <c r="AQ19" s="657"/>
      <c r="AR19" s="657"/>
      <c r="AS19" s="657"/>
      <c r="AT19" s="657"/>
      <c r="AU19" s="657"/>
      <c r="AV19" s="657"/>
      <c r="AW19" s="657"/>
      <c r="AX19" s="657"/>
      <c r="AY19" s="657"/>
      <c r="AZ19" s="657"/>
      <c r="BA19" s="657"/>
      <c r="BB19" s="657"/>
      <c r="BC19" s="657"/>
      <c r="BD19" s="657"/>
      <c r="BE19" s="657"/>
      <c r="BF19" s="658"/>
      <c r="BG19" s="659">
        <v>217686</v>
      </c>
      <c r="BH19" s="660"/>
      <c r="BI19" s="660"/>
      <c r="BJ19" s="660"/>
      <c r="BK19" s="660"/>
      <c r="BL19" s="660"/>
      <c r="BM19" s="660"/>
      <c r="BN19" s="661"/>
      <c r="BO19" s="662">
        <v>4.2</v>
      </c>
      <c r="BP19" s="662"/>
      <c r="BQ19" s="662"/>
      <c r="BR19" s="662"/>
      <c r="BS19" s="663" t="s">
        <v>122</v>
      </c>
      <c r="BT19" s="663"/>
      <c r="BU19" s="663"/>
      <c r="BV19" s="663"/>
      <c r="BW19" s="663"/>
      <c r="BX19" s="663"/>
      <c r="BY19" s="663"/>
      <c r="BZ19" s="663"/>
      <c r="CA19" s="663"/>
      <c r="CB19" s="667"/>
      <c r="CD19" s="656" t="s">
        <v>260</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261</v>
      </c>
      <c r="C20" s="673"/>
      <c r="D20" s="673"/>
      <c r="E20" s="673"/>
      <c r="F20" s="673"/>
      <c r="G20" s="673"/>
      <c r="H20" s="673"/>
      <c r="I20" s="673"/>
      <c r="J20" s="673"/>
      <c r="K20" s="673"/>
      <c r="L20" s="673"/>
      <c r="M20" s="673"/>
      <c r="N20" s="673"/>
      <c r="O20" s="673"/>
      <c r="P20" s="673"/>
      <c r="Q20" s="674"/>
      <c r="R20" s="659">
        <v>2633</v>
      </c>
      <c r="S20" s="660"/>
      <c r="T20" s="660"/>
      <c r="U20" s="660"/>
      <c r="V20" s="660"/>
      <c r="W20" s="660"/>
      <c r="X20" s="660"/>
      <c r="Y20" s="661"/>
      <c r="Z20" s="662">
        <v>0</v>
      </c>
      <c r="AA20" s="662"/>
      <c r="AB20" s="662"/>
      <c r="AC20" s="662"/>
      <c r="AD20" s="663">
        <v>2633</v>
      </c>
      <c r="AE20" s="663"/>
      <c r="AF20" s="663"/>
      <c r="AG20" s="663"/>
      <c r="AH20" s="663"/>
      <c r="AI20" s="663"/>
      <c r="AJ20" s="663"/>
      <c r="AK20" s="663"/>
      <c r="AL20" s="664">
        <v>0</v>
      </c>
      <c r="AM20" s="665"/>
      <c r="AN20" s="665"/>
      <c r="AO20" s="666"/>
      <c r="AP20" s="656" t="s">
        <v>262</v>
      </c>
      <c r="AQ20" s="657"/>
      <c r="AR20" s="657"/>
      <c r="AS20" s="657"/>
      <c r="AT20" s="657"/>
      <c r="AU20" s="657"/>
      <c r="AV20" s="657"/>
      <c r="AW20" s="657"/>
      <c r="AX20" s="657"/>
      <c r="AY20" s="657"/>
      <c r="AZ20" s="657"/>
      <c r="BA20" s="657"/>
      <c r="BB20" s="657"/>
      <c r="BC20" s="657"/>
      <c r="BD20" s="657"/>
      <c r="BE20" s="657"/>
      <c r="BF20" s="658"/>
      <c r="BG20" s="659">
        <v>217686</v>
      </c>
      <c r="BH20" s="660"/>
      <c r="BI20" s="660"/>
      <c r="BJ20" s="660"/>
      <c r="BK20" s="660"/>
      <c r="BL20" s="660"/>
      <c r="BM20" s="660"/>
      <c r="BN20" s="661"/>
      <c r="BO20" s="662">
        <v>4.2</v>
      </c>
      <c r="BP20" s="662"/>
      <c r="BQ20" s="662"/>
      <c r="BR20" s="662"/>
      <c r="BS20" s="663" t="s">
        <v>122</v>
      </c>
      <c r="BT20" s="663"/>
      <c r="BU20" s="663"/>
      <c r="BV20" s="663"/>
      <c r="BW20" s="663"/>
      <c r="BX20" s="663"/>
      <c r="BY20" s="663"/>
      <c r="BZ20" s="663"/>
      <c r="CA20" s="663"/>
      <c r="CB20" s="667"/>
      <c r="CD20" s="656" t="s">
        <v>263</v>
      </c>
      <c r="CE20" s="657"/>
      <c r="CF20" s="657"/>
      <c r="CG20" s="657"/>
      <c r="CH20" s="657"/>
      <c r="CI20" s="657"/>
      <c r="CJ20" s="657"/>
      <c r="CK20" s="657"/>
      <c r="CL20" s="657"/>
      <c r="CM20" s="657"/>
      <c r="CN20" s="657"/>
      <c r="CO20" s="657"/>
      <c r="CP20" s="657"/>
      <c r="CQ20" s="658"/>
      <c r="CR20" s="659">
        <v>14856036</v>
      </c>
      <c r="CS20" s="660"/>
      <c r="CT20" s="660"/>
      <c r="CU20" s="660"/>
      <c r="CV20" s="660"/>
      <c r="CW20" s="660"/>
      <c r="CX20" s="660"/>
      <c r="CY20" s="661"/>
      <c r="CZ20" s="662">
        <v>100</v>
      </c>
      <c r="DA20" s="662"/>
      <c r="DB20" s="662"/>
      <c r="DC20" s="662"/>
      <c r="DD20" s="668">
        <v>2105709</v>
      </c>
      <c r="DE20" s="660"/>
      <c r="DF20" s="660"/>
      <c r="DG20" s="660"/>
      <c r="DH20" s="660"/>
      <c r="DI20" s="660"/>
      <c r="DJ20" s="660"/>
      <c r="DK20" s="660"/>
      <c r="DL20" s="660"/>
      <c r="DM20" s="660"/>
      <c r="DN20" s="660"/>
      <c r="DO20" s="660"/>
      <c r="DP20" s="661"/>
      <c r="DQ20" s="668">
        <v>10398208</v>
      </c>
      <c r="DR20" s="660"/>
      <c r="DS20" s="660"/>
      <c r="DT20" s="660"/>
      <c r="DU20" s="660"/>
      <c r="DV20" s="660"/>
      <c r="DW20" s="660"/>
      <c r="DX20" s="660"/>
      <c r="DY20" s="660"/>
      <c r="DZ20" s="660"/>
      <c r="EA20" s="660"/>
      <c r="EB20" s="660"/>
      <c r="EC20" s="669"/>
    </row>
    <row r="21" spans="2:133" ht="11.25" customHeight="1" x14ac:dyDescent="0.15">
      <c r="B21" s="656" t="s">
        <v>264</v>
      </c>
      <c r="C21" s="657"/>
      <c r="D21" s="657"/>
      <c r="E21" s="657"/>
      <c r="F21" s="657"/>
      <c r="G21" s="657"/>
      <c r="H21" s="657"/>
      <c r="I21" s="657"/>
      <c r="J21" s="657"/>
      <c r="K21" s="657"/>
      <c r="L21" s="657"/>
      <c r="M21" s="657"/>
      <c r="N21" s="657"/>
      <c r="O21" s="657"/>
      <c r="P21" s="657"/>
      <c r="Q21" s="658"/>
      <c r="R21" s="659">
        <v>2495092</v>
      </c>
      <c r="S21" s="660"/>
      <c r="T21" s="660"/>
      <c r="U21" s="660"/>
      <c r="V21" s="660"/>
      <c r="W21" s="660"/>
      <c r="X21" s="660"/>
      <c r="Y21" s="661"/>
      <c r="Z21" s="662">
        <v>16.100000000000001</v>
      </c>
      <c r="AA21" s="662"/>
      <c r="AB21" s="662"/>
      <c r="AC21" s="662"/>
      <c r="AD21" s="663">
        <v>2309816</v>
      </c>
      <c r="AE21" s="663"/>
      <c r="AF21" s="663"/>
      <c r="AG21" s="663"/>
      <c r="AH21" s="663"/>
      <c r="AI21" s="663"/>
      <c r="AJ21" s="663"/>
      <c r="AK21" s="663"/>
      <c r="AL21" s="664">
        <v>26.2</v>
      </c>
      <c r="AM21" s="665"/>
      <c r="AN21" s="665"/>
      <c r="AO21" s="666"/>
      <c r="AP21" s="656" t="s">
        <v>265</v>
      </c>
      <c r="AQ21" s="675"/>
      <c r="AR21" s="675"/>
      <c r="AS21" s="675"/>
      <c r="AT21" s="675"/>
      <c r="AU21" s="675"/>
      <c r="AV21" s="675"/>
      <c r="AW21" s="675"/>
      <c r="AX21" s="675"/>
      <c r="AY21" s="675"/>
      <c r="AZ21" s="675"/>
      <c r="BA21" s="675"/>
      <c r="BB21" s="675"/>
      <c r="BC21" s="675"/>
      <c r="BD21" s="675"/>
      <c r="BE21" s="675"/>
      <c r="BF21" s="676"/>
      <c r="BG21" s="659">
        <v>4200</v>
      </c>
      <c r="BH21" s="660"/>
      <c r="BI21" s="660"/>
      <c r="BJ21" s="660"/>
      <c r="BK21" s="660"/>
      <c r="BL21" s="660"/>
      <c r="BM21" s="660"/>
      <c r="BN21" s="661"/>
      <c r="BO21" s="662">
        <v>0.1</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266</v>
      </c>
      <c r="C22" s="657"/>
      <c r="D22" s="657"/>
      <c r="E22" s="657"/>
      <c r="F22" s="657"/>
      <c r="G22" s="657"/>
      <c r="H22" s="657"/>
      <c r="I22" s="657"/>
      <c r="J22" s="657"/>
      <c r="K22" s="657"/>
      <c r="L22" s="657"/>
      <c r="M22" s="657"/>
      <c r="N22" s="657"/>
      <c r="O22" s="657"/>
      <c r="P22" s="657"/>
      <c r="Q22" s="658"/>
      <c r="R22" s="659">
        <v>2309816</v>
      </c>
      <c r="S22" s="660"/>
      <c r="T22" s="660"/>
      <c r="U22" s="660"/>
      <c r="V22" s="660"/>
      <c r="W22" s="660"/>
      <c r="X22" s="660"/>
      <c r="Y22" s="661"/>
      <c r="Z22" s="662">
        <v>14.9</v>
      </c>
      <c r="AA22" s="662"/>
      <c r="AB22" s="662"/>
      <c r="AC22" s="662"/>
      <c r="AD22" s="663">
        <v>2309816</v>
      </c>
      <c r="AE22" s="663"/>
      <c r="AF22" s="663"/>
      <c r="AG22" s="663"/>
      <c r="AH22" s="663"/>
      <c r="AI22" s="663"/>
      <c r="AJ22" s="663"/>
      <c r="AK22" s="663"/>
      <c r="AL22" s="664">
        <v>26.2</v>
      </c>
      <c r="AM22" s="665"/>
      <c r="AN22" s="665"/>
      <c r="AO22" s="666"/>
      <c r="AP22" s="656" t="s">
        <v>267</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269</v>
      </c>
      <c r="C23" s="657"/>
      <c r="D23" s="657"/>
      <c r="E23" s="657"/>
      <c r="F23" s="657"/>
      <c r="G23" s="657"/>
      <c r="H23" s="657"/>
      <c r="I23" s="657"/>
      <c r="J23" s="657"/>
      <c r="K23" s="657"/>
      <c r="L23" s="657"/>
      <c r="M23" s="657"/>
      <c r="N23" s="657"/>
      <c r="O23" s="657"/>
      <c r="P23" s="657"/>
      <c r="Q23" s="658"/>
      <c r="R23" s="659">
        <v>185276</v>
      </c>
      <c r="S23" s="660"/>
      <c r="T23" s="660"/>
      <c r="U23" s="660"/>
      <c r="V23" s="660"/>
      <c r="W23" s="660"/>
      <c r="X23" s="660"/>
      <c r="Y23" s="661"/>
      <c r="Z23" s="662">
        <v>1.2</v>
      </c>
      <c r="AA23" s="662"/>
      <c r="AB23" s="662"/>
      <c r="AC23" s="662"/>
      <c r="AD23" s="663" t="s">
        <v>122</v>
      </c>
      <c r="AE23" s="663"/>
      <c r="AF23" s="663"/>
      <c r="AG23" s="663"/>
      <c r="AH23" s="663"/>
      <c r="AI23" s="663"/>
      <c r="AJ23" s="663"/>
      <c r="AK23" s="663"/>
      <c r="AL23" s="664" t="s">
        <v>122</v>
      </c>
      <c r="AM23" s="665"/>
      <c r="AN23" s="665"/>
      <c r="AO23" s="666"/>
      <c r="AP23" s="656" t="s">
        <v>270</v>
      </c>
      <c r="AQ23" s="675"/>
      <c r="AR23" s="675"/>
      <c r="AS23" s="675"/>
      <c r="AT23" s="675"/>
      <c r="AU23" s="675"/>
      <c r="AV23" s="675"/>
      <c r="AW23" s="675"/>
      <c r="AX23" s="675"/>
      <c r="AY23" s="675"/>
      <c r="AZ23" s="675"/>
      <c r="BA23" s="675"/>
      <c r="BB23" s="675"/>
      <c r="BC23" s="675"/>
      <c r="BD23" s="675"/>
      <c r="BE23" s="675"/>
      <c r="BF23" s="676"/>
      <c r="BG23" s="659">
        <v>213486</v>
      </c>
      <c r="BH23" s="660"/>
      <c r="BI23" s="660"/>
      <c r="BJ23" s="660"/>
      <c r="BK23" s="660"/>
      <c r="BL23" s="660"/>
      <c r="BM23" s="660"/>
      <c r="BN23" s="661"/>
      <c r="BO23" s="662">
        <v>4.0999999999999996</v>
      </c>
      <c r="BP23" s="662"/>
      <c r="BQ23" s="662"/>
      <c r="BR23" s="662"/>
      <c r="BS23" s="663" t="s">
        <v>122</v>
      </c>
      <c r="BT23" s="663"/>
      <c r="BU23" s="663"/>
      <c r="BV23" s="663"/>
      <c r="BW23" s="663"/>
      <c r="BX23" s="663"/>
      <c r="BY23" s="663"/>
      <c r="BZ23" s="663"/>
      <c r="CA23" s="663"/>
      <c r="CB23" s="667"/>
      <c r="CD23" s="641" t="s">
        <v>210</v>
      </c>
      <c r="CE23" s="642"/>
      <c r="CF23" s="642"/>
      <c r="CG23" s="642"/>
      <c r="CH23" s="642"/>
      <c r="CI23" s="642"/>
      <c r="CJ23" s="642"/>
      <c r="CK23" s="642"/>
      <c r="CL23" s="642"/>
      <c r="CM23" s="642"/>
      <c r="CN23" s="642"/>
      <c r="CO23" s="642"/>
      <c r="CP23" s="642"/>
      <c r="CQ23" s="643"/>
      <c r="CR23" s="641" t="s">
        <v>271</v>
      </c>
      <c r="CS23" s="642"/>
      <c r="CT23" s="642"/>
      <c r="CU23" s="642"/>
      <c r="CV23" s="642"/>
      <c r="CW23" s="642"/>
      <c r="CX23" s="642"/>
      <c r="CY23" s="643"/>
      <c r="CZ23" s="641" t="s">
        <v>272</v>
      </c>
      <c r="DA23" s="642"/>
      <c r="DB23" s="642"/>
      <c r="DC23" s="643"/>
      <c r="DD23" s="641" t="s">
        <v>273</v>
      </c>
      <c r="DE23" s="642"/>
      <c r="DF23" s="642"/>
      <c r="DG23" s="642"/>
      <c r="DH23" s="642"/>
      <c r="DI23" s="642"/>
      <c r="DJ23" s="642"/>
      <c r="DK23" s="643"/>
      <c r="DL23" s="686" t="s">
        <v>274</v>
      </c>
      <c r="DM23" s="687"/>
      <c r="DN23" s="687"/>
      <c r="DO23" s="687"/>
      <c r="DP23" s="687"/>
      <c r="DQ23" s="687"/>
      <c r="DR23" s="687"/>
      <c r="DS23" s="687"/>
      <c r="DT23" s="687"/>
      <c r="DU23" s="687"/>
      <c r="DV23" s="688"/>
      <c r="DW23" s="641" t="s">
        <v>275</v>
      </c>
      <c r="DX23" s="642"/>
      <c r="DY23" s="642"/>
      <c r="DZ23" s="642"/>
      <c r="EA23" s="642"/>
      <c r="EB23" s="642"/>
      <c r="EC23" s="643"/>
    </row>
    <row r="24" spans="2:133" ht="11.25" customHeight="1" x14ac:dyDescent="0.15">
      <c r="B24" s="656" t="s">
        <v>276</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277</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278</v>
      </c>
      <c r="CE24" s="646"/>
      <c r="CF24" s="646"/>
      <c r="CG24" s="646"/>
      <c r="CH24" s="646"/>
      <c r="CI24" s="646"/>
      <c r="CJ24" s="646"/>
      <c r="CK24" s="646"/>
      <c r="CL24" s="646"/>
      <c r="CM24" s="646"/>
      <c r="CN24" s="646"/>
      <c r="CO24" s="646"/>
      <c r="CP24" s="646"/>
      <c r="CQ24" s="647"/>
      <c r="CR24" s="648">
        <v>6819156</v>
      </c>
      <c r="CS24" s="649"/>
      <c r="CT24" s="649"/>
      <c r="CU24" s="649"/>
      <c r="CV24" s="649"/>
      <c r="CW24" s="649"/>
      <c r="CX24" s="649"/>
      <c r="CY24" s="650"/>
      <c r="CZ24" s="653">
        <v>45.9</v>
      </c>
      <c r="DA24" s="654"/>
      <c r="DB24" s="654"/>
      <c r="DC24" s="670"/>
      <c r="DD24" s="694">
        <v>4435335</v>
      </c>
      <c r="DE24" s="649"/>
      <c r="DF24" s="649"/>
      <c r="DG24" s="649"/>
      <c r="DH24" s="649"/>
      <c r="DI24" s="649"/>
      <c r="DJ24" s="649"/>
      <c r="DK24" s="650"/>
      <c r="DL24" s="694">
        <v>3962922</v>
      </c>
      <c r="DM24" s="649"/>
      <c r="DN24" s="649"/>
      <c r="DO24" s="649"/>
      <c r="DP24" s="649"/>
      <c r="DQ24" s="649"/>
      <c r="DR24" s="649"/>
      <c r="DS24" s="649"/>
      <c r="DT24" s="649"/>
      <c r="DU24" s="649"/>
      <c r="DV24" s="650"/>
      <c r="DW24" s="653">
        <v>44.7</v>
      </c>
      <c r="DX24" s="654"/>
      <c r="DY24" s="654"/>
      <c r="DZ24" s="654"/>
      <c r="EA24" s="654"/>
      <c r="EB24" s="654"/>
      <c r="EC24" s="655"/>
    </row>
    <row r="25" spans="2:133" ht="11.25" customHeight="1" x14ac:dyDescent="0.15">
      <c r="B25" s="656" t="s">
        <v>279</v>
      </c>
      <c r="C25" s="657"/>
      <c r="D25" s="657"/>
      <c r="E25" s="657"/>
      <c r="F25" s="657"/>
      <c r="G25" s="657"/>
      <c r="H25" s="657"/>
      <c r="I25" s="657"/>
      <c r="J25" s="657"/>
      <c r="K25" s="657"/>
      <c r="L25" s="657"/>
      <c r="M25" s="657"/>
      <c r="N25" s="657"/>
      <c r="O25" s="657"/>
      <c r="P25" s="657"/>
      <c r="Q25" s="658"/>
      <c r="R25" s="659">
        <v>9195209</v>
      </c>
      <c r="S25" s="660"/>
      <c r="T25" s="660"/>
      <c r="U25" s="660"/>
      <c r="V25" s="660"/>
      <c r="W25" s="660"/>
      <c r="X25" s="660"/>
      <c r="Y25" s="661"/>
      <c r="Z25" s="662">
        <v>59.4</v>
      </c>
      <c r="AA25" s="662"/>
      <c r="AB25" s="662"/>
      <c r="AC25" s="662"/>
      <c r="AD25" s="663">
        <v>8796447</v>
      </c>
      <c r="AE25" s="663"/>
      <c r="AF25" s="663"/>
      <c r="AG25" s="663"/>
      <c r="AH25" s="663"/>
      <c r="AI25" s="663"/>
      <c r="AJ25" s="663"/>
      <c r="AK25" s="663"/>
      <c r="AL25" s="664">
        <v>99.8</v>
      </c>
      <c r="AM25" s="665"/>
      <c r="AN25" s="665"/>
      <c r="AO25" s="666"/>
      <c r="AP25" s="656" t="s">
        <v>280</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281</v>
      </c>
      <c r="CE25" s="657"/>
      <c r="CF25" s="657"/>
      <c r="CG25" s="657"/>
      <c r="CH25" s="657"/>
      <c r="CI25" s="657"/>
      <c r="CJ25" s="657"/>
      <c r="CK25" s="657"/>
      <c r="CL25" s="657"/>
      <c r="CM25" s="657"/>
      <c r="CN25" s="657"/>
      <c r="CO25" s="657"/>
      <c r="CP25" s="657"/>
      <c r="CQ25" s="658"/>
      <c r="CR25" s="659">
        <v>2455402</v>
      </c>
      <c r="CS25" s="691"/>
      <c r="CT25" s="691"/>
      <c r="CU25" s="691"/>
      <c r="CV25" s="691"/>
      <c r="CW25" s="691"/>
      <c r="CX25" s="691"/>
      <c r="CY25" s="692"/>
      <c r="CZ25" s="664">
        <v>16.5</v>
      </c>
      <c r="DA25" s="689"/>
      <c r="DB25" s="689"/>
      <c r="DC25" s="693"/>
      <c r="DD25" s="668">
        <v>2135439</v>
      </c>
      <c r="DE25" s="691"/>
      <c r="DF25" s="691"/>
      <c r="DG25" s="691"/>
      <c r="DH25" s="691"/>
      <c r="DI25" s="691"/>
      <c r="DJ25" s="691"/>
      <c r="DK25" s="692"/>
      <c r="DL25" s="668">
        <v>2119956</v>
      </c>
      <c r="DM25" s="691"/>
      <c r="DN25" s="691"/>
      <c r="DO25" s="691"/>
      <c r="DP25" s="691"/>
      <c r="DQ25" s="691"/>
      <c r="DR25" s="691"/>
      <c r="DS25" s="691"/>
      <c r="DT25" s="691"/>
      <c r="DU25" s="691"/>
      <c r="DV25" s="692"/>
      <c r="DW25" s="664">
        <v>23.9</v>
      </c>
      <c r="DX25" s="689"/>
      <c r="DY25" s="689"/>
      <c r="DZ25" s="689"/>
      <c r="EA25" s="689"/>
      <c r="EB25" s="689"/>
      <c r="EC25" s="690"/>
    </row>
    <row r="26" spans="2:133" ht="11.25" customHeight="1" x14ac:dyDescent="0.15">
      <c r="B26" s="656" t="s">
        <v>282</v>
      </c>
      <c r="C26" s="657"/>
      <c r="D26" s="657"/>
      <c r="E26" s="657"/>
      <c r="F26" s="657"/>
      <c r="G26" s="657"/>
      <c r="H26" s="657"/>
      <c r="I26" s="657"/>
      <c r="J26" s="657"/>
      <c r="K26" s="657"/>
      <c r="L26" s="657"/>
      <c r="M26" s="657"/>
      <c r="N26" s="657"/>
      <c r="O26" s="657"/>
      <c r="P26" s="657"/>
      <c r="Q26" s="658"/>
      <c r="R26" s="659">
        <v>6071</v>
      </c>
      <c r="S26" s="660"/>
      <c r="T26" s="660"/>
      <c r="U26" s="660"/>
      <c r="V26" s="660"/>
      <c r="W26" s="660"/>
      <c r="X26" s="660"/>
      <c r="Y26" s="661"/>
      <c r="Z26" s="662">
        <v>0</v>
      </c>
      <c r="AA26" s="662"/>
      <c r="AB26" s="662"/>
      <c r="AC26" s="662"/>
      <c r="AD26" s="663">
        <v>6071</v>
      </c>
      <c r="AE26" s="663"/>
      <c r="AF26" s="663"/>
      <c r="AG26" s="663"/>
      <c r="AH26" s="663"/>
      <c r="AI26" s="663"/>
      <c r="AJ26" s="663"/>
      <c r="AK26" s="663"/>
      <c r="AL26" s="664">
        <v>0.1</v>
      </c>
      <c r="AM26" s="665"/>
      <c r="AN26" s="665"/>
      <c r="AO26" s="666"/>
      <c r="AP26" s="656" t="s">
        <v>283</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284</v>
      </c>
      <c r="CE26" s="657"/>
      <c r="CF26" s="657"/>
      <c r="CG26" s="657"/>
      <c r="CH26" s="657"/>
      <c r="CI26" s="657"/>
      <c r="CJ26" s="657"/>
      <c r="CK26" s="657"/>
      <c r="CL26" s="657"/>
      <c r="CM26" s="657"/>
      <c r="CN26" s="657"/>
      <c r="CO26" s="657"/>
      <c r="CP26" s="657"/>
      <c r="CQ26" s="658"/>
      <c r="CR26" s="659">
        <v>1288076</v>
      </c>
      <c r="CS26" s="660"/>
      <c r="CT26" s="660"/>
      <c r="CU26" s="660"/>
      <c r="CV26" s="660"/>
      <c r="CW26" s="660"/>
      <c r="CX26" s="660"/>
      <c r="CY26" s="661"/>
      <c r="CZ26" s="664">
        <v>8.6999999999999993</v>
      </c>
      <c r="DA26" s="689"/>
      <c r="DB26" s="689"/>
      <c r="DC26" s="693"/>
      <c r="DD26" s="668">
        <v>1106746</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285</v>
      </c>
      <c r="C27" s="657"/>
      <c r="D27" s="657"/>
      <c r="E27" s="657"/>
      <c r="F27" s="657"/>
      <c r="G27" s="657"/>
      <c r="H27" s="657"/>
      <c r="I27" s="657"/>
      <c r="J27" s="657"/>
      <c r="K27" s="657"/>
      <c r="L27" s="657"/>
      <c r="M27" s="657"/>
      <c r="N27" s="657"/>
      <c r="O27" s="657"/>
      <c r="P27" s="657"/>
      <c r="Q27" s="658"/>
      <c r="R27" s="659">
        <v>136897</v>
      </c>
      <c r="S27" s="660"/>
      <c r="T27" s="660"/>
      <c r="U27" s="660"/>
      <c r="V27" s="660"/>
      <c r="W27" s="660"/>
      <c r="X27" s="660"/>
      <c r="Y27" s="661"/>
      <c r="Z27" s="662">
        <v>0.9</v>
      </c>
      <c r="AA27" s="662"/>
      <c r="AB27" s="662"/>
      <c r="AC27" s="662"/>
      <c r="AD27" s="663" t="s">
        <v>122</v>
      </c>
      <c r="AE27" s="663"/>
      <c r="AF27" s="663"/>
      <c r="AG27" s="663"/>
      <c r="AH27" s="663"/>
      <c r="AI27" s="663"/>
      <c r="AJ27" s="663"/>
      <c r="AK27" s="663"/>
      <c r="AL27" s="664" t="s">
        <v>122</v>
      </c>
      <c r="AM27" s="665"/>
      <c r="AN27" s="665"/>
      <c r="AO27" s="666"/>
      <c r="AP27" s="656" t="s">
        <v>286</v>
      </c>
      <c r="AQ27" s="657"/>
      <c r="AR27" s="657"/>
      <c r="AS27" s="657"/>
      <c r="AT27" s="657"/>
      <c r="AU27" s="657"/>
      <c r="AV27" s="657"/>
      <c r="AW27" s="657"/>
      <c r="AX27" s="657"/>
      <c r="AY27" s="657"/>
      <c r="AZ27" s="657"/>
      <c r="BA27" s="657"/>
      <c r="BB27" s="657"/>
      <c r="BC27" s="657"/>
      <c r="BD27" s="657"/>
      <c r="BE27" s="657"/>
      <c r="BF27" s="658"/>
      <c r="BG27" s="659">
        <v>5184305</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287</v>
      </c>
      <c r="CE27" s="657"/>
      <c r="CF27" s="657"/>
      <c r="CG27" s="657"/>
      <c r="CH27" s="657"/>
      <c r="CI27" s="657"/>
      <c r="CJ27" s="657"/>
      <c r="CK27" s="657"/>
      <c r="CL27" s="657"/>
      <c r="CM27" s="657"/>
      <c r="CN27" s="657"/>
      <c r="CO27" s="657"/>
      <c r="CP27" s="657"/>
      <c r="CQ27" s="658"/>
      <c r="CR27" s="659">
        <v>3387381</v>
      </c>
      <c r="CS27" s="691"/>
      <c r="CT27" s="691"/>
      <c r="CU27" s="691"/>
      <c r="CV27" s="691"/>
      <c r="CW27" s="691"/>
      <c r="CX27" s="691"/>
      <c r="CY27" s="692"/>
      <c r="CZ27" s="664">
        <v>22.8</v>
      </c>
      <c r="DA27" s="689"/>
      <c r="DB27" s="689"/>
      <c r="DC27" s="693"/>
      <c r="DD27" s="668">
        <v>1323888</v>
      </c>
      <c r="DE27" s="691"/>
      <c r="DF27" s="691"/>
      <c r="DG27" s="691"/>
      <c r="DH27" s="691"/>
      <c r="DI27" s="691"/>
      <c r="DJ27" s="691"/>
      <c r="DK27" s="692"/>
      <c r="DL27" s="668">
        <v>870466</v>
      </c>
      <c r="DM27" s="691"/>
      <c r="DN27" s="691"/>
      <c r="DO27" s="691"/>
      <c r="DP27" s="691"/>
      <c r="DQ27" s="691"/>
      <c r="DR27" s="691"/>
      <c r="DS27" s="691"/>
      <c r="DT27" s="691"/>
      <c r="DU27" s="691"/>
      <c r="DV27" s="692"/>
      <c r="DW27" s="664">
        <v>9.8000000000000007</v>
      </c>
      <c r="DX27" s="689"/>
      <c r="DY27" s="689"/>
      <c r="DZ27" s="689"/>
      <c r="EA27" s="689"/>
      <c r="EB27" s="689"/>
      <c r="EC27" s="690"/>
    </row>
    <row r="28" spans="2:133" ht="11.25" customHeight="1" x14ac:dyDescent="0.15">
      <c r="B28" s="656" t="s">
        <v>288</v>
      </c>
      <c r="C28" s="657"/>
      <c r="D28" s="657"/>
      <c r="E28" s="657"/>
      <c r="F28" s="657"/>
      <c r="G28" s="657"/>
      <c r="H28" s="657"/>
      <c r="I28" s="657"/>
      <c r="J28" s="657"/>
      <c r="K28" s="657"/>
      <c r="L28" s="657"/>
      <c r="M28" s="657"/>
      <c r="N28" s="657"/>
      <c r="O28" s="657"/>
      <c r="P28" s="657"/>
      <c r="Q28" s="658"/>
      <c r="R28" s="659">
        <v>117208</v>
      </c>
      <c r="S28" s="660"/>
      <c r="T28" s="660"/>
      <c r="U28" s="660"/>
      <c r="V28" s="660"/>
      <c r="W28" s="660"/>
      <c r="X28" s="660"/>
      <c r="Y28" s="661"/>
      <c r="Z28" s="662">
        <v>0.8</v>
      </c>
      <c r="AA28" s="662"/>
      <c r="AB28" s="662"/>
      <c r="AC28" s="662"/>
      <c r="AD28" s="663">
        <v>10017</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289</v>
      </c>
      <c r="CE28" s="657"/>
      <c r="CF28" s="657"/>
      <c r="CG28" s="657"/>
      <c r="CH28" s="657"/>
      <c r="CI28" s="657"/>
      <c r="CJ28" s="657"/>
      <c r="CK28" s="657"/>
      <c r="CL28" s="657"/>
      <c r="CM28" s="657"/>
      <c r="CN28" s="657"/>
      <c r="CO28" s="657"/>
      <c r="CP28" s="657"/>
      <c r="CQ28" s="658"/>
      <c r="CR28" s="659">
        <v>976373</v>
      </c>
      <c r="CS28" s="660"/>
      <c r="CT28" s="660"/>
      <c r="CU28" s="660"/>
      <c r="CV28" s="660"/>
      <c r="CW28" s="660"/>
      <c r="CX28" s="660"/>
      <c r="CY28" s="661"/>
      <c r="CZ28" s="664">
        <v>6.6</v>
      </c>
      <c r="DA28" s="689"/>
      <c r="DB28" s="689"/>
      <c r="DC28" s="693"/>
      <c r="DD28" s="668">
        <v>976008</v>
      </c>
      <c r="DE28" s="660"/>
      <c r="DF28" s="660"/>
      <c r="DG28" s="660"/>
      <c r="DH28" s="660"/>
      <c r="DI28" s="660"/>
      <c r="DJ28" s="660"/>
      <c r="DK28" s="661"/>
      <c r="DL28" s="668">
        <v>972500</v>
      </c>
      <c r="DM28" s="660"/>
      <c r="DN28" s="660"/>
      <c r="DO28" s="660"/>
      <c r="DP28" s="660"/>
      <c r="DQ28" s="660"/>
      <c r="DR28" s="660"/>
      <c r="DS28" s="660"/>
      <c r="DT28" s="660"/>
      <c r="DU28" s="660"/>
      <c r="DV28" s="661"/>
      <c r="DW28" s="664">
        <v>11</v>
      </c>
      <c r="DX28" s="689"/>
      <c r="DY28" s="689"/>
      <c r="DZ28" s="689"/>
      <c r="EA28" s="689"/>
      <c r="EB28" s="689"/>
      <c r="EC28" s="690"/>
    </row>
    <row r="29" spans="2:133" ht="11.25" customHeight="1" x14ac:dyDescent="0.15">
      <c r="B29" s="656" t="s">
        <v>290</v>
      </c>
      <c r="C29" s="657"/>
      <c r="D29" s="657"/>
      <c r="E29" s="657"/>
      <c r="F29" s="657"/>
      <c r="G29" s="657"/>
      <c r="H29" s="657"/>
      <c r="I29" s="657"/>
      <c r="J29" s="657"/>
      <c r="K29" s="657"/>
      <c r="L29" s="657"/>
      <c r="M29" s="657"/>
      <c r="N29" s="657"/>
      <c r="O29" s="657"/>
      <c r="P29" s="657"/>
      <c r="Q29" s="658"/>
      <c r="R29" s="659">
        <v>53463</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291</v>
      </c>
      <c r="CE29" s="696"/>
      <c r="CF29" s="656" t="s">
        <v>66</v>
      </c>
      <c r="CG29" s="657"/>
      <c r="CH29" s="657"/>
      <c r="CI29" s="657"/>
      <c r="CJ29" s="657"/>
      <c r="CK29" s="657"/>
      <c r="CL29" s="657"/>
      <c r="CM29" s="657"/>
      <c r="CN29" s="657"/>
      <c r="CO29" s="657"/>
      <c r="CP29" s="657"/>
      <c r="CQ29" s="658"/>
      <c r="CR29" s="659">
        <v>976373</v>
      </c>
      <c r="CS29" s="691"/>
      <c r="CT29" s="691"/>
      <c r="CU29" s="691"/>
      <c r="CV29" s="691"/>
      <c r="CW29" s="691"/>
      <c r="CX29" s="691"/>
      <c r="CY29" s="692"/>
      <c r="CZ29" s="664">
        <v>6.6</v>
      </c>
      <c r="DA29" s="689"/>
      <c r="DB29" s="689"/>
      <c r="DC29" s="693"/>
      <c r="DD29" s="668">
        <v>976008</v>
      </c>
      <c r="DE29" s="691"/>
      <c r="DF29" s="691"/>
      <c r="DG29" s="691"/>
      <c r="DH29" s="691"/>
      <c r="DI29" s="691"/>
      <c r="DJ29" s="691"/>
      <c r="DK29" s="692"/>
      <c r="DL29" s="668">
        <v>972500</v>
      </c>
      <c r="DM29" s="691"/>
      <c r="DN29" s="691"/>
      <c r="DO29" s="691"/>
      <c r="DP29" s="691"/>
      <c r="DQ29" s="691"/>
      <c r="DR29" s="691"/>
      <c r="DS29" s="691"/>
      <c r="DT29" s="691"/>
      <c r="DU29" s="691"/>
      <c r="DV29" s="692"/>
      <c r="DW29" s="664">
        <v>11</v>
      </c>
      <c r="DX29" s="689"/>
      <c r="DY29" s="689"/>
      <c r="DZ29" s="689"/>
      <c r="EA29" s="689"/>
      <c r="EB29" s="689"/>
      <c r="EC29" s="690"/>
    </row>
    <row r="30" spans="2:133" ht="11.25" customHeight="1" x14ac:dyDescent="0.15">
      <c r="B30" s="656" t="s">
        <v>292</v>
      </c>
      <c r="C30" s="657"/>
      <c r="D30" s="657"/>
      <c r="E30" s="657"/>
      <c r="F30" s="657"/>
      <c r="G30" s="657"/>
      <c r="H30" s="657"/>
      <c r="I30" s="657"/>
      <c r="J30" s="657"/>
      <c r="K30" s="657"/>
      <c r="L30" s="657"/>
      <c r="M30" s="657"/>
      <c r="N30" s="657"/>
      <c r="O30" s="657"/>
      <c r="P30" s="657"/>
      <c r="Q30" s="658"/>
      <c r="R30" s="659">
        <v>2362678</v>
      </c>
      <c r="S30" s="660"/>
      <c r="T30" s="660"/>
      <c r="U30" s="660"/>
      <c r="V30" s="660"/>
      <c r="W30" s="660"/>
      <c r="X30" s="660"/>
      <c r="Y30" s="661"/>
      <c r="Z30" s="662">
        <v>15.3</v>
      </c>
      <c r="AA30" s="662"/>
      <c r="AB30" s="662"/>
      <c r="AC30" s="662"/>
      <c r="AD30" s="663" t="s">
        <v>122</v>
      </c>
      <c r="AE30" s="663"/>
      <c r="AF30" s="663"/>
      <c r="AG30" s="663"/>
      <c r="AH30" s="663"/>
      <c r="AI30" s="663"/>
      <c r="AJ30" s="663"/>
      <c r="AK30" s="663"/>
      <c r="AL30" s="664" t="s">
        <v>122</v>
      </c>
      <c r="AM30" s="665"/>
      <c r="AN30" s="665"/>
      <c r="AO30" s="666"/>
      <c r="AP30" s="641" t="s">
        <v>210</v>
      </c>
      <c r="AQ30" s="642"/>
      <c r="AR30" s="642"/>
      <c r="AS30" s="642"/>
      <c r="AT30" s="642"/>
      <c r="AU30" s="642"/>
      <c r="AV30" s="642"/>
      <c r="AW30" s="642"/>
      <c r="AX30" s="642"/>
      <c r="AY30" s="642"/>
      <c r="AZ30" s="642"/>
      <c r="BA30" s="642"/>
      <c r="BB30" s="642"/>
      <c r="BC30" s="642"/>
      <c r="BD30" s="642"/>
      <c r="BE30" s="642"/>
      <c r="BF30" s="643"/>
      <c r="BG30" s="641" t="s">
        <v>293</v>
      </c>
      <c r="BH30" s="701"/>
      <c r="BI30" s="701"/>
      <c r="BJ30" s="701"/>
      <c r="BK30" s="701"/>
      <c r="BL30" s="701"/>
      <c r="BM30" s="701"/>
      <c r="BN30" s="701"/>
      <c r="BO30" s="701"/>
      <c r="BP30" s="701"/>
      <c r="BQ30" s="702"/>
      <c r="BR30" s="641" t="s">
        <v>294</v>
      </c>
      <c r="BS30" s="701"/>
      <c r="BT30" s="701"/>
      <c r="BU30" s="701"/>
      <c r="BV30" s="701"/>
      <c r="BW30" s="701"/>
      <c r="BX30" s="701"/>
      <c r="BY30" s="701"/>
      <c r="BZ30" s="701"/>
      <c r="CA30" s="701"/>
      <c r="CB30" s="702"/>
      <c r="CD30" s="697"/>
      <c r="CE30" s="698"/>
      <c r="CF30" s="656" t="s">
        <v>295</v>
      </c>
      <c r="CG30" s="657"/>
      <c r="CH30" s="657"/>
      <c r="CI30" s="657"/>
      <c r="CJ30" s="657"/>
      <c r="CK30" s="657"/>
      <c r="CL30" s="657"/>
      <c r="CM30" s="657"/>
      <c r="CN30" s="657"/>
      <c r="CO30" s="657"/>
      <c r="CP30" s="657"/>
      <c r="CQ30" s="658"/>
      <c r="CR30" s="659">
        <v>942558</v>
      </c>
      <c r="CS30" s="660"/>
      <c r="CT30" s="660"/>
      <c r="CU30" s="660"/>
      <c r="CV30" s="660"/>
      <c r="CW30" s="660"/>
      <c r="CX30" s="660"/>
      <c r="CY30" s="661"/>
      <c r="CZ30" s="664">
        <v>6.3</v>
      </c>
      <c r="DA30" s="689"/>
      <c r="DB30" s="689"/>
      <c r="DC30" s="693"/>
      <c r="DD30" s="668">
        <v>942193</v>
      </c>
      <c r="DE30" s="660"/>
      <c r="DF30" s="660"/>
      <c r="DG30" s="660"/>
      <c r="DH30" s="660"/>
      <c r="DI30" s="660"/>
      <c r="DJ30" s="660"/>
      <c r="DK30" s="661"/>
      <c r="DL30" s="668">
        <v>938693</v>
      </c>
      <c r="DM30" s="660"/>
      <c r="DN30" s="660"/>
      <c r="DO30" s="660"/>
      <c r="DP30" s="660"/>
      <c r="DQ30" s="660"/>
      <c r="DR30" s="660"/>
      <c r="DS30" s="660"/>
      <c r="DT30" s="660"/>
      <c r="DU30" s="660"/>
      <c r="DV30" s="661"/>
      <c r="DW30" s="664">
        <v>10.6</v>
      </c>
      <c r="DX30" s="689"/>
      <c r="DY30" s="689"/>
      <c r="DZ30" s="689"/>
      <c r="EA30" s="689"/>
      <c r="EB30" s="689"/>
      <c r="EC30" s="690"/>
    </row>
    <row r="31" spans="2:133" ht="11.25" customHeight="1" x14ac:dyDescent="0.15">
      <c r="B31" s="672" t="s">
        <v>296</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297</v>
      </c>
      <c r="AQ31" s="706"/>
      <c r="AR31" s="706"/>
      <c r="AS31" s="706"/>
      <c r="AT31" s="711" t="s">
        <v>298</v>
      </c>
      <c r="AU31" s="206"/>
      <c r="AV31" s="206"/>
      <c r="AW31" s="206"/>
      <c r="AX31" s="645" t="s">
        <v>176</v>
      </c>
      <c r="AY31" s="646"/>
      <c r="AZ31" s="646"/>
      <c r="BA31" s="646"/>
      <c r="BB31" s="646"/>
      <c r="BC31" s="646"/>
      <c r="BD31" s="646"/>
      <c r="BE31" s="646"/>
      <c r="BF31" s="647"/>
      <c r="BG31" s="715">
        <v>98.4</v>
      </c>
      <c r="BH31" s="703"/>
      <c r="BI31" s="703"/>
      <c r="BJ31" s="703"/>
      <c r="BK31" s="703"/>
      <c r="BL31" s="703"/>
      <c r="BM31" s="654">
        <v>94.7</v>
      </c>
      <c r="BN31" s="703"/>
      <c r="BO31" s="703"/>
      <c r="BP31" s="703"/>
      <c r="BQ31" s="704"/>
      <c r="BR31" s="715">
        <v>98.3</v>
      </c>
      <c r="BS31" s="703"/>
      <c r="BT31" s="703"/>
      <c r="BU31" s="703"/>
      <c r="BV31" s="703"/>
      <c r="BW31" s="703"/>
      <c r="BX31" s="654">
        <v>94.7</v>
      </c>
      <c r="BY31" s="703"/>
      <c r="BZ31" s="703"/>
      <c r="CA31" s="703"/>
      <c r="CB31" s="704"/>
      <c r="CD31" s="697"/>
      <c r="CE31" s="698"/>
      <c r="CF31" s="656" t="s">
        <v>299</v>
      </c>
      <c r="CG31" s="657"/>
      <c r="CH31" s="657"/>
      <c r="CI31" s="657"/>
      <c r="CJ31" s="657"/>
      <c r="CK31" s="657"/>
      <c r="CL31" s="657"/>
      <c r="CM31" s="657"/>
      <c r="CN31" s="657"/>
      <c r="CO31" s="657"/>
      <c r="CP31" s="657"/>
      <c r="CQ31" s="658"/>
      <c r="CR31" s="659">
        <v>33815</v>
      </c>
      <c r="CS31" s="691"/>
      <c r="CT31" s="691"/>
      <c r="CU31" s="691"/>
      <c r="CV31" s="691"/>
      <c r="CW31" s="691"/>
      <c r="CX31" s="691"/>
      <c r="CY31" s="692"/>
      <c r="CZ31" s="664">
        <v>0.2</v>
      </c>
      <c r="DA31" s="689"/>
      <c r="DB31" s="689"/>
      <c r="DC31" s="693"/>
      <c r="DD31" s="668">
        <v>33815</v>
      </c>
      <c r="DE31" s="691"/>
      <c r="DF31" s="691"/>
      <c r="DG31" s="691"/>
      <c r="DH31" s="691"/>
      <c r="DI31" s="691"/>
      <c r="DJ31" s="691"/>
      <c r="DK31" s="692"/>
      <c r="DL31" s="668">
        <v>33807</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15">
      <c r="B32" s="656" t="s">
        <v>300</v>
      </c>
      <c r="C32" s="657"/>
      <c r="D32" s="657"/>
      <c r="E32" s="657"/>
      <c r="F32" s="657"/>
      <c r="G32" s="657"/>
      <c r="H32" s="657"/>
      <c r="I32" s="657"/>
      <c r="J32" s="657"/>
      <c r="K32" s="657"/>
      <c r="L32" s="657"/>
      <c r="M32" s="657"/>
      <c r="N32" s="657"/>
      <c r="O32" s="657"/>
      <c r="P32" s="657"/>
      <c r="Q32" s="658"/>
      <c r="R32" s="659">
        <v>1023100</v>
      </c>
      <c r="S32" s="660"/>
      <c r="T32" s="660"/>
      <c r="U32" s="660"/>
      <c r="V32" s="660"/>
      <c r="W32" s="660"/>
      <c r="X32" s="660"/>
      <c r="Y32" s="661"/>
      <c r="Z32" s="662">
        <v>6.6</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301</v>
      </c>
      <c r="AX32" s="656" t="s">
        <v>302</v>
      </c>
      <c r="AY32" s="657"/>
      <c r="AZ32" s="657"/>
      <c r="BA32" s="657"/>
      <c r="BB32" s="657"/>
      <c r="BC32" s="657"/>
      <c r="BD32" s="657"/>
      <c r="BE32" s="657"/>
      <c r="BF32" s="658"/>
      <c r="BG32" s="716">
        <v>98.8</v>
      </c>
      <c r="BH32" s="691"/>
      <c r="BI32" s="691"/>
      <c r="BJ32" s="691"/>
      <c r="BK32" s="691"/>
      <c r="BL32" s="691"/>
      <c r="BM32" s="665">
        <v>96.1</v>
      </c>
      <c r="BN32" s="691"/>
      <c r="BO32" s="691"/>
      <c r="BP32" s="691"/>
      <c r="BQ32" s="714"/>
      <c r="BR32" s="716">
        <v>98.6</v>
      </c>
      <c r="BS32" s="691"/>
      <c r="BT32" s="691"/>
      <c r="BU32" s="691"/>
      <c r="BV32" s="691"/>
      <c r="BW32" s="691"/>
      <c r="BX32" s="665">
        <v>95.8</v>
      </c>
      <c r="BY32" s="691"/>
      <c r="BZ32" s="691"/>
      <c r="CA32" s="691"/>
      <c r="CB32" s="714"/>
      <c r="CD32" s="699"/>
      <c r="CE32" s="700"/>
      <c r="CF32" s="656" t="s">
        <v>303</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304</v>
      </c>
      <c r="C33" s="657"/>
      <c r="D33" s="657"/>
      <c r="E33" s="657"/>
      <c r="F33" s="657"/>
      <c r="G33" s="657"/>
      <c r="H33" s="657"/>
      <c r="I33" s="657"/>
      <c r="J33" s="657"/>
      <c r="K33" s="657"/>
      <c r="L33" s="657"/>
      <c r="M33" s="657"/>
      <c r="N33" s="657"/>
      <c r="O33" s="657"/>
      <c r="P33" s="657"/>
      <c r="Q33" s="658"/>
      <c r="R33" s="659">
        <v>1946</v>
      </c>
      <c r="S33" s="660"/>
      <c r="T33" s="660"/>
      <c r="U33" s="660"/>
      <c r="V33" s="660"/>
      <c r="W33" s="660"/>
      <c r="X33" s="660"/>
      <c r="Y33" s="661"/>
      <c r="Z33" s="662">
        <v>0</v>
      </c>
      <c r="AA33" s="662"/>
      <c r="AB33" s="662"/>
      <c r="AC33" s="662"/>
      <c r="AD33" s="663" t="s">
        <v>122</v>
      </c>
      <c r="AE33" s="663"/>
      <c r="AF33" s="663"/>
      <c r="AG33" s="663"/>
      <c r="AH33" s="663"/>
      <c r="AI33" s="663"/>
      <c r="AJ33" s="663"/>
      <c r="AK33" s="663"/>
      <c r="AL33" s="664" t="s">
        <v>122</v>
      </c>
      <c r="AM33" s="665"/>
      <c r="AN33" s="665"/>
      <c r="AO33" s="666"/>
      <c r="AP33" s="709"/>
      <c r="AQ33" s="710"/>
      <c r="AR33" s="710"/>
      <c r="AS33" s="710"/>
      <c r="AT33" s="713"/>
      <c r="AU33" s="207"/>
      <c r="AV33" s="207"/>
      <c r="AW33" s="207"/>
      <c r="AX33" s="680" t="s">
        <v>305</v>
      </c>
      <c r="AY33" s="681"/>
      <c r="AZ33" s="681"/>
      <c r="BA33" s="681"/>
      <c r="BB33" s="681"/>
      <c r="BC33" s="681"/>
      <c r="BD33" s="681"/>
      <c r="BE33" s="681"/>
      <c r="BF33" s="682"/>
      <c r="BG33" s="717">
        <v>97.7</v>
      </c>
      <c r="BH33" s="718"/>
      <c r="BI33" s="718"/>
      <c r="BJ33" s="718"/>
      <c r="BK33" s="718"/>
      <c r="BL33" s="718"/>
      <c r="BM33" s="719">
        <v>92.8</v>
      </c>
      <c r="BN33" s="718"/>
      <c r="BO33" s="718"/>
      <c r="BP33" s="718"/>
      <c r="BQ33" s="720"/>
      <c r="BR33" s="717">
        <v>97.9</v>
      </c>
      <c r="BS33" s="718"/>
      <c r="BT33" s="718"/>
      <c r="BU33" s="718"/>
      <c r="BV33" s="718"/>
      <c r="BW33" s="718"/>
      <c r="BX33" s="719">
        <v>93.1</v>
      </c>
      <c r="BY33" s="718"/>
      <c r="BZ33" s="718"/>
      <c r="CA33" s="718"/>
      <c r="CB33" s="720"/>
      <c r="CD33" s="656" t="s">
        <v>306</v>
      </c>
      <c r="CE33" s="657"/>
      <c r="CF33" s="657"/>
      <c r="CG33" s="657"/>
      <c r="CH33" s="657"/>
      <c r="CI33" s="657"/>
      <c r="CJ33" s="657"/>
      <c r="CK33" s="657"/>
      <c r="CL33" s="657"/>
      <c r="CM33" s="657"/>
      <c r="CN33" s="657"/>
      <c r="CO33" s="657"/>
      <c r="CP33" s="657"/>
      <c r="CQ33" s="658"/>
      <c r="CR33" s="659">
        <v>5889655</v>
      </c>
      <c r="CS33" s="691"/>
      <c r="CT33" s="691"/>
      <c r="CU33" s="691"/>
      <c r="CV33" s="691"/>
      <c r="CW33" s="691"/>
      <c r="CX33" s="691"/>
      <c r="CY33" s="692"/>
      <c r="CZ33" s="664">
        <v>39.6</v>
      </c>
      <c r="DA33" s="689"/>
      <c r="DB33" s="689"/>
      <c r="DC33" s="693"/>
      <c r="DD33" s="668">
        <v>5159531</v>
      </c>
      <c r="DE33" s="691"/>
      <c r="DF33" s="691"/>
      <c r="DG33" s="691"/>
      <c r="DH33" s="691"/>
      <c r="DI33" s="691"/>
      <c r="DJ33" s="691"/>
      <c r="DK33" s="692"/>
      <c r="DL33" s="668">
        <v>4309368</v>
      </c>
      <c r="DM33" s="691"/>
      <c r="DN33" s="691"/>
      <c r="DO33" s="691"/>
      <c r="DP33" s="691"/>
      <c r="DQ33" s="691"/>
      <c r="DR33" s="691"/>
      <c r="DS33" s="691"/>
      <c r="DT33" s="691"/>
      <c r="DU33" s="691"/>
      <c r="DV33" s="692"/>
      <c r="DW33" s="664">
        <v>48.6</v>
      </c>
      <c r="DX33" s="689"/>
      <c r="DY33" s="689"/>
      <c r="DZ33" s="689"/>
      <c r="EA33" s="689"/>
      <c r="EB33" s="689"/>
      <c r="EC33" s="690"/>
    </row>
    <row r="34" spans="2:133" ht="11.25" customHeight="1" x14ac:dyDescent="0.15">
      <c r="B34" s="656" t="s">
        <v>307</v>
      </c>
      <c r="C34" s="657"/>
      <c r="D34" s="657"/>
      <c r="E34" s="657"/>
      <c r="F34" s="657"/>
      <c r="G34" s="657"/>
      <c r="H34" s="657"/>
      <c r="I34" s="657"/>
      <c r="J34" s="657"/>
      <c r="K34" s="657"/>
      <c r="L34" s="657"/>
      <c r="M34" s="657"/>
      <c r="N34" s="657"/>
      <c r="O34" s="657"/>
      <c r="P34" s="657"/>
      <c r="Q34" s="658"/>
      <c r="R34" s="659">
        <v>76613</v>
      </c>
      <c r="S34" s="660"/>
      <c r="T34" s="660"/>
      <c r="U34" s="660"/>
      <c r="V34" s="660"/>
      <c r="W34" s="660"/>
      <c r="X34" s="660"/>
      <c r="Y34" s="661"/>
      <c r="Z34" s="662">
        <v>0.5</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308</v>
      </c>
      <c r="CE34" s="657"/>
      <c r="CF34" s="657"/>
      <c r="CG34" s="657"/>
      <c r="CH34" s="657"/>
      <c r="CI34" s="657"/>
      <c r="CJ34" s="657"/>
      <c r="CK34" s="657"/>
      <c r="CL34" s="657"/>
      <c r="CM34" s="657"/>
      <c r="CN34" s="657"/>
      <c r="CO34" s="657"/>
      <c r="CP34" s="657"/>
      <c r="CQ34" s="658"/>
      <c r="CR34" s="659">
        <v>2456639</v>
      </c>
      <c r="CS34" s="660"/>
      <c r="CT34" s="660"/>
      <c r="CU34" s="660"/>
      <c r="CV34" s="660"/>
      <c r="CW34" s="660"/>
      <c r="CX34" s="660"/>
      <c r="CY34" s="661"/>
      <c r="CZ34" s="664">
        <v>16.5</v>
      </c>
      <c r="DA34" s="689"/>
      <c r="DB34" s="689"/>
      <c r="DC34" s="693"/>
      <c r="DD34" s="668">
        <v>2116202</v>
      </c>
      <c r="DE34" s="660"/>
      <c r="DF34" s="660"/>
      <c r="DG34" s="660"/>
      <c r="DH34" s="660"/>
      <c r="DI34" s="660"/>
      <c r="DJ34" s="660"/>
      <c r="DK34" s="661"/>
      <c r="DL34" s="668">
        <v>1912274</v>
      </c>
      <c r="DM34" s="660"/>
      <c r="DN34" s="660"/>
      <c r="DO34" s="660"/>
      <c r="DP34" s="660"/>
      <c r="DQ34" s="660"/>
      <c r="DR34" s="660"/>
      <c r="DS34" s="660"/>
      <c r="DT34" s="660"/>
      <c r="DU34" s="660"/>
      <c r="DV34" s="661"/>
      <c r="DW34" s="664">
        <v>21.6</v>
      </c>
      <c r="DX34" s="689"/>
      <c r="DY34" s="689"/>
      <c r="DZ34" s="689"/>
      <c r="EA34" s="689"/>
      <c r="EB34" s="689"/>
      <c r="EC34" s="690"/>
    </row>
    <row r="35" spans="2:133" ht="11.25" customHeight="1" x14ac:dyDescent="0.15">
      <c r="B35" s="656" t="s">
        <v>309</v>
      </c>
      <c r="C35" s="657"/>
      <c r="D35" s="657"/>
      <c r="E35" s="657"/>
      <c r="F35" s="657"/>
      <c r="G35" s="657"/>
      <c r="H35" s="657"/>
      <c r="I35" s="657"/>
      <c r="J35" s="657"/>
      <c r="K35" s="657"/>
      <c r="L35" s="657"/>
      <c r="M35" s="657"/>
      <c r="N35" s="657"/>
      <c r="O35" s="657"/>
      <c r="P35" s="657"/>
      <c r="Q35" s="658"/>
      <c r="R35" s="659">
        <v>866523</v>
      </c>
      <c r="S35" s="660"/>
      <c r="T35" s="660"/>
      <c r="U35" s="660"/>
      <c r="V35" s="660"/>
      <c r="W35" s="660"/>
      <c r="X35" s="660"/>
      <c r="Y35" s="661"/>
      <c r="Z35" s="662">
        <v>5.6</v>
      </c>
      <c r="AA35" s="662"/>
      <c r="AB35" s="662"/>
      <c r="AC35" s="662"/>
      <c r="AD35" s="663" t="s">
        <v>122</v>
      </c>
      <c r="AE35" s="663"/>
      <c r="AF35" s="663"/>
      <c r="AG35" s="663"/>
      <c r="AH35" s="663"/>
      <c r="AI35" s="663"/>
      <c r="AJ35" s="663"/>
      <c r="AK35" s="663"/>
      <c r="AL35" s="664" t="s">
        <v>122</v>
      </c>
      <c r="AM35" s="665"/>
      <c r="AN35" s="665"/>
      <c r="AO35" s="666"/>
      <c r="AP35" s="210"/>
      <c r="AQ35" s="641" t="s">
        <v>310</v>
      </c>
      <c r="AR35" s="642"/>
      <c r="AS35" s="642"/>
      <c r="AT35" s="642"/>
      <c r="AU35" s="642"/>
      <c r="AV35" s="642"/>
      <c r="AW35" s="642"/>
      <c r="AX35" s="642"/>
      <c r="AY35" s="642"/>
      <c r="AZ35" s="642"/>
      <c r="BA35" s="642"/>
      <c r="BB35" s="642"/>
      <c r="BC35" s="642"/>
      <c r="BD35" s="642"/>
      <c r="BE35" s="642"/>
      <c r="BF35" s="643"/>
      <c r="BG35" s="641" t="s">
        <v>311</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312</v>
      </c>
      <c r="CE35" s="657"/>
      <c r="CF35" s="657"/>
      <c r="CG35" s="657"/>
      <c r="CH35" s="657"/>
      <c r="CI35" s="657"/>
      <c r="CJ35" s="657"/>
      <c r="CK35" s="657"/>
      <c r="CL35" s="657"/>
      <c r="CM35" s="657"/>
      <c r="CN35" s="657"/>
      <c r="CO35" s="657"/>
      <c r="CP35" s="657"/>
      <c r="CQ35" s="658"/>
      <c r="CR35" s="659">
        <v>81394</v>
      </c>
      <c r="CS35" s="691"/>
      <c r="CT35" s="691"/>
      <c r="CU35" s="691"/>
      <c r="CV35" s="691"/>
      <c r="CW35" s="691"/>
      <c r="CX35" s="691"/>
      <c r="CY35" s="692"/>
      <c r="CZ35" s="664">
        <v>0.5</v>
      </c>
      <c r="DA35" s="689"/>
      <c r="DB35" s="689"/>
      <c r="DC35" s="693"/>
      <c r="DD35" s="668">
        <v>74813</v>
      </c>
      <c r="DE35" s="691"/>
      <c r="DF35" s="691"/>
      <c r="DG35" s="691"/>
      <c r="DH35" s="691"/>
      <c r="DI35" s="691"/>
      <c r="DJ35" s="691"/>
      <c r="DK35" s="692"/>
      <c r="DL35" s="668">
        <v>70397</v>
      </c>
      <c r="DM35" s="691"/>
      <c r="DN35" s="691"/>
      <c r="DO35" s="691"/>
      <c r="DP35" s="691"/>
      <c r="DQ35" s="691"/>
      <c r="DR35" s="691"/>
      <c r="DS35" s="691"/>
      <c r="DT35" s="691"/>
      <c r="DU35" s="691"/>
      <c r="DV35" s="692"/>
      <c r="DW35" s="664">
        <v>0.8</v>
      </c>
      <c r="DX35" s="689"/>
      <c r="DY35" s="689"/>
      <c r="DZ35" s="689"/>
      <c r="EA35" s="689"/>
      <c r="EB35" s="689"/>
      <c r="EC35" s="690"/>
    </row>
    <row r="36" spans="2:133" ht="11.25" customHeight="1" x14ac:dyDescent="0.15">
      <c r="B36" s="656" t="s">
        <v>313</v>
      </c>
      <c r="C36" s="657"/>
      <c r="D36" s="657"/>
      <c r="E36" s="657"/>
      <c r="F36" s="657"/>
      <c r="G36" s="657"/>
      <c r="H36" s="657"/>
      <c r="I36" s="657"/>
      <c r="J36" s="657"/>
      <c r="K36" s="657"/>
      <c r="L36" s="657"/>
      <c r="M36" s="657"/>
      <c r="N36" s="657"/>
      <c r="O36" s="657"/>
      <c r="P36" s="657"/>
      <c r="Q36" s="658"/>
      <c r="R36" s="659">
        <v>554008</v>
      </c>
      <c r="S36" s="660"/>
      <c r="T36" s="660"/>
      <c r="U36" s="660"/>
      <c r="V36" s="660"/>
      <c r="W36" s="660"/>
      <c r="X36" s="660"/>
      <c r="Y36" s="661"/>
      <c r="Z36" s="662">
        <v>3.6</v>
      </c>
      <c r="AA36" s="662"/>
      <c r="AB36" s="662"/>
      <c r="AC36" s="662"/>
      <c r="AD36" s="663" t="s">
        <v>122</v>
      </c>
      <c r="AE36" s="663"/>
      <c r="AF36" s="663"/>
      <c r="AG36" s="663"/>
      <c r="AH36" s="663"/>
      <c r="AI36" s="663"/>
      <c r="AJ36" s="663"/>
      <c r="AK36" s="663"/>
      <c r="AL36" s="664" t="s">
        <v>122</v>
      </c>
      <c r="AM36" s="665"/>
      <c r="AN36" s="665"/>
      <c r="AO36" s="666"/>
      <c r="AP36" s="210"/>
      <c r="AQ36" s="725" t="s">
        <v>314</v>
      </c>
      <c r="AR36" s="726"/>
      <c r="AS36" s="726"/>
      <c r="AT36" s="726"/>
      <c r="AU36" s="726"/>
      <c r="AV36" s="726"/>
      <c r="AW36" s="726"/>
      <c r="AX36" s="726"/>
      <c r="AY36" s="727"/>
      <c r="AZ36" s="648">
        <v>1657228</v>
      </c>
      <c r="BA36" s="649"/>
      <c r="BB36" s="649"/>
      <c r="BC36" s="649"/>
      <c r="BD36" s="649"/>
      <c r="BE36" s="649"/>
      <c r="BF36" s="721"/>
      <c r="BG36" s="645" t="s">
        <v>315</v>
      </c>
      <c r="BH36" s="646"/>
      <c r="BI36" s="646"/>
      <c r="BJ36" s="646"/>
      <c r="BK36" s="646"/>
      <c r="BL36" s="646"/>
      <c r="BM36" s="646"/>
      <c r="BN36" s="646"/>
      <c r="BO36" s="646"/>
      <c r="BP36" s="646"/>
      <c r="BQ36" s="646"/>
      <c r="BR36" s="646"/>
      <c r="BS36" s="646"/>
      <c r="BT36" s="646"/>
      <c r="BU36" s="647"/>
      <c r="BV36" s="648">
        <v>33316</v>
      </c>
      <c r="BW36" s="649"/>
      <c r="BX36" s="649"/>
      <c r="BY36" s="649"/>
      <c r="BZ36" s="649"/>
      <c r="CA36" s="649"/>
      <c r="CB36" s="721"/>
      <c r="CD36" s="656" t="s">
        <v>316</v>
      </c>
      <c r="CE36" s="657"/>
      <c r="CF36" s="657"/>
      <c r="CG36" s="657"/>
      <c r="CH36" s="657"/>
      <c r="CI36" s="657"/>
      <c r="CJ36" s="657"/>
      <c r="CK36" s="657"/>
      <c r="CL36" s="657"/>
      <c r="CM36" s="657"/>
      <c r="CN36" s="657"/>
      <c r="CO36" s="657"/>
      <c r="CP36" s="657"/>
      <c r="CQ36" s="658"/>
      <c r="CR36" s="659">
        <v>1599427</v>
      </c>
      <c r="CS36" s="660"/>
      <c r="CT36" s="660"/>
      <c r="CU36" s="660"/>
      <c r="CV36" s="660"/>
      <c r="CW36" s="660"/>
      <c r="CX36" s="660"/>
      <c r="CY36" s="661"/>
      <c r="CZ36" s="664">
        <v>10.8</v>
      </c>
      <c r="DA36" s="689"/>
      <c r="DB36" s="689"/>
      <c r="DC36" s="693"/>
      <c r="DD36" s="668">
        <v>1489982</v>
      </c>
      <c r="DE36" s="660"/>
      <c r="DF36" s="660"/>
      <c r="DG36" s="660"/>
      <c r="DH36" s="660"/>
      <c r="DI36" s="660"/>
      <c r="DJ36" s="660"/>
      <c r="DK36" s="661"/>
      <c r="DL36" s="668">
        <v>1324048</v>
      </c>
      <c r="DM36" s="660"/>
      <c r="DN36" s="660"/>
      <c r="DO36" s="660"/>
      <c r="DP36" s="660"/>
      <c r="DQ36" s="660"/>
      <c r="DR36" s="660"/>
      <c r="DS36" s="660"/>
      <c r="DT36" s="660"/>
      <c r="DU36" s="660"/>
      <c r="DV36" s="661"/>
      <c r="DW36" s="664">
        <v>14.9</v>
      </c>
      <c r="DX36" s="689"/>
      <c r="DY36" s="689"/>
      <c r="DZ36" s="689"/>
      <c r="EA36" s="689"/>
      <c r="EB36" s="689"/>
      <c r="EC36" s="690"/>
    </row>
    <row r="37" spans="2:133" ht="11.25" customHeight="1" x14ac:dyDescent="0.15">
      <c r="B37" s="656" t="s">
        <v>317</v>
      </c>
      <c r="C37" s="657"/>
      <c r="D37" s="657"/>
      <c r="E37" s="657"/>
      <c r="F37" s="657"/>
      <c r="G37" s="657"/>
      <c r="H37" s="657"/>
      <c r="I37" s="657"/>
      <c r="J37" s="657"/>
      <c r="K37" s="657"/>
      <c r="L37" s="657"/>
      <c r="M37" s="657"/>
      <c r="N37" s="657"/>
      <c r="O37" s="657"/>
      <c r="P37" s="657"/>
      <c r="Q37" s="658"/>
      <c r="R37" s="659">
        <v>225547</v>
      </c>
      <c r="S37" s="660"/>
      <c r="T37" s="660"/>
      <c r="U37" s="660"/>
      <c r="V37" s="660"/>
      <c r="W37" s="660"/>
      <c r="X37" s="660"/>
      <c r="Y37" s="661"/>
      <c r="Z37" s="662">
        <v>1.5</v>
      </c>
      <c r="AA37" s="662"/>
      <c r="AB37" s="662"/>
      <c r="AC37" s="662"/>
      <c r="AD37" s="663">
        <v>322</v>
      </c>
      <c r="AE37" s="663"/>
      <c r="AF37" s="663"/>
      <c r="AG37" s="663"/>
      <c r="AH37" s="663"/>
      <c r="AI37" s="663"/>
      <c r="AJ37" s="663"/>
      <c r="AK37" s="663"/>
      <c r="AL37" s="664">
        <v>0</v>
      </c>
      <c r="AM37" s="665"/>
      <c r="AN37" s="665"/>
      <c r="AO37" s="666"/>
      <c r="AQ37" s="722" t="s">
        <v>318</v>
      </c>
      <c r="AR37" s="723"/>
      <c r="AS37" s="723"/>
      <c r="AT37" s="723"/>
      <c r="AU37" s="723"/>
      <c r="AV37" s="723"/>
      <c r="AW37" s="723"/>
      <c r="AX37" s="723"/>
      <c r="AY37" s="724"/>
      <c r="AZ37" s="659">
        <v>362241</v>
      </c>
      <c r="BA37" s="660"/>
      <c r="BB37" s="660"/>
      <c r="BC37" s="660"/>
      <c r="BD37" s="691"/>
      <c r="BE37" s="691"/>
      <c r="BF37" s="714"/>
      <c r="BG37" s="656" t="s">
        <v>319</v>
      </c>
      <c r="BH37" s="657"/>
      <c r="BI37" s="657"/>
      <c r="BJ37" s="657"/>
      <c r="BK37" s="657"/>
      <c r="BL37" s="657"/>
      <c r="BM37" s="657"/>
      <c r="BN37" s="657"/>
      <c r="BO37" s="657"/>
      <c r="BP37" s="657"/>
      <c r="BQ37" s="657"/>
      <c r="BR37" s="657"/>
      <c r="BS37" s="657"/>
      <c r="BT37" s="657"/>
      <c r="BU37" s="658"/>
      <c r="BV37" s="659">
        <v>21354</v>
      </c>
      <c r="BW37" s="660"/>
      <c r="BX37" s="660"/>
      <c r="BY37" s="660"/>
      <c r="BZ37" s="660"/>
      <c r="CA37" s="660"/>
      <c r="CB37" s="669"/>
      <c r="CD37" s="656" t="s">
        <v>320</v>
      </c>
      <c r="CE37" s="657"/>
      <c r="CF37" s="657"/>
      <c r="CG37" s="657"/>
      <c r="CH37" s="657"/>
      <c r="CI37" s="657"/>
      <c r="CJ37" s="657"/>
      <c r="CK37" s="657"/>
      <c r="CL37" s="657"/>
      <c r="CM37" s="657"/>
      <c r="CN37" s="657"/>
      <c r="CO37" s="657"/>
      <c r="CP37" s="657"/>
      <c r="CQ37" s="658"/>
      <c r="CR37" s="659">
        <v>661223</v>
      </c>
      <c r="CS37" s="691"/>
      <c r="CT37" s="691"/>
      <c r="CU37" s="691"/>
      <c r="CV37" s="691"/>
      <c r="CW37" s="691"/>
      <c r="CX37" s="691"/>
      <c r="CY37" s="692"/>
      <c r="CZ37" s="664">
        <v>4.5</v>
      </c>
      <c r="DA37" s="689"/>
      <c r="DB37" s="689"/>
      <c r="DC37" s="693"/>
      <c r="DD37" s="668">
        <v>661070</v>
      </c>
      <c r="DE37" s="691"/>
      <c r="DF37" s="691"/>
      <c r="DG37" s="691"/>
      <c r="DH37" s="691"/>
      <c r="DI37" s="691"/>
      <c r="DJ37" s="691"/>
      <c r="DK37" s="692"/>
      <c r="DL37" s="668">
        <v>661070</v>
      </c>
      <c r="DM37" s="691"/>
      <c r="DN37" s="691"/>
      <c r="DO37" s="691"/>
      <c r="DP37" s="691"/>
      <c r="DQ37" s="691"/>
      <c r="DR37" s="691"/>
      <c r="DS37" s="691"/>
      <c r="DT37" s="691"/>
      <c r="DU37" s="691"/>
      <c r="DV37" s="692"/>
      <c r="DW37" s="664">
        <v>7.5</v>
      </c>
      <c r="DX37" s="689"/>
      <c r="DY37" s="689"/>
      <c r="DZ37" s="689"/>
      <c r="EA37" s="689"/>
      <c r="EB37" s="689"/>
      <c r="EC37" s="690"/>
    </row>
    <row r="38" spans="2:133" ht="11.25" customHeight="1" x14ac:dyDescent="0.15">
      <c r="B38" s="656" t="s">
        <v>321</v>
      </c>
      <c r="C38" s="657"/>
      <c r="D38" s="657"/>
      <c r="E38" s="657"/>
      <c r="F38" s="657"/>
      <c r="G38" s="657"/>
      <c r="H38" s="657"/>
      <c r="I38" s="657"/>
      <c r="J38" s="657"/>
      <c r="K38" s="657"/>
      <c r="L38" s="657"/>
      <c r="M38" s="657"/>
      <c r="N38" s="657"/>
      <c r="O38" s="657"/>
      <c r="P38" s="657"/>
      <c r="Q38" s="658"/>
      <c r="R38" s="659">
        <v>859100</v>
      </c>
      <c r="S38" s="660"/>
      <c r="T38" s="660"/>
      <c r="U38" s="660"/>
      <c r="V38" s="660"/>
      <c r="W38" s="660"/>
      <c r="X38" s="660"/>
      <c r="Y38" s="661"/>
      <c r="Z38" s="662">
        <v>5.6</v>
      </c>
      <c r="AA38" s="662"/>
      <c r="AB38" s="662"/>
      <c r="AC38" s="662"/>
      <c r="AD38" s="663" t="s">
        <v>122</v>
      </c>
      <c r="AE38" s="663"/>
      <c r="AF38" s="663"/>
      <c r="AG38" s="663"/>
      <c r="AH38" s="663"/>
      <c r="AI38" s="663"/>
      <c r="AJ38" s="663"/>
      <c r="AK38" s="663"/>
      <c r="AL38" s="664" t="s">
        <v>122</v>
      </c>
      <c r="AM38" s="665"/>
      <c r="AN38" s="665"/>
      <c r="AO38" s="666"/>
      <c r="AQ38" s="722" t="s">
        <v>322</v>
      </c>
      <c r="AR38" s="723"/>
      <c r="AS38" s="723"/>
      <c r="AT38" s="723"/>
      <c r="AU38" s="723"/>
      <c r="AV38" s="723"/>
      <c r="AW38" s="723"/>
      <c r="AX38" s="723"/>
      <c r="AY38" s="724"/>
      <c r="AZ38" s="659" t="s">
        <v>122</v>
      </c>
      <c r="BA38" s="660"/>
      <c r="BB38" s="660"/>
      <c r="BC38" s="660"/>
      <c r="BD38" s="691"/>
      <c r="BE38" s="691"/>
      <c r="BF38" s="714"/>
      <c r="BG38" s="656" t="s">
        <v>323</v>
      </c>
      <c r="BH38" s="657"/>
      <c r="BI38" s="657"/>
      <c r="BJ38" s="657"/>
      <c r="BK38" s="657"/>
      <c r="BL38" s="657"/>
      <c r="BM38" s="657"/>
      <c r="BN38" s="657"/>
      <c r="BO38" s="657"/>
      <c r="BP38" s="657"/>
      <c r="BQ38" s="657"/>
      <c r="BR38" s="657"/>
      <c r="BS38" s="657"/>
      <c r="BT38" s="657"/>
      <c r="BU38" s="658"/>
      <c r="BV38" s="659">
        <v>4908</v>
      </c>
      <c r="BW38" s="660"/>
      <c r="BX38" s="660"/>
      <c r="BY38" s="660"/>
      <c r="BZ38" s="660"/>
      <c r="CA38" s="660"/>
      <c r="CB38" s="669"/>
      <c r="CD38" s="656" t="s">
        <v>324</v>
      </c>
      <c r="CE38" s="657"/>
      <c r="CF38" s="657"/>
      <c r="CG38" s="657"/>
      <c r="CH38" s="657"/>
      <c r="CI38" s="657"/>
      <c r="CJ38" s="657"/>
      <c r="CK38" s="657"/>
      <c r="CL38" s="657"/>
      <c r="CM38" s="657"/>
      <c r="CN38" s="657"/>
      <c r="CO38" s="657"/>
      <c r="CP38" s="657"/>
      <c r="CQ38" s="658"/>
      <c r="CR38" s="659">
        <v>1294987</v>
      </c>
      <c r="CS38" s="660"/>
      <c r="CT38" s="660"/>
      <c r="CU38" s="660"/>
      <c r="CV38" s="660"/>
      <c r="CW38" s="660"/>
      <c r="CX38" s="660"/>
      <c r="CY38" s="661"/>
      <c r="CZ38" s="664">
        <v>8.6999999999999993</v>
      </c>
      <c r="DA38" s="689"/>
      <c r="DB38" s="689"/>
      <c r="DC38" s="693"/>
      <c r="DD38" s="668">
        <v>1021962</v>
      </c>
      <c r="DE38" s="660"/>
      <c r="DF38" s="660"/>
      <c r="DG38" s="660"/>
      <c r="DH38" s="660"/>
      <c r="DI38" s="660"/>
      <c r="DJ38" s="660"/>
      <c r="DK38" s="661"/>
      <c r="DL38" s="668">
        <v>1002649</v>
      </c>
      <c r="DM38" s="660"/>
      <c r="DN38" s="660"/>
      <c r="DO38" s="660"/>
      <c r="DP38" s="660"/>
      <c r="DQ38" s="660"/>
      <c r="DR38" s="660"/>
      <c r="DS38" s="660"/>
      <c r="DT38" s="660"/>
      <c r="DU38" s="660"/>
      <c r="DV38" s="661"/>
      <c r="DW38" s="664">
        <v>11.3</v>
      </c>
      <c r="DX38" s="689"/>
      <c r="DY38" s="689"/>
      <c r="DZ38" s="689"/>
      <c r="EA38" s="689"/>
      <c r="EB38" s="689"/>
      <c r="EC38" s="690"/>
    </row>
    <row r="39" spans="2:133" ht="11.25" customHeight="1" x14ac:dyDescent="0.15">
      <c r="B39" s="656" t="s">
        <v>325</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326</v>
      </c>
      <c r="AR39" s="723"/>
      <c r="AS39" s="723"/>
      <c r="AT39" s="723"/>
      <c r="AU39" s="723"/>
      <c r="AV39" s="723"/>
      <c r="AW39" s="723"/>
      <c r="AX39" s="723"/>
      <c r="AY39" s="724"/>
      <c r="AZ39" s="659" t="s">
        <v>122</v>
      </c>
      <c r="BA39" s="660"/>
      <c r="BB39" s="660"/>
      <c r="BC39" s="660"/>
      <c r="BD39" s="691"/>
      <c r="BE39" s="691"/>
      <c r="BF39" s="714"/>
      <c r="BG39" s="656" t="s">
        <v>327</v>
      </c>
      <c r="BH39" s="657"/>
      <c r="BI39" s="657"/>
      <c r="BJ39" s="657"/>
      <c r="BK39" s="657"/>
      <c r="BL39" s="657"/>
      <c r="BM39" s="657"/>
      <c r="BN39" s="657"/>
      <c r="BO39" s="657"/>
      <c r="BP39" s="657"/>
      <c r="BQ39" s="657"/>
      <c r="BR39" s="657"/>
      <c r="BS39" s="657"/>
      <c r="BT39" s="657"/>
      <c r="BU39" s="658"/>
      <c r="BV39" s="659">
        <v>7192</v>
      </c>
      <c r="BW39" s="660"/>
      <c r="BX39" s="660"/>
      <c r="BY39" s="660"/>
      <c r="BZ39" s="660"/>
      <c r="CA39" s="660"/>
      <c r="CB39" s="669"/>
      <c r="CD39" s="656" t="s">
        <v>328</v>
      </c>
      <c r="CE39" s="657"/>
      <c r="CF39" s="657"/>
      <c r="CG39" s="657"/>
      <c r="CH39" s="657"/>
      <c r="CI39" s="657"/>
      <c r="CJ39" s="657"/>
      <c r="CK39" s="657"/>
      <c r="CL39" s="657"/>
      <c r="CM39" s="657"/>
      <c r="CN39" s="657"/>
      <c r="CO39" s="657"/>
      <c r="CP39" s="657"/>
      <c r="CQ39" s="658"/>
      <c r="CR39" s="659">
        <v>457208</v>
      </c>
      <c r="CS39" s="691"/>
      <c r="CT39" s="691"/>
      <c r="CU39" s="691"/>
      <c r="CV39" s="691"/>
      <c r="CW39" s="691"/>
      <c r="CX39" s="691"/>
      <c r="CY39" s="692"/>
      <c r="CZ39" s="664">
        <v>3.1</v>
      </c>
      <c r="DA39" s="689"/>
      <c r="DB39" s="689"/>
      <c r="DC39" s="693"/>
      <c r="DD39" s="668">
        <v>456572</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329</v>
      </c>
      <c r="C40" s="657"/>
      <c r="D40" s="657"/>
      <c r="E40" s="657"/>
      <c r="F40" s="657"/>
      <c r="G40" s="657"/>
      <c r="H40" s="657"/>
      <c r="I40" s="657"/>
      <c r="J40" s="657"/>
      <c r="K40" s="657"/>
      <c r="L40" s="657"/>
      <c r="M40" s="657"/>
      <c r="N40" s="657"/>
      <c r="O40" s="657"/>
      <c r="P40" s="657"/>
      <c r="Q40" s="658"/>
      <c r="R40" s="659">
        <v>47000</v>
      </c>
      <c r="S40" s="660"/>
      <c r="T40" s="660"/>
      <c r="U40" s="660"/>
      <c r="V40" s="660"/>
      <c r="W40" s="660"/>
      <c r="X40" s="660"/>
      <c r="Y40" s="661"/>
      <c r="Z40" s="662">
        <v>0.3</v>
      </c>
      <c r="AA40" s="662"/>
      <c r="AB40" s="662"/>
      <c r="AC40" s="662"/>
      <c r="AD40" s="663" t="s">
        <v>122</v>
      </c>
      <c r="AE40" s="663"/>
      <c r="AF40" s="663"/>
      <c r="AG40" s="663"/>
      <c r="AH40" s="663"/>
      <c r="AI40" s="663"/>
      <c r="AJ40" s="663"/>
      <c r="AK40" s="663"/>
      <c r="AL40" s="664" t="s">
        <v>122</v>
      </c>
      <c r="AM40" s="665"/>
      <c r="AN40" s="665"/>
      <c r="AO40" s="666"/>
      <c r="AQ40" s="722" t="s">
        <v>330</v>
      </c>
      <c r="AR40" s="723"/>
      <c r="AS40" s="723"/>
      <c r="AT40" s="723"/>
      <c r="AU40" s="723"/>
      <c r="AV40" s="723"/>
      <c r="AW40" s="723"/>
      <c r="AX40" s="723"/>
      <c r="AY40" s="724"/>
      <c r="AZ40" s="659" t="s">
        <v>122</v>
      </c>
      <c r="BA40" s="660"/>
      <c r="BB40" s="660"/>
      <c r="BC40" s="660"/>
      <c r="BD40" s="691"/>
      <c r="BE40" s="691"/>
      <c r="BF40" s="714"/>
      <c r="BG40" s="707" t="s">
        <v>331</v>
      </c>
      <c r="BH40" s="708"/>
      <c r="BI40" s="708"/>
      <c r="BJ40" s="708"/>
      <c r="BK40" s="708"/>
      <c r="BL40" s="211"/>
      <c r="BM40" s="657" t="s">
        <v>332</v>
      </c>
      <c r="BN40" s="657"/>
      <c r="BO40" s="657"/>
      <c r="BP40" s="657"/>
      <c r="BQ40" s="657"/>
      <c r="BR40" s="657"/>
      <c r="BS40" s="657"/>
      <c r="BT40" s="657"/>
      <c r="BU40" s="658"/>
      <c r="BV40" s="659">
        <v>106</v>
      </c>
      <c r="BW40" s="660"/>
      <c r="BX40" s="660"/>
      <c r="BY40" s="660"/>
      <c r="BZ40" s="660"/>
      <c r="CA40" s="660"/>
      <c r="CB40" s="669"/>
      <c r="CD40" s="656" t="s">
        <v>333</v>
      </c>
      <c r="CE40" s="657"/>
      <c r="CF40" s="657"/>
      <c r="CG40" s="657"/>
      <c r="CH40" s="657"/>
      <c r="CI40" s="657"/>
      <c r="CJ40" s="657"/>
      <c r="CK40" s="657"/>
      <c r="CL40" s="657"/>
      <c r="CM40" s="657"/>
      <c r="CN40" s="657"/>
      <c r="CO40" s="657"/>
      <c r="CP40" s="657"/>
      <c r="CQ40" s="658"/>
      <c r="CR40" s="659" t="s">
        <v>122</v>
      </c>
      <c r="CS40" s="660"/>
      <c r="CT40" s="660"/>
      <c r="CU40" s="660"/>
      <c r="CV40" s="660"/>
      <c r="CW40" s="660"/>
      <c r="CX40" s="660"/>
      <c r="CY40" s="661"/>
      <c r="CZ40" s="664" t="s">
        <v>122</v>
      </c>
      <c r="DA40" s="689"/>
      <c r="DB40" s="689"/>
      <c r="DC40" s="693"/>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334</v>
      </c>
      <c r="C41" s="681"/>
      <c r="D41" s="681"/>
      <c r="E41" s="681"/>
      <c r="F41" s="681"/>
      <c r="G41" s="681"/>
      <c r="H41" s="681"/>
      <c r="I41" s="681"/>
      <c r="J41" s="681"/>
      <c r="K41" s="681"/>
      <c r="L41" s="681"/>
      <c r="M41" s="681"/>
      <c r="N41" s="681"/>
      <c r="O41" s="681"/>
      <c r="P41" s="681"/>
      <c r="Q41" s="682"/>
      <c r="R41" s="731">
        <v>15478363</v>
      </c>
      <c r="S41" s="732"/>
      <c r="T41" s="732"/>
      <c r="U41" s="732"/>
      <c r="V41" s="732"/>
      <c r="W41" s="732"/>
      <c r="X41" s="732"/>
      <c r="Y41" s="736"/>
      <c r="Z41" s="737">
        <v>100</v>
      </c>
      <c r="AA41" s="737"/>
      <c r="AB41" s="737"/>
      <c r="AC41" s="737"/>
      <c r="AD41" s="738">
        <v>8812857</v>
      </c>
      <c r="AE41" s="738"/>
      <c r="AF41" s="738"/>
      <c r="AG41" s="738"/>
      <c r="AH41" s="738"/>
      <c r="AI41" s="738"/>
      <c r="AJ41" s="738"/>
      <c r="AK41" s="738"/>
      <c r="AL41" s="739">
        <v>100</v>
      </c>
      <c r="AM41" s="719"/>
      <c r="AN41" s="719"/>
      <c r="AO41" s="740"/>
      <c r="AQ41" s="722" t="s">
        <v>335</v>
      </c>
      <c r="AR41" s="723"/>
      <c r="AS41" s="723"/>
      <c r="AT41" s="723"/>
      <c r="AU41" s="723"/>
      <c r="AV41" s="723"/>
      <c r="AW41" s="723"/>
      <c r="AX41" s="723"/>
      <c r="AY41" s="724"/>
      <c r="AZ41" s="659">
        <v>257096</v>
      </c>
      <c r="BA41" s="660"/>
      <c r="BB41" s="660"/>
      <c r="BC41" s="660"/>
      <c r="BD41" s="691"/>
      <c r="BE41" s="691"/>
      <c r="BF41" s="714"/>
      <c r="BG41" s="707"/>
      <c r="BH41" s="708"/>
      <c r="BI41" s="708"/>
      <c r="BJ41" s="708"/>
      <c r="BK41" s="708"/>
      <c r="BL41" s="211"/>
      <c r="BM41" s="657" t="s">
        <v>336</v>
      </c>
      <c r="BN41" s="657"/>
      <c r="BO41" s="657"/>
      <c r="BP41" s="657"/>
      <c r="BQ41" s="657"/>
      <c r="BR41" s="657"/>
      <c r="BS41" s="657"/>
      <c r="BT41" s="657"/>
      <c r="BU41" s="658"/>
      <c r="BV41" s="659">
        <v>1</v>
      </c>
      <c r="BW41" s="660"/>
      <c r="BX41" s="660"/>
      <c r="BY41" s="660"/>
      <c r="BZ41" s="660"/>
      <c r="CA41" s="660"/>
      <c r="CB41" s="669"/>
      <c r="CD41" s="656" t="s">
        <v>337</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338</v>
      </c>
      <c r="AR42" s="729"/>
      <c r="AS42" s="729"/>
      <c r="AT42" s="729"/>
      <c r="AU42" s="729"/>
      <c r="AV42" s="729"/>
      <c r="AW42" s="729"/>
      <c r="AX42" s="729"/>
      <c r="AY42" s="730"/>
      <c r="AZ42" s="731">
        <v>1037891</v>
      </c>
      <c r="BA42" s="732"/>
      <c r="BB42" s="732"/>
      <c r="BC42" s="732"/>
      <c r="BD42" s="718"/>
      <c r="BE42" s="718"/>
      <c r="BF42" s="720"/>
      <c r="BG42" s="709"/>
      <c r="BH42" s="710"/>
      <c r="BI42" s="710"/>
      <c r="BJ42" s="710"/>
      <c r="BK42" s="710"/>
      <c r="BL42" s="212"/>
      <c r="BM42" s="681" t="s">
        <v>339</v>
      </c>
      <c r="BN42" s="681"/>
      <c r="BO42" s="681"/>
      <c r="BP42" s="681"/>
      <c r="BQ42" s="681"/>
      <c r="BR42" s="681"/>
      <c r="BS42" s="681"/>
      <c r="BT42" s="681"/>
      <c r="BU42" s="682"/>
      <c r="BV42" s="731">
        <v>368</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2147225</v>
      </c>
      <c r="CS42" s="691"/>
      <c r="CT42" s="691"/>
      <c r="CU42" s="691"/>
      <c r="CV42" s="691"/>
      <c r="CW42" s="691"/>
      <c r="CX42" s="691"/>
      <c r="CY42" s="692"/>
      <c r="CZ42" s="664">
        <v>14.5</v>
      </c>
      <c r="DA42" s="689"/>
      <c r="DB42" s="689"/>
      <c r="DC42" s="693"/>
      <c r="DD42" s="668">
        <v>803342</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341</v>
      </c>
      <c r="CD43" s="656" t="s">
        <v>342</v>
      </c>
      <c r="CE43" s="657"/>
      <c r="CF43" s="657"/>
      <c r="CG43" s="657"/>
      <c r="CH43" s="657"/>
      <c r="CI43" s="657"/>
      <c r="CJ43" s="657"/>
      <c r="CK43" s="657"/>
      <c r="CL43" s="657"/>
      <c r="CM43" s="657"/>
      <c r="CN43" s="657"/>
      <c r="CO43" s="657"/>
      <c r="CP43" s="657"/>
      <c r="CQ43" s="658"/>
      <c r="CR43" s="659">
        <v>34962</v>
      </c>
      <c r="CS43" s="691"/>
      <c r="CT43" s="691"/>
      <c r="CU43" s="691"/>
      <c r="CV43" s="691"/>
      <c r="CW43" s="691"/>
      <c r="CX43" s="691"/>
      <c r="CY43" s="692"/>
      <c r="CZ43" s="664">
        <v>0.2</v>
      </c>
      <c r="DA43" s="689"/>
      <c r="DB43" s="689"/>
      <c r="DC43" s="693"/>
      <c r="DD43" s="668">
        <v>34962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291</v>
      </c>
      <c r="CE44" s="696"/>
      <c r="CF44" s="656" t="s">
        <v>344</v>
      </c>
      <c r="CG44" s="657"/>
      <c r="CH44" s="657"/>
      <c r="CI44" s="657"/>
      <c r="CJ44" s="657"/>
      <c r="CK44" s="657"/>
      <c r="CL44" s="657"/>
      <c r="CM44" s="657"/>
      <c r="CN44" s="657"/>
      <c r="CO44" s="657"/>
      <c r="CP44" s="657"/>
      <c r="CQ44" s="658"/>
      <c r="CR44" s="659">
        <v>2105709</v>
      </c>
      <c r="CS44" s="660"/>
      <c r="CT44" s="660"/>
      <c r="CU44" s="660"/>
      <c r="CV44" s="660"/>
      <c r="CW44" s="660"/>
      <c r="CX44" s="660"/>
      <c r="CY44" s="661"/>
      <c r="CZ44" s="664">
        <v>14.2</v>
      </c>
      <c r="DA44" s="665"/>
      <c r="DB44" s="665"/>
      <c r="DC44" s="671"/>
      <c r="DD44" s="668">
        <v>791480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597069</v>
      </c>
      <c r="CS45" s="691"/>
      <c r="CT45" s="691"/>
      <c r="CU45" s="691"/>
      <c r="CV45" s="691"/>
      <c r="CW45" s="691"/>
      <c r="CX45" s="691"/>
      <c r="CY45" s="692"/>
      <c r="CZ45" s="664">
        <v>4</v>
      </c>
      <c r="DA45" s="689"/>
      <c r="DB45" s="689"/>
      <c r="DC45" s="693"/>
      <c r="DD45" s="668">
        <v>91821</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347</v>
      </c>
      <c r="CG46" s="657"/>
      <c r="CH46" s="657"/>
      <c r="CI46" s="657"/>
      <c r="CJ46" s="657"/>
      <c r="CK46" s="657"/>
      <c r="CL46" s="657"/>
      <c r="CM46" s="657"/>
      <c r="CN46" s="657"/>
      <c r="CO46" s="657"/>
      <c r="CP46" s="657"/>
      <c r="CQ46" s="658"/>
      <c r="CR46" s="659">
        <v>1456400</v>
      </c>
      <c r="CS46" s="660"/>
      <c r="CT46" s="660"/>
      <c r="CU46" s="660"/>
      <c r="CV46" s="660"/>
      <c r="CW46" s="660"/>
      <c r="CX46" s="660"/>
      <c r="CY46" s="661"/>
      <c r="CZ46" s="664">
        <v>9.8000000000000007</v>
      </c>
      <c r="DA46" s="665"/>
      <c r="DB46" s="665"/>
      <c r="DC46" s="671"/>
      <c r="DD46" s="668">
        <v>686919</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348</v>
      </c>
      <c r="CG47" s="657"/>
      <c r="CH47" s="657"/>
      <c r="CI47" s="657"/>
      <c r="CJ47" s="657"/>
      <c r="CK47" s="657"/>
      <c r="CL47" s="657"/>
      <c r="CM47" s="657"/>
      <c r="CN47" s="657"/>
      <c r="CO47" s="657"/>
      <c r="CP47" s="657"/>
      <c r="CQ47" s="658"/>
      <c r="CR47" s="659">
        <v>41516</v>
      </c>
      <c r="CS47" s="691"/>
      <c r="CT47" s="691"/>
      <c r="CU47" s="691"/>
      <c r="CV47" s="691"/>
      <c r="CW47" s="691"/>
      <c r="CX47" s="691"/>
      <c r="CY47" s="692"/>
      <c r="CZ47" s="664">
        <v>0.3</v>
      </c>
      <c r="DA47" s="689"/>
      <c r="DB47" s="689"/>
      <c r="DC47" s="693"/>
      <c r="DD47" s="668">
        <v>11862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349</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350</v>
      </c>
      <c r="CE49" s="681"/>
      <c r="CF49" s="681"/>
      <c r="CG49" s="681"/>
      <c r="CH49" s="681"/>
      <c r="CI49" s="681"/>
      <c r="CJ49" s="681"/>
      <c r="CK49" s="681"/>
      <c r="CL49" s="681"/>
      <c r="CM49" s="681"/>
      <c r="CN49" s="681"/>
      <c r="CO49" s="681"/>
      <c r="CP49" s="681"/>
      <c r="CQ49" s="682"/>
      <c r="CR49" s="731">
        <v>14856036</v>
      </c>
      <c r="CS49" s="718"/>
      <c r="CT49" s="718"/>
      <c r="CU49" s="718"/>
      <c r="CV49" s="718"/>
      <c r="CW49" s="718"/>
      <c r="CX49" s="718"/>
      <c r="CY49" s="747"/>
      <c r="CZ49" s="739">
        <v>100</v>
      </c>
      <c r="DA49" s="748"/>
      <c r="DB49" s="748"/>
      <c r="DC49" s="749"/>
      <c r="DD49" s="750">
        <v>10398208</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a8c13p+ZIrZl3KLEWobF5c7jkAp/4c+YmeMcEKvbwZ98kmiC4Y7EGJzpku+04VXude3WNRzLuSpIQruRABCdYg==" saltValue="qPrFvPBcUG8GhPod7/dZO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373</v>
      </c>
      <c r="C7" s="786"/>
      <c r="D7" s="786"/>
      <c r="E7" s="786"/>
      <c r="F7" s="786"/>
      <c r="G7" s="786"/>
      <c r="H7" s="786"/>
      <c r="I7" s="786"/>
      <c r="J7" s="786"/>
      <c r="K7" s="786"/>
      <c r="L7" s="786"/>
      <c r="M7" s="786"/>
      <c r="N7" s="786"/>
      <c r="O7" s="786"/>
      <c r="P7" s="787"/>
      <c r="Q7" s="788">
        <v>15478</v>
      </c>
      <c r="R7" s="789"/>
      <c r="S7" s="789"/>
      <c r="T7" s="789"/>
      <c r="U7" s="789"/>
      <c r="V7" s="789">
        <v>14856</v>
      </c>
      <c r="W7" s="789"/>
      <c r="X7" s="789"/>
      <c r="Y7" s="789"/>
      <c r="Z7" s="789"/>
      <c r="AA7" s="789">
        <v>622</v>
      </c>
      <c r="AB7" s="789"/>
      <c r="AC7" s="789"/>
      <c r="AD7" s="789"/>
      <c r="AE7" s="790"/>
      <c r="AF7" s="791">
        <v>613</v>
      </c>
      <c r="AG7" s="792"/>
      <c r="AH7" s="792"/>
      <c r="AI7" s="792"/>
      <c r="AJ7" s="793"/>
      <c r="AK7" s="794">
        <v>867</v>
      </c>
      <c r="AL7" s="795"/>
      <c r="AM7" s="795"/>
      <c r="AN7" s="795"/>
      <c r="AO7" s="795"/>
      <c r="AP7" s="795">
        <v>9723</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559</v>
      </c>
      <c r="BT7" s="783"/>
      <c r="BU7" s="783"/>
      <c r="BV7" s="783"/>
      <c r="BW7" s="783"/>
      <c r="BX7" s="783"/>
      <c r="BY7" s="783"/>
      <c r="BZ7" s="783"/>
      <c r="CA7" s="783"/>
      <c r="CB7" s="783"/>
      <c r="CC7" s="783"/>
      <c r="CD7" s="783"/>
      <c r="CE7" s="783"/>
      <c r="CF7" s="783"/>
      <c r="CG7" s="798"/>
      <c r="CH7" s="779">
        <v>18</v>
      </c>
      <c r="CI7" s="780"/>
      <c r="CJ7" s="780"/>
      <c r="CK7" s="780"/>
      <c r="CL7" s="781"/>
      <c r="CM7" s="779">
        <v>420</v>
      </c>
      <c r="CN7" s="780"/>
      <c r="CO7" s="780"/>
      <c r="CP7" s="780"/>
      <c r="CQ7" s="781"/>
      <c r="CR7" s="779">
        <v>13</v>
      </c>
      <c r="CS7" s="780"/>
      <c r="CT7" s="780"/>
      <c r="CU7" s="780"/>
      <c r="CV7" s="781"/>
      <c r="CW7" s="779" t="s">
        <v>488</v>
      </c>
      <c r="CX7" s="780"/>
      <c r="CY7" s="780"/>
      <c r="CZ7" s="780"/>
      <c r="DA7" s="781"/>
      <c r="DB7" s="779" t="s">
        <v>488</v>
      </c>
      <c r="DC7" s="780"/>
      <c r="DD7" s="780"/>
      <c r="DE7" s="780"/>
      <c r="DF7" s="781"/>
      <c r="DG7" s="779" t="s">
        <v>488</v>
      </c>
      <c r="DH7" s="780"/>
      <c r="DI7" s="780"/>
      <c r="DJ7" s="780"/>
      <c r="DK7" s="781"/>
      <c r="DL7" s="779" t="s">
        <v>488</v>
      </c>
      <c r="DM7" s="780"/>
      <c r="DN7" s="780"/>
      <c r="DO7" s="780"/>
      <c r="DP7" s="781"/>
      <c r="DQ7" s="779" t="s">
        <v>488</v>
      </c>
      <c r="DR7" s="780"/>
      <c r="DS7" s="780"/>
      <c r="DT7" s="780"/>
      <c r="DU7" s="781"/>
      <c r="DV7" s="782"/>
      <c r="DW7" s="783"/>
      <c r="DX7" s="783"/>
      <c r="DY7" s="783"/>
      <c r="DZ7" s="784"/>
      <c r="EA7" s="222"/>
    </row>
    <row r="8" spans="1:131" s="223" customFormat="1" ht="26.25" customHeight="1" x14ac:dyDescent="0.15">
      <c r="A8" s="226">
        <v>2</v>
      </c>
      <c r="B8" s="816" t="s">
        <v>374</v>
      </c>
      <c r="C8" s="817"/>
      <c r="D8" s="817"/>
      <c r="E8" s="817"/>
      <c r="F8" s="817"/>
      <c r="G8" s="817"/>
      <c r="H8" s="817"/>
      <c r="I8" s="817"/>
      <c r="J8" s="817"/>
      <c r="K8" s="817"/>
      <c r="L8" s="817"/>
      <c r="M8" s="817"/>
      <c r="N8" s="817"/>
      <c r="O8" s="817"/>
      <c r="P8" s="818"/>
      <c r="Q8" s="819">
        <v>0</v>
      </c>
      <c r="R8" s="820"/>
      <c r="S8" s="820"/>
      <c r="T8" s="820"/>
      <c r="U8" s="820"/>
      <c r="V8" s="820">
        <v>0</v>
      </c>
      <c r="W8" s="820"/>
      <c r="X8" s="820"/>
      <c r="Y8" s="820"/>
      <c r="Z8" s="820"/>
      <c r="AA8" s="820">
        <v>0</v>
      </c>
      <c r="AB8" s="820"/>
      <c r="AC8" s="820"/>
      <c r="AD8" s="820"/>
      <c r="AE8" s="821"/>
      <c r="AF8" s="822" t="s">
        <v>122</v>
      </c>
      <c r="AG8" s="823"/>
      <c r="AH8" s="823"/>
      <c r="AI8" s="823"/>
      <c r="AJ8" s="824"/>
      <c r="AK8" s="805">
        <v>0</v>
      </c>
      <c r="AL8" s="806"/>
      <c r="AM8" s="806"/>
      <c r="AN8" s="806"/>
      <c r="AO8" s="806"/>
      <c r="AP8" s="806">
        <v>0</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15478</v>
      </c>
      <c r="R23" s="829"/>
      <c r="S23" s="829"/>
      <c r="T23" s="829"/>
      <c r="U23" s="829"/>
      <c r="V23" s="829">
        <v>14856</v>
      </c>
      <c r="W23" s="829"/>
      <c r="X23" s="829"/>
      <c r="Y23" s="829"/>
      <c r="Z23" s="829"/>
      <c r="AA23" s="829">
        <v>622</v>
      </c>
      <c r="AB23" s="829"/>
      <c r="AC23" s="829"/>
      <c r="AD23" s="829"/>
      <c r="AE23" s="830"/>
      <c r="AF23" s="831">
        <v>613</v>
      </c>
      <c r="AG23" s="829"/>
      <c r="AH23" s="829"/>
      <c r="AI23" s="829"/>
      <c r="AJ23" s="832"/>
      <c r="AK23" s="833"/>
      <c r="AL23" s="834"/>
      <c r="AM23" s="834"/>
      <c r="AN23" s="834"/>
      <c r="AO23" s="834"/>
      <c r="AP23" s="829">
        <v>9723</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356</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3826</v>
      </c>
      <c r="R28" s="859"/>
      <c r="S28" s="859"/>
      <c r="T28" s="859"/>
      <c r="U28" s="859"/>
      <c r="V28" s="859">
        <v>3793</v>
      </c>
      <c r="W28" s="859"/>
      <c r="X28" s="859"/>
      <c r="Y28" s="859"/>
      <c r="Z28" s="859"/>
      <c r="AA28" s="859">
        <v>33</v>
      </c>
      <c r="AB28" s="859"/>
      <c r="AC28" s="859"/>
      <c r="AD28" s="859"/>
      <c r="AE28" s="860"/>
      <c r="AF28" s="861">
        <v>33</v>
      </c>
      <c r="AG28" s="859"/>
      <c r="AH28" s="859"/>
      <c r="AI28" s="859"/>
      <c r="AJ28" s="862"/>
      <c r="AK28" s="863">
        <v>323</v>
      </c>
      <c r="AL28" s="864"/>
      <c r="AM28" s="864"/>
      <c r="AN28" s="864"/>
      <c r="AO28" s="864"/>
      <c r="AP28" s="864" t="s">
        <v>488</v>
      </c>
      <c r="AQ28" s="864"/>
      <c r="AR28" s="864"/>
      <c r="AS28" s="864"/>
      <c r="AT28" s="864"/>
      <c r="AU28" s="864" t="s">
        <v>488</v>
      </c>
      <c r="AV28" s="864"/>
      <c r="AW28" s="864"/>
      <c r="AX28" s="864"/>
      <c r="AY28" s="864"/>
      <c r="AZ28" s="865" t="s">
        <v>488</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3423</v>
      </c>
      <c r="R29" s="820"/>
      <c r="S29" s="820"/>
      <c r="T29" s="820"/>
      <c r="U29" s="820"/>
      <c r="V29" s="820">
        <v>3329</v>
      </c>
      <c r="W29" s="820"/>
      <c r="X29" s="820"/>
      <c r="Y29" s="820"/>
      <c r="Z29" s="820"/>
      <c r="AA29" s="820">
        <v>94</v>
      </c>
      <c r="AB29" s="820"/>
      <c r="AC29" s="820"/>
      <c r="AD29" s="820"/>
      <c r="AE29" s="821"/>
      <c r="AF29" s="822">
        <v>94</v>
      </c>
      <c r="AG29" s="823"/>
      <c r="AH29" s="823"/>
      <c r="AI29" s="823"/>
      <c r="AJ29" s="824"/>
      <c r="AK29" s="870">
        <v>579</v>
      </c>
      <c r="AL29" s="866"/>
      <c r="AM29" s="866"/>
      <c r="AN29" s="866"/>
      <c r="AO29" s="866"/>
      <c r="AP29" s="866" t="s">
        <v>488</v>
      </c>
      <c r="AQ29" s="866"/>
      <c r="AR29" s="866"/>
      <c r="AS29" s="866"/>
      <c r="AT29" s="866"/>
      <c r="AU29" s="866" t="s">
        <v>488</v>
      </c>
      <c r="AV29" s="866"/>
      <c r="AW29" s="866"/>
      <c r="AX29" s="866"/>
      <c r="AY29" s="866"/>
      <c r="AZ29" s="867" t="s">
        <v>488</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671</v>
      </c>
      <c r="R30" s="820"/>
      <c r="S30" s="820"/>
      <c r="T30" s="820"/>
      <c r="U30" s="820"/>
      <c r="V30" s="820">
        <v>669</v>
      </c>
      <c r="W30" s="820"/>
      <c r="X30" s="820"/>
      <c r="Y30" s="820"/>
      <c r="Z30" s="820"/>
      <c r="AA30" s="820">
        <v>2</v>
      </c>
      <c r="AB30" s="820"/>
      <c r="AC30" s="820"/>
      <c r="AD30" s="820"/>
      <c r="AE30" s="821"/>
      <c r="AF30" s="822">
        <v>2</v>
      </c>
      <c r="AG30" s="823"/>
      <c r="AH30" s="823"/>
      <c r="AI30" s="823"/>
      <c r="AJ30" s="824"/>
      <c r="AK30" s="870" t="s">
        <v>488</v>
      </c>
      <c r="AL30" s="866"/>
      <c r="AM30" s="866"/>
      <c r="AN30" s="866"/>
      <c r="AO30" s="866"/>
      <c r="AP30" s="866" t="s">
        <v>488</v>
      </c>
      <c r="AQ30" s="866"/>
      <c r="AR30" s="866"/>
      <c r="AS30" s="866"/>
      <c r="AT30" s="866"/>
      <c r="AU30" s="866" t="s">
        <v>488</v>
      </c>
      <c r="AV30" s="866"/>
      <c r="AW30" s="866"/>
      <c r="AX30" s="866"/>
      <c r="AY30" s="866"/>
      <c r="AZ30" s="867" t="s">
        <v>488</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533</v>
      </c>
      <c r="R31" s="820"/>
      <c r="S31" s="820"/>
      <c r="T31" s="820"/>
      <c r="U31" s="820"/>
      <c r="V31" s="820">
        <v>567</v>
      </c>
      <c r="W31" s="820"/>
      <c r="X31" s="820"/>
      <c r="Y31" s="820"/>
      <c r="Z31" s="820"/>
      <c r="AA31" s="820">
        <v>-34</v>
      </c>
      <c r="AB31" s="820"/>
      <c r="AC31" s="820"/>
      <c r="AD31" s="820"/>
      <c r="AE31" s="821"/>
      <c r="AF31" s="822">
        <v>579</v>
      </c>
      <c r="AG31" s="823"/>
      <c r="AH31" s="823"/>
      <c r="AI31" s="823"/>
      <c r="AJ31" s="824"/>
      <c r="AK31" s="870" t="s">
        <v>488</v>
      </c>
      <c r="AL31" s="866"/>
      <c r="AM31" s="866"/>
      <c r="AN31" s="866"/>
      <c r="AO31" s="866"/>
      <c r="AP31" s="866">
        <v>1723</v>
      </c>
      <c r="AQ31" s="866"/>
      <c r="AR31" s="866"/>
      <c r="AS31" s="866"/>
      <c r="AT31" s="866"/>
      <c r="AU31" s="866" t="s">
        <v>488</v>
      </c>
      <c r="AV31" s="866"/>
      <c r="AW31" s="866"/>
      <c r="AX31" s="866"/>
      <c r="AY31" s="866"/>
      <c r="AZ31" s="867" t="s">
        <v>488</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141</v>
      </c>
      <c r="R32" s="820"/>
      <c r="S32" s="820"/>
      <c r="T32" s="820"/>
      <c r="U32" s="820"/>
      <c r="V32" s="820">
        <v>143</v>
      </c>
      <c r="W32" s="820"/>
      <c r="X32" s="820"/>
      <c r="Y32" s="820"/>
      <c r="Z32" s="820"/>
      <c r="AA32" s="820">
        <v>-2</v>
      </c>
      <c r="AB32" s="820"/>
      <c r="AC32" s="820"/>
      <c r="AD32" s="820"/>
      <c r="AE32" s="821"/>
      <c r="AF32" s="822">
        <v>46</v>
      </c>
      <c r="AG32" s="823"/>
      <c r="AH32" s="823"/>
      <c r="AI32" s="823"/>
      <c r="AJ32" s="824"/>
      <c r="AK32" s="870" t="s">
        <v>488</v>
      </c>
      <c r="AL32" s="866"/>
      <c r="AM32" s="866"/>
      <c r="AN32" s="866"/>
      <c r="AO32" s="866"/>
      <c r="AP32" s="866">
        <v>78</v>
      </c>
      <c r="AQ32" s="866"/>
      <c r="AR32" s="866"/>
      <c r="AS32" s="866"/>
      <c r="AT32" s="866"/>
      <c r="AU32" s="866" t="s">
        <v>488</v>
      </c>
      <c r="AV32" s="866"/>
      <c r="AW32" s="866"/>
      <c r="AX32" s="866"/>
      <c r="AY32" s="866"/>
      <c r="AZ32" s="867" t="s">
        <v>488</v>
      </c>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909</v>
      </c>
      <c r="R33" s="820"/>
      <c r="S33" s="820"/>
      <c r="T33" s="820"/>
      <c r="U33" s="820"/>
      <c r="V33" s="820">
        <v>937</v>
      </c>
      <c r="W33" s="820"/>
      <c r="X33" s="820"/>
      <c r="Y33" s="820"/>
      <c r="Z33" s="820"/>
      <c r="AA33" s="820">
        <v>-28</v>
      </c>
      <c r="AB33" s="820"/>
      <c r="AC33" s="820"/>
      <c r="AD33" s="820"/>
      <c r="AE33" s="821"/>
      <c r="AF33" s="822">
        <v>99</v>
      </c>
      <c r="AG33" s="823"/>
      <c r="AH33" s="823"/>
      <c r="AI33" s="823"/>
      <c r="AJ33" s="824"/>
      <c r="AK33" s="870">
        <v>355</v>
      </c>
      <c r="AL33" s="866"/>
      <c r="AM33" s="866"/>
      <c r="AN33" s="866"/>
      <c r="AO33" s="866"/>
      <c r="AP33" s="866">
        <v>3892</v>
      </c>
      <c r="AQ33" s="866"/>
      <c r="AR33" s="866"/>
      <c r="AS33" s="866"/>
      <c r="AT33" s="866"/>
      <c r="AU33" s="866">
        <v>3830</v>
      </c>
      <c r="AV33" s="866"/>
      <c r="AW33" s="866"/>
      <c r="AX33" s="866"/>
      <c r="AY33" s="866"/>
      <c r="AZ33" s="867" t="s">
        <v>488</v>
      </c>
      <c r="BA33" s="867"/>
      <c r="BB33" s="867"/>
      <c r="BC33" s="867"/>
      <c r="BD33" s="867"/>
      <c r="BE33" s="868" t="s">
        <v>392</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395</v>
      </c>
      <c r="C34" s="817"/>
      <c r="D34" s="817"/>
      <c r="E34" s="817"/>
      <c r="F34" s="817"/>
      <c r="G34" s="817"/>
      <c r="H34" s="817"/>
      <c r="I34" s="817"/>
      <c r="J34" s="817"/>
      <c r="K34" s="817"/>
      <c r="L34" s="817"/>
      <c r="M34" s="817"/>
      <c r="N34" s="817"/>
      <c r="O34" s="817"/>
      <c r="P34" s="818"/>
      <c r="Q34" s="819">
        <v>12</v>
      </c>
      <c r="R34" s="820"/>
      <c r="S34" s="820"/>
      <c r="T34" s="820"/>
      <c r="U34" s="820"/>
      <c r="V34" s="820">
        <v>11</v>
      </c>
      <c r="W34" s="820"/>
      <c r="X34" s="820"/>
      <c r="Y34" s="820"/>
      <c r="Z34" s="820"/>
      <c r="AA34" s="820">
        <v>1</v>
      </c>
      <c r="AB34" s="820"/>
      <c r="AC34" s="820"/>
      <c r="AD34" s="820"/>
      <c r="AE34" s="821"/>
      <c r="AF34" s="822">
        <v>3</v>
      </c>
      <c r="AG34" s="823"/>
      <c r="AH34" s="823"/>
      <c r="AI34" s="823"/>
      <c r="AJ34" s="824"/>
      <c r="AK34" s="870">
        <v>5</v>
      </c>
      <c r="AL34" s="866"/>
      <c r="AM34" s="866"/>
      <c r="AN34" s="866"/>
      <c r="AO34" s="866"/>
      <c r="AP34" s="866">
        <v>11</v>
      </c>
      <c r="AQ34" s="866"/>
      <c r="AR34" s="866"/>
      <c r="AS34" s="866"/>
      <c r="AT34" s="866"/>
      <c r="AU34" s="866">
        <v>11</v>
      </c>
      <c r="AV34" s="866"/>
      <c r="AW34" s="866"/>
      <c r="AX34" s="866"/>
      <c r="AY34" s="866"/>
      <c r="AZ34" s="867" t="s">
        <v>488</v>
      </c>
      <c r="BA34" s="867"/>
      <c r="BB34" s="867"/>
      <c r="BC34" s="867"/>
      <c r="BD34" s="867"/>
      <c r="BE34" s="868" t="s">
        <v>392</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856</v>
      </c>
      <c r="AG63" s="880"/>
      <c r="AH63" s="880"/>
      <c r="AI63" s="880"/>
      <c r="AJ63" s="881"/>
      <c r="AK63" s="882"/>
      <c r="AL63" s="877"/>
      <c r="AM63" s="877"/>
      <c r="AN63" s="877"/>
      <c r="AO63" s="877"/>
      <c r="AP63" s="880">
        <v>5704</v>
      </c>
      <c r="AQ63" s="880"/>
      <c r="AR63" s="880"/>
      <c r="AS63" s="880"/>
      <c r="AT63" s="880"/>
      <c r="AU63" s="880">
        <v>3841</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399</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400</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548</v>
      </c>
      <c r="C68" s="906"/>
      <c r="D68" s="906"/>
      <c r="E68" s="906"/>
      <c r="F68" s="906"/>
      <c r="G68" s="906"/>
      <c r="H68" s="906"/>
      <c r="I68" s="906"/>
      <c r="J68" s="906"/>
      <c r="K68" s="906"/>
      <c r="L68" s="906"/>
      <c r="M68" s="906"/>
      <c r="N68" s="906"/>
      <c r="O68" s="906"/>
      <c r="P68" s="907"/>
      <c r="Q68" s="908">
        <v>4482</v>
      </c>
      <c r="R68" s="902"/>
      <c r="S68" s="902"/>
      <c r="T68" s="902"/>
      <c r="U68" s="902"/>
      <c r="V68" s="902">
        <v>4248</v>
      </c>
      <c r="W68" s="902"/>
      <c r="X68" s="902"/>
      <c r="Y68" s="902"/>
      <c r="Z68" s="902"/>
      <c r="AA68" s="902">
        <v>235</v>
      </c>
      <c r="AB68" s="902"/>
      <c r="AC68" s="902"/>
      <c r="AD68" s="902"/>
      <c r="AE68" s="902"/>
      <c r="AF68" s="902">
        <v>235</v>
      </c>
      <c r="AG68" s="902"/>
      <c r="AH68" s="902"/>
      <c r="AI68" s="902"/>
      <c r="AJ68" s="902"/>
      <c r="AK68" s="902">
        <v>190</v>
      </c>
      <c r="AL68" s="902"/>
      <c r="AM68" s="902"/>
      <c r="AN68" s="902"/>
      <c r="AO68" s="902"/>
      <c r="AP68" s="902" t="s">
        <v>488</v>
      </c>
      <c r="AQ68" s="902"/>
      <c r="AR68" s="902"/>
      <c r="AS68" s="902"/>
      <c r="AT68" s="902"/>
      <c r="AU68" s="902" t="s">
        <v>488</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549</v>
      </c>
      <c r="C69" s="910"/>
      <c r="D69" s="910"/>
      <c r="E69" s="910"/>
      <c r="F69" s="910"/>
      <c r="G69" s="910"/>
      <c r="H69" s="910"/>
      <c r="I69" s="910"/>
      <c r="J69" s="910"/>
      <c r="K69" s="910"/>
      <c r="L69" s="910"/>
      <c r="M69" s="910"/>
      <c r="N69" s="910"/>
      <c r="O69" s="910"/>
      <c r="P69" s="911"/>
      <c r="Q69" s="912">
        <v>498</v>
      </c>
      <c r="R69" s="866"/>
      <c r="S69" s="866"/>
      <c r="T69" s="866"/>
      <c r="U69" s="866"/>
      <c r="V69" s="866">
        <v>470</v>
      </c>
      <c r="W69" s="866"/>
      <c r="X69" s="866"/>
      <c r="Y69" s="866"/>
      <c r="Z69" s="866"/>
      <c r="AA69" s="866">
        <v>29</v>
      </c>
      <c r="AB69" s="866"/>
      <c r="AC69" s="866"/>
      <c r="AD69" s="866"/>
      <c r="AE69" s="866"/>
      <c r="AF69" s="866">
        <v>29</v>
      </c>
      <c r="AG69" s="866"/>
      <c r="AH69" s="866"/>
      <c r="AI69" s="866"/>
      <c r="AJ69" s="866"/>
      <c r="AK69" s="866">
        <v>114</v>
      </c>
      <c r="AL69" s="866"/>
      <c r="AM69" s="866"/>
      <c r="AN69" s="866"/>
      <c r="AO69" s="866"/>
      <c r="AP69" s="866" t="s">
        <v>488</v>
      </c>
      <c r="AQ69" s="866"/>
      <c r="AR69" s="866"/>
      <c r="AS69" s="866"/>
      <c r="AT69" s="866"/>
      <c r="AU69" s="866" t="s">
        <v>488</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550</v>
      </c>
      <c r="C70" s="910"/>
      <c r="D70" s="910"/>
      <c r="E70" s="910"/>
      <c r="F70" s="910"/>
      <c r="G70" s="910"/>
      <c r="H70" s="910"/>
      <c r="I70" s="910"/>
      <c r="J70" s="910"/>
      <c r="K70" s="910"/>
      <c r="L70" s="910"/>
      <c r="M70" s="910"/>
      <c r="N70" s="910"/>
      <c r="O70" s="910"/>
      <c r="P70" s="911"/>
      <c r="Q70" s="912">
        <v>340</v>
      </c>
      <c r="R70" s="866"/>
      <c r="S70" s="866"/>
      <c r="T70" s="866"/>
      <c r="U70" s="866"/>
      <c r="V70" s="866">
        <v>298</v>
      </c>
      <c r="W70" s="866"/>
      <c r="X70" s="866"/>
      <c r="Y70" s="866"/>
      <c r="Z70" s="866"/>
      <c r="AA70" s="866">
        <v>43</v>
      </c>
      <c r="AB70" s="866"/>
      <c r="AC70" s="866"/>
      <c r="AD70" s="866"/>
      <c r="AE70" s="866"/>
      <c r="AF70" s="866">
        <v>43</v>
      </c>
      <c r="AG70" s="866"/>
      <c r="AH70" s="866"/>
      <c r="AI70" s="866"/>
      <c r="AJ70" s="866"/>
      <c r="AK70" s="866" t="s">
        <v>488</v>
      </c>
      <c r="AL70" s="866"/>
      <c r="AM70" s="866"/>
      <c r="AN70" s="866"/>
      <c r="AO70" s="866"/>
      <c r="AP70" s="866" t="s">
        <v>488</v>
      </c>
      <c r="AQ70" s="866"/>
      <c r="AR70" s="866"/>
      <c r="AS70" s="866"/>
      <c r="AT70" s="866"/>
      <c r="AU70" s="866" t="s">
        <v>488</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551</v>
      </c>
      <c r="C71" s="910"/>
      <c r="D71" s="910"/>
      <c r="E71" s="910"/>
      <c r="F71" s="910"/>
      <c r="G71" s="910"/>
      <c r="H71" s="910"/>
      <c r="I71" s="910"/>
      <c r="J71" s="910"/>
      <c r="K71" s="910"/>
      <c r="L71" s="910"/>
      <c r="M71" s="910"/>
      <c r="N71" s="910"/>
      <c r="O71" s="910"/>
      <c r="P71" s="911"/>
      <c r="Q71" s="912">
        <v>6981</v>
      </c>
      <c r="R71" s="866"/>
      <c r="S71" s="866"/>
      <c r="T71" s="866"/>
      <c r="U71" s="866"/>
      <c r="V71" s="866">
        <v>6816</v>
      </c>
      <c r="W71" s="866"/>
      <c r="X71" s="866"/>
      <c r="Y71" s="866"/>
      <c r="Z71" s="866"/>
      <c r="AA71" s="866">
        <v>165</v>
      </c>
      <c r="AB71" s="866"/>
      <c r="AC71" s="866"/>
      <c r="AD71" s="866"/>
      <c r="AE71" s="866"/>
      <c r="AF71" s="866">
        <v>164</v>
      </c>
      <c r="AG71" s="866"/>
      <c r="AH71" s="866"/>
      <c r="AI71" s="866"/>
      <c r="AJ71" s="866"/>
      <c r="AK71" s="866">
        <v>124</v>
      </c>
      <c r="AL71" s="866"/>
      <c r="AM71" s="866"/>
      <c r="AN71" s="866"/>
      <c r="AO71" s="866"/>
      <c r="AP71" s="866">
        <v>1948</v>
      </c>
      <c r="AQ71" s="866"/>
      <c r="AR71" s="866"/>
      <c r="AS71" s="866"/>
      <c r="AT71" s="866"/>
      <c r="AU71" s="866">
        <v>238</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552</v>
      </c>
      <c r="C72" s="910"/>
      <c r="D72" s="910"/>
      <c r="E72" s="910"/>
      <c r="F72" s="910"/>
      <c r="G72" s="910"/>
      <c r="H72" s="910"/>
      <c r="I72" s="910"/>
      <c r="J72" s="910"/>
      <c r="K72" s="910"/>
      <c r="L72" s="910"/>
      <c r="M72" s="910"/>
      <c r="N72" s="910"/>
      <c r="O72" s="910"/>
      <c r="P72" s="911"/>
      <c r="Q72" s="912">
        <v>134</v>
      </c>
      <c r="R72" s="866"/>
      <c r="S72" s="866"/>
      <c r="T72" s="866"/>
      <c r="U72" s="866"/>
      <c r="V72" s="866">
        <v>128</v>
      </c>
      <c r="W72" s="866"/>
      <c r="X72" s="866"/>
      <c r="Y72" s="866"/>
      <c r="Z72" s="866"/>
      <c r="AA72" s="866">
        <v>6</v>
      </c>
      <c r="AB72" s="866"/>
      <c r="AC72" s="866"/>
      <c r="AD72" s="866"/>
      <c r="AE72" s="866"/>
      <c r="AF72" s="866">
        <v>6</v>
      </c>
      <c r="AG72" s="866"/>
      <c r="AH72" s="866"/>
      <c r="AI72" s="866"/>
      <c r="AJ72" s="866"/>
      <c r="AK72" s="866" t="s">
        <v>488</v>
      </c>
      <c r="AL72" s="866"/>
      <c r="AM72" s="866"/>
      <c r="AN72" s="866"/>
      <c r="AO72" s="866"/>
      <c r="AP72" s="866" t="s">
        <v>488</v>
      </c>
      <c r="AQ72" s="866"/>
      <c r="AR72" s="866"/>
      <c r="AS72" s="866"/>
      <c r="AT72" s="866"/>
      <c r="AU72" s="866" t="s">
        <v>488</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553</v>
      </c>
      <c r="C73" s="910"/>
      <c r="D73" s="910"/>
      <c r="E73" s="910"/>
      <c r="F73" s="910"/>
      <c r="G73" s="910"/>
      <c r="H73" s="910"/>
      <c r="I73" s="910"/>
      <c r="J73" s="910"/>
      <c r="K73" s="910"/>
      <c r="L73" s="910"/>
      <c r="M73" s="910"/>
      <c r="N73" s="910"/>
      <c r="O73" s="910"/>
      <c r="P73" s="911"/>
      <c r="Q73" s="912">
        <v>301</v>
      </c>
      <c r="R73" s="866"/>
      <c r="S73" s="866"/>
      <c r="T73" s="866"/>
      <c r="U73" s="866"/>
      <c r="V73" s="866">
        <v>293</v>
      </c>
      <c r="W73" s="866"/>
      <c r="X73" s="866"/>
      <c r="Y73" s="866"/>
      <c r="Z73" s="866"/>
      <c r="AA73" s="866">
        <v>8</v>
      </c>
      <c r="AB73" s="866"/>
      <c r="AC73" s="866"/>
      <c r="AD73" s="866"/>
      <c r="AE73" s="866"/>
      <c r="AF73" s="866">
        <v>8</v>
      </c>
      <c r="AG73" s="866"/>
      <c r="AH73" s="866"/>
      <c r="AI73" s="866"/>
      <c r="AJ73" s="866"/>
      <c r="AK73" s="866">
        <v>24</v>
      </c>
      <c r="AL73" s="866"/>
      <c r="AM73" s="866"/>
      <c r="AN73" s="866"/>
      <c r="AO73" s="866"/>
      <c r="AP73" s="866" t="s">
        <v>488</v>
      </c>
      <c r="AQ73" s="866"/>
      <c r="AR73" s="866"/>
      <c r="AS73" s="866"/>
      <c r="AT73" s="866"/>
      <c r="AU73" s="866" t="s">
        <v>488</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554</v>
      </c>
      <c r="C74" s="910"/>
      <c r="D74" s="910"/>
      <c r="E74" s="910"/>
      <c r="F74" s="910"/>
      <c r="G74" s="910"/>
      <c r="H74" s="910"/>
      <c r="I74" s="910"/>
      <c r="J74" s="910"/>
      <c r="K74" s="910"/>
      <c r="L74" s="910"/>
      <c r="M74" s="910"/>
      <c r="N74" s="910"/>
      <c r="O74" s="910"/>
      <c r="P74" s="911"/>
      <c r="Q74" s="912">
        <v>69</v>
      </c>
      <c r="R74" s="866"/>
      <c r="S74" s="866"/>
      <c r="T74" s="866"/>
      <c r="U74" s="866"/>
      <c r="V74" s="866">
        <v>53</v>
      </c>
      <c r="W74" s="866"/>
      <c r="X74" s="866"/>
      <c r="Y74" s="866"/>
      <c r="Z74" s="866"/>
      <c r="AA74" s="866">
        <v>16</v>
      </c>
      <c r="AB74" s="866"/>
      <c r="AC74" s="866"/>
      <c r="AD74" s="866"/>
      <c r="AE74" s="866"/>
      <c r="AF74" s="866">
        <v>16</v>
      </c>
      <c r="AG74" s="866"/>
      <c r="AH74" s="866"/>
      <c r="AI74" s="866"/>
      <c r="AJ74" s="866"/>
      <c r="AK74" s="866" t="s">
        <v>488</v>
      </c>
      <c r="AL74" s="866"/>
      <c r="AM74" s="866"/>
      <c r="AN74" s="866"/>
      <c r="AO74" s="866"/>
      <c r="AP74" s="866" t="s">
        <v>488</v>
      </c>
      <c r="AQ74" s="866"/>
      <c r="AR74" s="866"/>
      <c r="AS74" s="866"/>
      <c r="AT74" s="866"/>
      <c r="AU74" s="866" t="s">
        <v>488</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555</v>
      </c>
      <c r="C75" s="910"/>
      <c r="D75" s="910"/>
      <c r="E75" s="910"/>
      <c r="F75" s="910"/>
      <c r="G75" s="910"/>
      <c r="H75" s="910"/>
      <c r="I75" s="910"/>
      <c r="J75" s="910"/>
      <c r="K75" s="910"/>
      <c r="L75" s="910"/>
      <c r="M75" s="910"/>
      <c r="N75" s="910"/>
      <c r="O75" s="910"/>
      <c r="P75" s="911"/>
      <c r="Q75" s="913">
        <v>77</v>
      </c>
      <c r="R75" s="914"/>
      <c r="S75" s="914"/>
      <c r="T75" s="914"/>
      <c r="U75" s="870"/>
      <c r="V75" s="915">
        <v>69</v>
      </c>
      <c r="W75" s="914"/>
      <c r="X75" s="914"/>
      <c r="Y75" s="914"/>
      <c r="Z75" s="870"/>
      <c r="AA75" s="915">
        <v>8</v>
      </c>
      <c r="AB75" s="914"/>
      <c r="AC75" s="914"/>
      <c r="AD75" s="914"/>
      <c r="AE75" s="870"/>
      <c r="AF75" s="915">
        <v>8</v>
      </c>
      <c r="AG75" s="914"/>
      <c r="AH75" s="914"/>
      <c r="AI75" s="914"/>
      <c r="AJ75" s="870"/>
      <c r="AK75" s="866" t="s">
        <v>488</v>
      </c>
      <c r="AL75" s="866"/>
      <c r="AM75" s="866"/>
      <c r="AN75" s="866"/>
      <c r="AO75" s="866"/>
      <c r="AP75" s="866" t="s">
        <v>488</v>
      </c>
      <c r="AQ75" s="866"/>
      <c r="AR75" s="866"/>
      <c r="AS75" s="866"/>
      <c r="AT75" s="866"/>
      <c r="AU75" s="866" t="s">
        <v>488</v>
      </c>
      <c r="AV75" s="866"/>
      <c r="AW75" s="866"/>
      <c r="AX75" s="866"/>
      <c r="AY75" s="866"/>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556</v>
      </c>
      <c r="C76" s="910"/>
      <c r="D76" s="910"/>
      <c r="E76" s="910"/>
      <c r="F76" s="910"/>
      <c r="G76" s="910"/>
      <c r="H76" s="910"/>
      <c r="I76" s="910"/>
      <c r="J76" s="910"/>
      <c r="K76" s="910"/>
      <c r="L76" s="910"/>
      <c r="M76" s="910"/>
      <c r="N76" s="910"/>
      <c r="O76" s="910"/>
      <c r="P76" s="911"/>
      <c r="Q76" s="913">
        <v>2</v>
      </c>
      <c r="R76" s="914"/>
      <c r="S76" s="914"/>
      <c r="T76" s="914"/>
      <c r="U76" s="870"/>
      <c r="V76" s="915">
        <v>2</v>
      </c>
      <c r="W76" s="914"/>
      <c r="X76" s="914"/>
      <c r="Y76" s="914"/>
      <c r="Z76" s="870"/>
      <c r="AA76" s="915">
        <v>1</v>
      </c>
      <c r="AB76" s="914"/>
      <c r="AC76" s="914"/>
      <c r="AD76" s="914"/>
      <c r="AE76" s="870"/>
      <c r="AF76" s="915">
        <v>1</v>
      </c>
      <c r="AG76" s="914"/>
      <c r="AH76" s="914"/>
      <c r="AI76" s="914"/>
      <c r="AJ76" s="870"/>
      <c r="AK76" s="866" t="s">
        <v>488</v>
      </c>
      <c r="AL76" s="866"/>
      <c r="AM76" s="866"/>
      <c r="AN76" s="866"/>
      <c r="AO76" s="866"/>
      <c r="AP76" s="866" t="s">
        <v>488</v>
      </c>
      <c r="AQ76" s="866"/>
      <c r="AR76" s="866"/>
      <c r="AS76" s="866"/>
      <c r="AT76" s="866"/>
      <c r="AU76" s="866" t="s">
        <v>488</v>
      </c>
      <c r="AV76" s="866"/>
      <c r="AW76" s="866"/>
      <c r="AX76" s="866"/>
      <c r="AY76" s="866"/>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557</v>
      </c>
      <c r="C77" s="910"/>
      <c r="D77" s="910"/>
      <c r="E77" s="910"/>
      <c r="F77" s="910"/>
      <c r="G77" s="910"/>
      <c r="H77" s="910"/>
      <c r="I77" s="910"/>
      <c r="J77" s="910"/>
      <c r="K77" s="910"/>
      <c r="L77" s="910"/>
      <c r="M77" s="910"/>
      <c r="N77" s="910"/>
      <c r="O77" s="910"/>
      <c r="P77" s="911"/>
      <c r="Q77" s="913">
        <v>0</v>
      </c>
      <c r="R77" s="914"/>
      <c r="S77" s="914"/>
      <c r="T77" s="914"/>
      <c r="U77" s="870"/>
      <c r="V77" s="915">
        <v>0</v>
      </c>
      <c r="W77" s="914"/>
      <c r="X77" s="914"/>
      <c r="Y77" s="914"/>
      <c r="Z77" s="870"/>
      <c r="AA77" s="915">
        <v>0</v>
      </c>
      <c r="AB77" s="914"/>
      <c r="AC77" s="914"/>
      <c r="AD77" s="914"/>
      <c r="AE77" s="870"/>
      <c r="AF77" s="915">
        <v>0</v>
      </c>
      <c r="AG77" s="914"/>
      <c r="AH77" s="914"/>
      <c r="AI77" s="914"/>
      <c r="AJ77" s="870"/>
      <c r="AK77" s="866" t="s">
        <v>488</v>
      </c>
      <c r="AL77" s="866"/>
      <c r="AM77" s="866"/>
      <c r="AN77" s="866"/>
      <c r="AO77" s="866"/>
      <c r="AP77" s="866" t="s">
        <v>488</v>
      </c>
      <c r="AQ77" s="866"/>
      <c r="AR77" s="866"/>
      <c r="AS77" s="866"/>
      <c r="AT77" s="866"/>
      <c r="AU77" s="866" t="s">
        <v>488</v>
      </c>
      <c r="AV77" s="866"/>
      <c r="AW77" s="866"/>
      <c r="AX77" s="866"/>
      <c r="AY77" s="866"/>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t="s">
        <v>558</v>
      </c>
      <c r="C78" s="910"/>
      <c r="D78" s="910"/>
      <c r="E78" s="910"/>
      <c r="F78" s="910"/>
      <c r="G78" s="910"/>
      <c r="H78" s="910"/>
      <c r="I78" s="910"/>
      <c r="J78" s="910"/>
      <c r="K78" s="910"/>
      <c r="L78" s="910"/>
      <c r="M78" s="910"/>
      <c r="N78" s="910"/>
      <c r="O78" s="910"/>
      <c r="P78" s="911"/>
      <c r="Q78" s="912">
        <v>509522</v>
      </c>
      <c r="R78" s="866"/>
      <c r="S78" s="866"/>
      <c r="T78" s="866"/>
      <c r="U78" s="866"/>
      <c r="V78" s="866">
        <v>498264</v>
      </c>
      <c r="W78" s="866"/>
      <c r="X78" s="866"/>
      <c r="Y78" s="866"/>
      <c r="Z78" s="866"/>
      <c r="AA78" s="866">
        <v>11257</v>
      </c>
      <c r="AB78" s="866"/>
      <c r="AC78" s="866"/>
      <c r="AD78" s="866"/>
      <c r="AE78" s="866"/>
      <c r="AF78" s="866">
        <v>11257</v>
      </c>
      <c r="AG78" s="866"/>
      <c r="AH78" s="866"/>
      <c r="AI78" s="866"/>
      <c r="AJ78" s="866"/>
      <c r="AK78" s="866" t="s">
        <v>488</v>
      </c>
      <c r="AL78" s="866"/>
      <c r="AM78" s="866"/>
      <c r="AN78" s="866"/>
      <c r="AO78" s="866"/>
      <c r="AP78" s="866" t="s">
        <v>488</v>
      </c>
      <c r="AQ78" s="866"/>
      <c r="AR78" s="866"/>
      <c r="AS78" s="866"/>
      <c r="AT78" s="866"/>
      <c r="AU78" s="866" t="s">
        <v>488</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401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11767</v>
      </c>
      <c r="AG88" s="880"/>
      <c r="AH88" s="880"/>
      <c r="AI88" s="880"/>
      <c r="AJ88" s="880"/>
      <c r="AK88" s="877"/>
      <c r="AL88" s="877"/>
      <c r="AM88" s="877"/>
      <c r="AN88" s="877"/>
      <c r="AO88" s="877"/>
      <c r="AP88" s="880">
        <v>1948</v>
      </c>
      <c r="AQ88" s="880"/>
      <c r="AR88" s="880"/>
      <c r="AS88" s="880"/>
      <c r="AT88" s="880"/>
      <c r="AU88" s="880">
        <v>238</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13</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293</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293</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293</v>
      </c>
      <c r="DR109" s="929"/>
      <c r="DS109" s="929"/>
      <c r="DT109" s="929"/>
      <c r="DU109" s="930"/>
      <c r="DV109" s="928" t="s">
        <v>412</v>
      </c>
      <c r="DW109" s="929"/>
      <c r="DX109" s="929"/>
      <c r="DY109" s="929"/>
      <c r="DZ109" s="931"/>
    </row>
    <row r="110" spans="1:131" s="218" customFormat="1" ht="26.25" customHeight="1" x14ac:dyDescent="0.15">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973986</v>
      </c>
      <c r="AB110" s="936"/>
      <c r="AC110" s="936"/>
      <c r="AD110" s="936"/>
      <c r="AE110" s="937"/>
      <c r="AF110" s="938">
        <v>973745</v>
      </c>
      <c r="AG110" s="936"/>
      <c r="AH110" s="936"/>
      <c r="AI110" s="936"/>
      <c r="AJ110" s="937"/>
      <c r="AK110" s="938">
        <v>976373</v>
      </c>
      <c r="AL110" s="936"/>
      <c r="AM110" s="936"/>
      <c r="AN110" s="936"/>
      <c r="AO110" s="937"/>
      <c r="AP110" s="939">
        <v>12.5</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10520438</v>
      </c>
      <c r="BR110" s="967"/>
      <c r="BS110" s="967"/>
      <c r="BT110" s="967"/>
      <c r="BU110" s="967"/>
      <c r="BV110" s="967">
        <v>9806031</v>
      </c>
      <c r="BW110" s="967"/>
      <c r="BX110" s="967"/>
      <c r="BY110" s="967"/>
      <c r="BZ110" s="967"/>
      <c r="CA110" s="967">
        <v>9722573</v>
      </c>
      <c r="CB110" s="967"/>
      <c r="CC110" s="967"/>
      <c r="CD110" s="967"/>
      <c r="CE110" s="967"/>
      <c r="CF110" s="980">
        <v>124.1</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603215</v>
      </c>
      <c r="DH110" s="967"/>
      <c r="DI110" s="967"/>
      <c r="DJ110" s="967"/>
      <c r="DK110" s="967"/>
      <c r="DL110" s="967">
        <v>536346</v>
      </c>
      <c r="DM110" s="967"/>
      <c r="DN110" s="967"/>
      <c r="DO110" s="967"/>
      <c r="DP110" s="967"/>
      <c r="DQ110" s="967">
        <v>469438</v>
      </c>
      <c r="DR110" s="967"/>
      <c r="DS110" s="967"/>
      <c r="DT110" s="967"/>
      <c r="DU110" s="967"/>
      <c r="DV110" s="968">
        <v>6</v>
      </c>
      <c r="DW110" s="968"/>
      <c r="DX110" s="968"/>
      <c r="DY110" s="968"/>
      <c r="DZ110" s="969"/>
    </row>
    <row r="111" spans="1:131" s="218" customFormat="1" ht="26.25" customHeight="1" x14ac:dyDescent="0.15">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v>603215</v>
      </c>
      <c r="BR111" s="962"/>
      <c r="BS111" s="962"/>
      <c r="BT111" s="962"/>
      <c r="BU111" s="962"/>
      <c r="BV111" s="962">
        <v>536346</v>
      </c>
      <c r="BW111" s="962"/>
      <c r="BX111" s="962"/>
      <c r="BY111" s="962"/>
      <c r="BZ111" s="962"/>
      <c r="CA111" s="962">
        <v>469438</v>
      </c>
      <c r="CB111" s="962"/>
      <c r="CC111" s="962"/>
      <c r="CD111" s="962"/>
      <c r="CE111" s="962"/>
      <c r="CF111" s="956">
        <v>6</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3825229</v>
      </c>
      <c r="BR112" s="962"/>
      <c r="BS112" s="962"/>
      <c r="BT112" s="962"/>
      <c r="BU112" s="962"/>
      <c r="BV112" s="962">
        <v>3852161</v>
      </c>
      <c r="BW112" s="962"/>
      <c r="BX112" s="962"/>
      <c r="BY112" s="962"/>
      <c r="BZ112" s="962"/>
      <c r="CA112" s="962">
        <v>3840771</v>
      </c>
      <c r="CB112" s="962"/>
      <c r="CC112" s="962"/>
      <c r="CD112" s="962"/>
      <c r="CE112" s="962"/>
      <c r="CF112" s="956">
        <v>49</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314849</v>
      </c>
      <c r="AB113" s="974"/>
      <c r="AC113" s="974"/>
      <c r="AD113" s="974"/>
      <c r="AE113" s="975"/>
      <c r="AF113" s="976">
        <v>316951</v>
      </c>
      <c r="AG113" s="974"/>
      <c r="AH113" s="974"/>
      <c r="AI113" s="974"/>
      <c r="AJ113" s="975"/>
      <c r="AK113" s="976">
        <v>307186</v>
      </c>
      <c r="AL113" s="974"/>
      <c r="AM113" s="974"/>
      <c r="AN113" s="974"/>
      <c r="AO113" s="975"/>
      <c r="AP113" s="977">
        <v>3.9</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275763</v>
      </c>
      <c r="BR113" s="962"/>
      <c r="BS113" s="962"/>
      <c r="BT113" s="962"/>
      <c r="BU113" s="962"/>
      <c r="BV113" s="962">
        <v>258171</v>
      </c>
      <c r="BW113" s="962"/>
      <c r="BX113" s="962"/>
      <c r="BY113" s="962"/>
      <c r="BZ113" s="962"/>
      <c r="CA113" s="962">
        <v>238433</v>
      </c>
      <c r="CB113" s="962"/>
      <c r="CC113" s="962"/>
      <c r="CD113" s="962"/>
      <c r="CE113" s="962"/>
      <c r="CF113" s="956">
        <v>3</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17971</v>
      </c>
      <c r="AB114" s="995"/>
      <c r="AC114" s="995"/>
      <c r="AD114" s="995"/>
      <c r="AE114" s="996"/>
      <c r="AF114" s="997">
        <v>17720</v>
      </c>
      <c r="AG114" s="995"/>
      <c r="AH114" s="995"/>
      <c r="AI114" s="995"/>
      <c r="AJ114" s="996"/>
      <c r="AK114" s="997">
        <v>26336</v>
      </c>
      <c r="AL114" s="995"/>
      <c r="AM114" s="995"/>
      <c r="AN114" s="995"/>
      <c r="AO114" s="996"/>
      <c r="AP114" s="998">
        <v>0.3</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904625</v>
      </c>
      <c r="BR114" s="962"/>
      <c r="BS114" s="962"/>
      <c r="BT114" s="962"/>
      <c r="BU114" s="962"/>
      <c r="BV114" s="962">
        <v>869510</v>
      </c>
      <c r="BW114" s="962"/>
      <c r="BX114" s="962"/>
      <c r="BY114" s="962"/>
      <c r="BZ114" s="962"/>
      <c r="CA114" s="962">
        <v>1040678</v>
      </c>
      <c r="CB114" s="962"/>
      <c r="CC114" s="962"/>
      <c r="CD114" s="962"/>
      <c r="CE114" s="962"/>
      <c r="CF114" s="956">
        <v>13.3</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66832</v>
      </c>
      <c r="AB115" s="974"/>
      <c r="AC115" s="974"/>
      <c r="AD115" s="974"/>
      <c r="AE115" s="975"/>
      <c r="AF115" s="976">
        <v>66869</v>
      </c>
      <c r="AG115" s="974"/>
      <c r="AH115" s="974"/>
      <c r="AI115" s="974"/>
      <c r="AJ115" s="975"/>
      <c r="AK115" s="976">
        <v>66908</v>
      </c>
      <c r="AL115" s="974"/>
      <c r="AM115" s="974"/>
      <c r="AN115" s="974"/>
      <c r="AO115" s="975"/>
      <c r="AP115" s="977">
        <v>0.9</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176</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1373638</v>
      </c>
      <c r="AB117" s="1015"/>
      <c r="AC117" s="1015"/>
      <c r="AD117" s="1015"/>
      <c r="AE117" s="1016"/>
      <c r="AF117" s="1017">
        <v>1375285</v>
      </c>
      <c r="AG117" s="1015"/>
      <c r="AH117" s="1015"/>
      <c r="AI117" s="1015"/>
      <c r="AJ117" s="1016"/>
      <c r="AK117" s="1017">
        <v>1376803</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293</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v>66832</v>
      </c>
      <c r="AB119" s="936"/>
      <c r="AC119" s="936"/>
      <c r="AD119" s="936"/>
      <c r="AE119" s="937"/>
      <c r="AF119" s="938">
        <v>66869</v>
      </c>
      <c r="AG119" s="936"/>
      <c r="AH119" s="936"/>
      <c r="AI119" s="936"/>
      <c r="AJ119" s="937"/>
      <c r="AK119" s="938">
        <v>66908</v>
      </c>
      <c r="AL119" s="936"/>
      <c r="AM119" s="936"/>
      <c r="AN119" s="936"/>
      <c r="AO119" s="937"/>
      <c r="AP119" s="939">
        <v>0.9</v>
      </c>
      <c r="AQ119" s="940"/>
      <c r="AR119" s="940"/>
      <c r="AS119" s="940"/>
      <c r="AT119" s="941"/>
      <c r="AU119" s="946"/>
      <c r="AV119" s="947"/>
      <c r="AW119" s="947"/>
      <c r="AX119" s="947"/>
      <c r="AY119" s="947"/>
      <c r="AZ119" s="239" t="s">
        <v>176</v>
      </c>
      <c r="BA119" s="239"/>
      <c r="BB119" s="239"/>
      <c r="BC119" s="239"/>
      <c r="BD119" s="239"/>
      <c r="BE119" s="239"/>
      <c r="BF119" s="239"/>
      <c r="BG119" s="239"/>
      <c r="BH119" s="239"/>
      <c r="BI119" s="239"/>
      <c r="BJ119" s="239"/>
      <c r="BK119" s="239"/>
      <c r="BL119" s="239"/>
      <c r="BM119" s="239"/>
      <c r="BN119" s="239"/>
      <c r="BO119" s="1013" t="s">
        <v>442</v>
      </c>
      <c r="BP119" s="1041"/>
      <c r="BQ119" s="1035">
        <v>16129270</v>
      </c>
      <c r="BR119" s="1036"/>
      <c r="BS119" s="1036"/>
      <c r="BT119" s="1036"/>
      <c r="BU119" s="1036"/>
      <c r="BV119" s="1036">
        <v>15322219</v>
      </c>
      <c r="BW119" s="1036"/>
      <c r="BX119" s="1036"/>
      <c r="BY119" s="1036"/>
      <c r="BZ119" s="1036"/>
      <c r="CA119" s="1036">
        <v>15311893</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2826212</v>
      </c>
      <c r="BR120" s="967"/>
      <c r="BS120" s="967"/>
      <c r="BT120" s="967"/>
      <c r="BU120" s="967"/>
      <c r="BV120" s="967">
        <v>2821574</v>
      </c>
      <c r="BW120" s="967"/>
      <c r="BX120" s="967"/>
      <c r="BY120" s="967"/>
      <c r="BZ120" s="967"/>
      <c r="CA120" s="967">
        <v>2405519</v>
      </c>
      <c r="CB120" s="967"/>
      <c r="CC120" s="967"/>
      <c r="CD120" s="967"/>
      <c r="CE120" s="967"/>
      <c r="CF120" s="980">
        <v>30.7</v>
      </c>
      <c r="CG120" s="981"/>
      <c r="CH120" s="981"/>
      <c r="CI120" s="981"/>
      <c r="CJ120" s="981"/>
      <c r="CK120" s="1042" t="s">
        <v>446</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v>3806756</v>
      </c>
      <c r="DH120" s="967"/>
      <c r="DI120" s="967"/>
      <c r="DJ120" s="967"/>
      <c r="DK120" s="967"/>
      <c r="DL120" s="967">
        <v>3837722</v>
      </c>
      <c r="DM120" s="967"/>
      <c r="DN120" s="967"/>
      <c r="DO120" s="967"/>
      <c r="DP120" s="967"/>
      <c r="DQ120" s="967">
        <v>3829944</v>
      </c>
      <c r="DR120" s="967"/>
      <c r="DS120" s="967"/>
      <c r="DT120" s="967"/>
      <c r="DU120" s="967"/>
      <c r="DV120" s="968">
        <v>48.9</v>
      </c>
      <c r="DW120" s="968"/>
      <c r="DX120" s="968"/>
      <c r="DY120" s="968"/>
      <c r="DZ120" s="969"/>
    </row>
    <row r="121" spans="1:130" s="218" customFormat="1" ht="26.25" customHeight="1" x14ac:dyDescent="0.15">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v>1668453</v>
      </c>
      <c r="BR121" s="962"/>
      <c r="BS121" s="962"/>
      <c r="BT121" s="962"/>
      <c r="BU121" s="962"/>
      <c r="BV121" s="962">
        <v>1623622</v>
      </c>
      <c r="BW121" s="962"/>
      <c r="BX121" s="962"/>
      <c r="BY121" s="962"/>
      <c r="BZ121" s="962"/>
      <c r="CA121" s="962">
        <v>1609903</v>
      </c>
      <c r="CB121" s="962"/>
      <c r="CC121" s="962"/>
      <c r="CD121" s="962"/>
      <c r="CE121" s="962"/>
      <c r="CF121" s="956">
        <v>20.6</v>
      </c>
      <c r="CG121" s="957"/>
      <c r="CH121" s="957"/>
      <c r="CI121" s="957"/>
      <c r="CJ121" s="957"/>
      <c r="CK121" s="1045"/>
      <c r="CL121" s="1046"/>
      <c r="CM121" s="1046"/>
      <c r="CN121" s="1046"/>
      <c r="CO121" s="1047"/>
      <c r="CP121" s="1055" t="s">
        <v>395</v>
      </c>
      <c r="CQ121" s="1056"/>
      <c r="CR121" s="1056"/>
      <c r="CS121" s="1056"/>
      <c r="CT121" s="1056"/>
      <c r="CU121" s="1056"/>
      <c r="CV121" s="1056"/>
      <c r="CW121" s="1056"/>
      <c r="CX121" s="1056"/>
      <c r="CY121" s="1056"/>
      <c r="CZ121" s="1056"/>
      <c r="DA121" s="1056"/>
      <c r="DB121" s="1056"/>
      <c r="DC121" s="1056"/>
      <c r="DD121" s="1056"/>
      <c r="DE121" s="1056"/>
      <c r="DF121" s="1057"/>
      <c r="DG121" s="961">
        <v>18473</v>
      </c>
      <c r="DH121" s="962"/>
      <c r="DI121" s="962"/>
      <c r="DJ121" s="962"/>
      <c r="DK121" s="962"/>
      <c r="DL121" s="962">
        <v>14439</v>
      </c>
      <c r="DM121" s="962"/>
      <c r="DN121" s="962"/>
      <c r="DO121" s="962"/>
      <c r="DP121" s="962"/>
      <c r="DQ121" s="962">
        <v>10827</v>
      </c>
      <c r="DR121" s="962"/>
      <c r="DS121" s="962"/>
      <c r="DT121" s="962"/>
      <c r="DU121" s="962"/>
      <c r="DV121" s="963">
        <v>0.1</v>
      </c>
      <c r="DW121" s="963"/>
      <c r="DX121" s="963"/>
      <c r="DY121" s="963"/>
      <c r="DZ121" s="964"/>
    </row>
    <row r="122" spans="1:130" s="218" customFormat="1" ht="26.25" customHeight="1" x14ac:dyDescent="0.15">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449</v>
      </c>
      <c r="BA122" s="1001"/>
      <c r="BB122" s="1001"/>
      <c r="BC122" s="1001"/>
      <c r="BD122" s="1001"/>
      <c r="BE122" s="1001"/>
      <c r="BF122" s="1001"/>
      <c r="BG122" s="1001"/>
      <c r="BH122" s="1001"/>
      <c r="BI122" s="1001"/>
      <c r="BJ122" s="1001"/>
      <c r="BK122" s="1001"/>
      <c r="BL122" s="1001"/>
      <c r="BM122" s="1001"/>
      <c r="BN122" s="1001"/>
      <c r="BO122" s="1001"/>
      <c r="BP122" s="1002"/>
      <c r="BQ122" s="1035">
        <v>10066867</v>
      </c>
      <c r="BR122" s="1036"/>
      <c r="BS122" s="1036"/>
      <c r="BT122" s="1036"/>
      <c r="BU122" s="1036"/>
      <c r="BV122" s="1036">
        <v>9575081</v>
      </c>
      <c r="BW122" s="1036"/>
      <c r="BX122" s="1036"/>
      <c r="BY122" s="1036"/>
      <c r="BZ122" s="1036"/>
      <c r="CA122" s="1036">
        <v>9075795</v>
      </c>
      <c r="CB122" s="1036"/>
      <c r="CC122" s="1036"/>
      <c r="CD122" s="1036"/>
      <c r="CE122" s="1036"/>
      <c r="CF122" s="1053">
        <v>115.9</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176</v>
      </c>
      <c r="BA123" s="239"/>
      <c r="BB123" s="239"/>
      <c r="BC123" s="239"/>
      <c r="BD123" s="239"/>
      <c r="BE123" s="239"/>
      <c r="BF123" s="239"/>
      <c r="BG123" s="239"/>
      <c r="BH123" s="239"/>
      <c r="BI123" s="239"/>
      <c r="BJ123" s="239"/>
      <c r="BK123" s="239"/>
      <c r="BL123" s="239"/>
      <c r="BM123" s="239"/>
      <c r="BN123" s="239"/>
      <c r="BO123" s="1013" t="s">
        <v>450</v>
      </c>
      <c r="BP123" s="1041"/>
      <c r="BQ123" s="1099">
        <v>14561532</v>
      </c>
      <c r="BR123" s="1100"/>
      <c r="BS123" s="1100"/>
      <c r="BT123" s="1100"/>
      <c r="BU123" s="1100"/>
      <c r="BV123" s="1100">
        <v>14020277</v>
      </c>
      <c r="BW123" s="1100"/>
      <c r="BX123" s="1100"/>
      <c r="BY123" s="1100"/>
      <c r="BZ123" s="1100"/>
      <c r="CA123" s="1100">
        <v>13091217</v>
      </c>
      <c r="CB123" s="1100"/>
      <c r="CC123" s="1100"/>
      <c r="CD123" s="1100"/>
      <c r="CE123" s="1100"/>
      <c r="CF123" s="1037"/>
      <c r="CG123" s="1038"/>
      <c r="CH123" s="1038"/>
      <c r="CI123" s="1038"/>
      <c r="CJ123" s="1039"/>
      <c r="CK123" s="1045"/>
      <c r="CL123" s="1046"/>
      <c r="CM123" s="1046"/>
      <c r="CN123" s="1046"/>
      <c r="CO123" s="1047"/>
      <c r="CP123" s="1055" t="s">
        <v>393</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451</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21</v>
      </c>
      <c r="BR124" s="1063"/>
      <c r="BS124" s="1063"/>
      <c r="BT124" s="1063"/>
      <c r="BU124" s="1063"/>
      <c r="BV124" s="1063">
        <v>17.2</v>
      </c>
      <c r="BW124" s="1063"/>
      <c r="BX124" s="1063"/>
      <c r="BY124" s="1063"/>
      <c r="BZ124" s="1063"/>
      <c r="CA124" s="1063">
        <v>28.3</v>
      </c>
      <c r="CB124" s="1063"/>
      <c r="CC124" s="1063"/>
      <c r="CD124" s="1063"/>
      <c r="CE124" s="1063"/>
      <c r="CF124" s="1064"/>
      <c r="CG124" s="1065"/>
      <c r="CH124" s="1065"/>
      <c r="CI124" s="1065"/>
      <c r="CJ124" s="1066"/>
      <c r="CK124" s="1048"/>
      <c r="CL124" s="1048"/>
      <c r="CM124" s="1048"/>
      <c r="CN124" s="1048"/>
      <c r="CO124" s="1049"/>
      <c r="CP124" s="1055" t="s">
        <v>452</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453</v>
      </c>
      <c r="CL125" s="1043"/>
      <c r="CM125" s="1043"/>
      <c r="CN125" s="1043"/>
      <c r="CO125" s="1044"/>
      <c r="CP125" s="965" t="s">
        <v>454</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455</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456</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457</v>
      </c>
      <c r="AY127" s="1068"/>
      <c r="AZ127" s="1068"/>
      <c r="BA127" s="1068"/>
      <c r="BB127" s="1068"/>
      <c r="BC127" s="1068"/>
      <c r="BD127" s="1068"/>
      <c r="BE127" s="1069"/>
      <c r="BF127" s="1070" t="s">
        <v>458</v>
      </c>
      <c r="BG127" s="1068"/>
      <c r="BH127" s="1068"/>
      <c r="BI127" s="1068"/>
      <c r="BJ127" s="1068"/>
      <c r="BK127" s="1068"/>
      <c r="BL127" s="1069"/>
      <c r="BM127" s="1070" t="s">
        <v>459</v>
      </c>
      <c r="BN127" s="1068"/>
      <c r="BO127" s="1068"/>
      <c r="BP127" s="1068"/>
      <c r="BQ127" s="1068"/>
      <c r="BR127" s="1068"/>
      <c r="BS127" s="1069"/>
      <c r="BT127" s="1070" t="s">
        <v>460</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461</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462</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463</v>
      </c>
      <c r="X128" s="1079"/>
      <c r="Y128" s="1079"/>
      <c r="Z128" s="1080"/>
      <c r="AA128" s="1081">
        <v>143442</v>
      </c>
      <c r="AB128" s="1082"/>
      <c r="AC128" s="1082"/>
      <c r="AD128" s="1082"/>
      <c r="AE128" s="1083"/>
      <c r="AF128" s="1084">
        <v>135978</v>
      </c>
      <c r="AG128" s="1082"/>
      <c r="AH128" s="1082"/>
      <c r="AI128" s="1082"/>
      <c r="AJ128" s="1083"/>
      <c r="AK128" s="1084">
        <v>137681</v>
      </c>
      <c r="AL128" s="1082"/>
      <c r="AM128" s="1082"/>
      <c r="AN128" s="1082"/>
      <c r="AO128" s="1083"/>
      <c r="AP128" s="1085"/>
      <c r="AQ128" s="1086"/>
      <c r="AR128" s="1086"/>
      <c r="AS128" s="1086"/>
      <c r="AT128" s="1087"/>
      <c r="AU128" s="220"/>
      <c r="AV128" s="220"/>
      <c r="AW128" s="220"/>
      <c r="AX128" s="932" t="s">
        <v>464</v>
      </c>
      <c r="AY128" s="933"/>
      <c r="AZ128" s="933"/>
      <c r="BA128" s="933"/>
      <c r="BB128" s="933"/>
      <c r="BC128" s="933"/>
      <c r="BD128" s="933"/>
      <c r="BE128" s="934"/>
      <c r="BF128" s="1088" t="s">
        <v>122</v>
      </c>
      <c r="BG128" s="1089"/>
      <c r="BH128" s="1089"/>
      <c r="BI128" s="1089"/>
      <c r="BJ128" s="1089"/>
      <c r="BK128" s="1089"/>
      <c r="BL128" s="1090"/>
      <c r="BM128" s="1088">
        <v>13.59</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465</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466</v>
      </c>
      <c r="X129" s="1107"/>
      <c r="Y129" s="1107"/>
      <c r="Z129" s="1108"/>
      <c r="AA129" s="994">
        <v>8291448</v>
      </c>
      <c r="AB129" s="995"/>
      <c r="AC129" s="995"/>
      <c r="AD129" s="995"/>
      <c r="AE129" s="996"/>
      <c r="AF129" s="997">
        <v>8402412</v>
      </c>
      <c r="AG129" s="995"/>
      <c r="AH129" s="995"/>
      <c r="AI129" s="995"/>
      <c r="AJ129" s="996"/>
      <c r="AK129" s="997">
        <v>8657474</v>
      </c>
      <c r="AL129" s="995"/>
      <c r="AM129" s="995"/>
      <c r="AN129" s="995"/>
      <c r="AO129" s="996"/>
      <c r="AP129" s="1109"/>
      <c r="AQ129" s="1110"/>
      <c r="AR129" s="1110"/>
      <c r="AS129" s="1110"/>
      <c r="AT129" s="1111"/>
      <c r="AU129" s="221"/>
      <c r="AV129" s="221"/>
      <c r="AW129" s="221"/>
      <c r="AX129" s="1101" t="s">
        <v>467</v>
      </c>
      <c r="AY129" s="959"/>
      <c r="AZ129" s="959"/>
      <c r="BA129" s="959"/>
      <c r="BB129" s="959"/>
      <c r="BC129" s="959"/>
      <c r="BD129" s="959"/>
      <c r="BE129" s="960"/>
      <c r="BF129" s="1102" t="s">
        <v>122</v>
      </c>
      <c r="BG129" s="1103"/>
      <c r="BH129" s="1103"/>
      <c r="BI129" s="1103"/>
      <c r="BJ129" s="1103"/>
      <c r="BK129" s="1103"/>
      <c r="BL129" s="1104"/>
      <c r="BM129" s="1102">
        <v>18.59</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468</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469</v>
      </c>
      <c r="X130" s="1107"/>
      <c r="Y130" s="1107"/>
      <c r="Z130" s="1108"/>
      <c r="AA130" s="994">
        <v>851930</v>
      </c>
      <c r="AB130" s="995"/>
      <c r="AC130" s="995"/>
      <c r="AD130" s="995"/>
      <c r="AE130" s="996"/>
      <c r="AF130" s="997">
        <v>843649</v>
      </c>
      <c r="AG130" s="995"/>
      <c r="AH130" s="995"/>
      <c r="AI130" s="995"/>
      <c r="AJ130" s="996"/>
      <c r="AK130" s="997">
        <v>825031</v>
      </c>
      <c r="AL130" s="995"/>
      <c r="AM130" s="995"/>
      <c r="AN130" s="995"/>
      <c r="AO130" s="996"/>
      <c r="AP130" s="1109"/>
      <c r="AQ130" s="1110"/>
      <c r="AR130" s="1110"/>
      <c r="AS130" s="1110"/>
      <c r="AT130" s="1111"/>
      <c r="AU130" s="221"/>
      <c r="AV130" s="221"/>
      <c r="AW130" s="221"/>
      <c r="AX130" s="1101" t="s">
        <v>470</v>
      </c>
      <c r="AY130" s="959"/>
      <c r="AZ130" s="959"/>
      <c r="BA130" s="959"/>
      <c r="BB130" s="959"/>
      <c r="BC130" s="959"/>
      <c r="BD130" s="959"/>
      <c r="BE130" s="960"/>
      <c r="BF130" s="1137">
        <v>5.2</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471</v>
      </c>
      <c r="X131" s="1144"/>
      <c r="Y131" s="1144"/>
      <c r="Z131" s="1145"/>
      <c r="AA131" s="1040">
        <v>7439518</v>
      </c>
      <c r="AB131" s="1022"/>
      <c r="AC131" s="1022"/>
      <c r="AD131" s="1022"/>
      <c r="AE131" s="1023"/>
      <c r="AF131" s="1021">
        <v>7558763</v>
      </c>
      <c r="AG131" s="1022"/>
      <c r="AH131" s="1022"/>
      <c r="AI131" s="1022"/>
      <c r="AJ131" s="1023"/>
      <c r="AK131" s="1021">
        <v>7832443</v>
      </c>
      <c r="AL131" s="1022"/>
      <c r="AM131" s="1022"/>
      <c r="AN131" s="1022"/>
      <c r="AO131" s="1023"/>
      <c r="AP131" s="1146"/>
      <c r="AQ131" s="1147"/>
      <c r="AR131" s="1147"/>
      <c r="AS131" s="1147"/>
      <c r="AT131" s="1148"/>
      <c r="AU131" s="221"/>
      <c r="AV131" s="221"/>
      <c r="AW131" s="221"/>
      <c r="AX131" s="1119" t="s">
        <v>472</v>
      </c>
      <c r="AY131" s="762"/>
      <c r="AZ131" s="762"/>
      <c r="BA131" s="762"/>
      <c r="BB131" s="762"/>
      <c r="BC131" s="762"/>
      <c r="BD131" s="762"/>
      <c r="BE131" s="1072"/>
      <c r="BF131" s="1120">
        <v>28.3</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473</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474</v>
      </c>
      <c r="W132" s="1130"/>
      <c r="X132" s="1130"/>
      <c r="Y132" s="1130"/>
      <c r="Z132" s="1131"/>
      <c r="AA132" s="1132">
        <v>5.0845498320000004</v>
      </c>
      <c r="AB132" s="1133"/>
      <c r="AC132" s="1133"/>
      <c r="AD132" s="1133"/>
      <c r="AE132" s="1134"/>
      <c r="AF132" s="1135">
        <v>5.2344279079999998</v>
      </c>
      <c r="AG132" s="1133"/>
      <c r="AH132" s="1133"/>
      <c r="AI132" s="1133"/>
      <c r="AJ132" s="1134"/>
      <c r="AK132" s="1135">
        <v>5.2868689880000002</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475</v>
      </c>
      <c r="W133" s="1113"/>
      <c r="X133" s="1113"/>
      <c r="Y133" s="1113"/>
      <c r="Z133" s="1114"/>
      <c r="AA133" s="1115">
        <v>5.4</v>
      </c>
      <c r="AB133" s="1116"/>
      <c r="AC133" s="1116"/>
      <c r="AD133" s="1116"/>
      <c r="AE133" s="1117"/>
      <c r="AF133" s="1115">
        <v>5.0999999999999996</v>
      </c>
      <c r="AG133" s="1116"/>
      <c r="AH133" s="1116"/>
      <c r="AI133" s="1116"/>
      <c r="AJ133" s="1117"/>
      <c r="AK133" s="1115">
        <v>5.2</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2Kz+Wiz2eJAmxWXN1FmNkBlO16S16kxAH1GzSg/9hhrhQS2ECm0uNOz2nFJ+gr5s02nqrrMFNgZqUET8r33H3A==" saltValue="6agaLbYGrLjPzJJx3aeLE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e07hxfZ/OdjBk97dgetTJf36QaH1RZTNV8Cm5fnUKK9D62nQBOLuRgjXGe3IdEVdkjoAOhNFeZonILHv3AaIsw==" saltValue="lzbc0EkUN1DDp58TGdt5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KfSHqXrjugsSYyksXC2LrafFqzv5zsRDs7Cmw5rueuj0mHDDq1sYwEBO1g/hkUh7Xt3yVxmzc5hGeY5I6y9lA==" saltValue="B9GD9qgLx5M4UVRRGYtBj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484</v>
      </c>
      <c r="AL9" s="1153"/>
      <c r="AM9" s="1153"/>
      <c r="AN9" s="1154"/>
      <c r="AO9" s="269">
        <v>2455402</v>
      </c>
      <c r="AP9" s="269">
        <v>68007</v>
      </c>
      <c r="AQ9" s="270">
        <v>72090</v>
      </c>
      <c r="AR9" s="271">
        <v>-5.7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485</v>
      </c>
      <c r="AL10" s="1153"/>
      <c r="AM10" s="1153"/>
      <c r="AN10" s="1154"/>
      <c r="AO10" s="272">
        <v>453977</v>
      </c>
      <c r="AP10" s="272">
        <v>12574</v>
      </c>
      <c r="AQ10" s="273">
        <v>9072</v>
      </c>
      <c r="AR10" s="274">
        <v>38.6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486</v>
      </c>
      <c r="AL11" s="1153"/>
      <c r="AM11" s="1153"/>
      <c r="AN11" s="1154"/>
      <c r="AO11" s="272">
        <v>56721</v>
      </c>
      <c r="AP11" s="272">
        <v>1571</v>
      </c>
      <c r="AQ11" s="273">
        <v>383</v>
      </c>
      <c r="AR11" s="274">
        <v>310.2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488</v>
      </c>
      <c r="AP12" s="272" t="s">
        <v>488</v>
      </c>
      <c r="AQ12" s="273">
        <v>26</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489</v>
      </c>
      <c r="AL13" s="1153"/>
      <c r="AM13" s="1153"/>
      <c r="AN13" s="1154"/>
      <c r="AO13" s="272" t="s">
        <v>488</v>
      </c>
      <c r="AP13" s="272" t="s">
        <v>488</v>
      </c>
      <c r="AQ13" s="273">
        <v>2732</v>
      </c>
      <c r="AR13" s="274" t="s">
        <v>488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490</v>
      </c>
      <c r="AL14" s="1153"/>
      <c r="AM14" s="1153"/>
      <c r="AN14" s="1154"/>
      <c r="AO14" s="272">
        <v>34962</v>
      </c>
      <c r="AP14" s="272">
        <v>968</v>
      </c>
      <c r="AQ14" s="273">
        <v>1315</v>
      </c>
      <c r="AR14" s="274">
        <v>-26.4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491</v>
      </c>
      <c r="AL15" s="1156"/>
      <c r="AM15" s="1156"/>
      <c r="AN15" s="1157"/>
      <c r="AO15" s="272">
        <v>-128224</v>
      </c>
      <c r="AP15" s="272">
        <v>-3551</v>
      </c>
      <c r="AQ15" s="273">
        <v>-4107</v>
      </c>
      <c r="AR15" s="274">
        <v>-13.5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176</v>
      </c>
      <c r="AL16" s="1156"/>
      <c r="AM16" s="1156"/>
      <c r="AN16" s="1157"/>
      <c r="AO16" s="272">
        <v>2872838</v>
      </c>
      <c r="AP16" s="272">
        <v>79569</v>
      </c>
      <c r="AQ16" s="273">
        <v>81511</v>
      </c>
      <c r="AR16" s="274">
        <v>-2.4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496</v>
      </c>
      <c r="AL21" s="1159"/>
      <c r="AM21" s="1159"/>
      <c r="AN21" s="1160"/>
      <c r="AO21" s="285">
        <v>6.56</v>
      </c>
      <c r="AP21" s="286">
        <v>6.74</v>
      </c>
      <c r="AQ21" s="287">
        <v>-0.18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497</v>
      </c>
      <c r="AL22" s="1159"/>
      <c r="AM22" s="1159"/>
      <c r="AN22" s="1160"/>
      <c r="AO22" s="290">
        <v>98.1</v>
      </c>
      <c r="AP22" s="291">
        <v>97</v>
      </c>
      <c r="AQ22" s="292">
        <v>1.1000000000000001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498</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501</v>
      </c>
      <c r="AL32" s="1167"/>
      <c r="AM32" s="1167"/>
      <c r="AN32" s="1168"/>
      <c r="AO32" s="300">
        <v>976373</v>
      </c>
      <c r="AP32" s="300">
        <v>27043</v>
      </c>
      <c r="AQ32" s="301">
        <v>33695</v>
      </c>
      <c r="AR32" s="302">
        <v>-19.7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502</v>
      </c>
      <c r="AL33" s="1167"/>
      <c r="AM33" s="1167"/>
      <c r="AN33" s="116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503</v>
      </c>
      <c r="AL34" s="1167"/>
      <c r="AM34" s="1167"/>
      <c r="AN34" s="1168"/>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504</v>
      </c>
      <c r="AL35" s="1167"/>
      <c r="AM35" s="1167"/>
      <c r="AN35" s="1168"/>
      <c r="AO35" s="300">
        <v>307186</v>
      </c>
      <c r="AP35" s="300">
        <v>8508</v>
      </c>
      <c r="AQ35" s="301">
        <v>8394</v>
      </c>
      <c r="AR35" s="302">
        <v>1.4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505</v>
      </c>
      <c r="AL36" s="1167"/>
      <c r="AM36" s="1167"/>
      <c r="AN36" s="1168"/>
      <c r="AO36" s="300">
        <v>26336</v>
      </c>
      <c r="AP36" s="300">
        <v>729</v>
      </c>
      <c r="AQ36" s="301">
        <v>1998</v>
      </c>
      <c r="AR36" s="302">
        <v>-63.5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506</v>
      </c>
      <c r="AL37" s="1167"/>
      <c r="AM37" s="1167"/>
      <c r="AN37" s="1168"/>
      <c r="AO37" s="300">
        <v>66908</v>
      </c>
      <c r="AP37" s="300">
        <v>1853</v>
      </c>
      <c r="AQ37" s="301">
        <v>1021</v>
      </c>
      <c r="AR37" s="302">
        <v>81.5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507</v>
      </c>
      <c r="AL38" s="1170"/>
      <c r="AM38" s="1170"/>
      <c r="AN38" s="1171"/>
      <c r="AO38" s="303" t="s">
        <v>488</v>
      </c>
      <c r="AP38" s="303" t="s">
        <v>488</v>
      </c>
      <c r="AQ38" s="304">
        <v>3</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508</v>
      </c>
      <c r="AL39" s="1170"/>
      <c r="AM39" s="1170"/>
      <c r="AN39" s="1171"/>
      <c r="AO39" s="300">
        <v>-137681</v>
      </c>
      <c r="AP39" s="300">
        <v>-3813</v>
      </c>
      <c r="AQ39" s="301">
        <v>-3210</v>
      </c>
      <c r="AR39" s="302">
        <v>18.8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509</v>
      </c>
      <c r="AL40" s="1167"/>
      <c r="AM40" s="1167"/>
      <c r="AN40" s="1168"/>
      <c r="AO40" s="300">
        <v>-825031</v>
      </c>
      <c r="AP40" s="300">
        <v>-22851</v>
      </c>
      <c r="AQ40" s="301">
        <v>-26336</v>
      </c>
      <c r="AR40" s="302">
        <v>-13.2</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286</v>
      </c>
      <c r="AL41" s="1173"/>
      <c r="AM41" s="1173"/>
      <c r="AN41" s="1174"/>
      <c r="AO41" s="300">
        <v>414091</v>
      </c>
      <c r="AP41" s="300">
        <v>11469</v>
      </c>
      <c r="AQ41" s="301">
        <v>15565</v>
      </c>
      <c r="AR41" s="302">
        <v>-26.3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479</v>
      </c>
      <c r="AN49" s="1163" t="s">
        <v>512</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1037983</v>
      </c>
      <c r="AN51" s="322">
        <v>27650</v>
      </c>
      <c r="AO51" s="323">
        <v>-46.9</v>
      </c>
      <c r="AP51" s="324">
        <v>52068</v>
      </c>
      <c r="AQ51" s="325">
        <v>1.6</v>
      </c>
      <c r="AR51" s="326">
        <v>-48.5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773161</v>
      </c>
      <c r="AN52" s="330">
        <v>20596</v>
      </c>
      <c r="AO52" s="331">
        <v>-16.7</v>
      </c>
      <c r="AP52" s="332">
        <v>26936</v>
      </c>
      <c r="AQ52" s="333">
        <v>3.4</v>
      </c>
      <c r="AR52" s="334">
        <v>-20.100000000000001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1006835</v>
      </c>
      <c r="AN53" s="322">
        <v>27007</v>
      </c>
      <c r="AO53" s="323">
        <v>-2.2999999999999998</v>
      </c>
      <c r="AP53" s="324">
        <v>47161</v>
      </c>
      <c r="AQ53" s="325">
        <v>-9.4</v>
      </c>
      <c r="AR53" s="326">
        <v>7.1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834983</v>
      </c>
      <c r="AN54" s="330">
        <v>22398</v>
      </c>
      <c r="AO54" s="331">
        <v>8.6999999999999993</v>
      </c>
      <c r="AP54" s="332">
        <v>24595</v>
      </c>
      <c r="AQ54" s="333">
        <v>-8.6999999999999993</v>
      </c>
      <c r="AR54" s="334">
        <v>17.399999999999999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943175</v>
      </c>
      <c r="AN55" s="322">
        <v>25462</v>
      </c>
      <c r="AO55" s="323">
        <v>-5.7</v>
      </c>
      <c r="AP55" s="324">
        <v>43423</v>
      </c>
      <c r="AQ55" s="325">
        <v>-7.9</v>
      </c>
      <c r="AR55" s="326">
        <v>2.2000000000000002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688908</v>
      </c>
      <c r="AN56" s="330">
        <v>18598</v>
      </c>
      <c r="AO56" s="331">
        <v>-17</v>
      </c>
      <c r="AP56" s="332">
        <v>22207</v>
      </c>
      <c r="AQ56" s="333">
        <v>-9.6999999999999993</v>
      </c>
      <c r="AR56" s="334">
        <v>-7.3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968142</v>
      </c>
      <c r="AN57" s="322">
        <v>26416</v>
      </c>
      <c r="AO57" s="323">
        <v>3.7</v>
      </c>
      <c r="AP57" s="324">
        <v>45265</v>
      </c>
      <c r="AQ57" s="325">
        <v>4.2</v>
      </c>
      <c r="AR57" s="326">
        <v>-0.5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748011</v>
      </c>
      <c r="AN58" s="330">
        <v>20410</v>
      </c>
      <c r="AO58" s="331">
        <v>9.6999999999999993</v>
      </c>
      <c r="AP58" s="332">
        <v>22600</v>
      </c>
      <c r="AQ58" s="333">
        <v>1.8</v>
      </c>
      <c r="AR58" s="334">
        <v>7.9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2105709</v>
      </c>
      <c r="AN59" s="322">
        <v>58322</v>
      </c>
      <c r="AO59" s="323">
        <v>120.8</v>
      </c>
      <c r="AP59" s="324">
        <v>54621</v>
      </c>
      <c r="AQ59" s="325">
        <v>20.7</v>
      </c>
      <c r="AR59" s="326">
        <v>100.1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1456400</v>
      </c>
      <c r="AN60" s="330">
        <v>40338</v>
      </c>
      <c r="AO60" s="331">
        <v>97.6</v>
      </c>
      <c r="AP60" s="332">
        <v>30892</v>
      </c>
      <c r="AQ60" s="333">
        <v>36.700000000000003</v>
      </c>
      <c r="AR60" s="334">
        <v>60.9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1212369</v>
      </c>
      <c r="AN61" s="337">
        <v>32971</v>
      </c>
      <c r="AO61" s="338">
        <v>13.9</v>
      </c>
      <c r="AP61" s="339">
        <v>48508</v>
      </c>
      <c r="AQ61" s="340">
        <v>1.8</v>
      </c>
      <c r="AR61" s="326">
        <v>12.1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900293</v>
      </c>
      <c r="AN62" s="330">
        <v>24468</v>
      </c>
      <c r="AO62" s="331">
        <v>16.5</v>
      </c>
      <c r="AP62" s="332">
        <v>25446</v>
      </c>
      <c r="AQ62" s="333">
        <v>4.7</v>
      </c>
      <c r="AR62" s="334">
        <v>11.8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5YkI3FqSmlhNxJQPR6tOtz/FH5NKVW7hJYmD+fY1eS4ymLgHsaOTUPyLprCNJ1ONRpVFzwlOGlcMnIYp63KeRg==" saltValue="OMkBDq31fRe0OjXeKIApE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Yub9pDsXOZmTYAM8Nl+lBj+K2+bMLDptJZ+e5fGhQh18PBs5F09thbkE52J1PDvG1UylMelwtD/6YvJx+arnWA==" saltValue="LGAdgy9W9Vz+j9JZEicPY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G1" zoomScaleNormal="100" zoomScaleSheetLayoutView="55" workbookViewId="0">
      <selection activeCell="AG1" sqref="AG1"/>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jhANEtacqG9BpVTB8kis8G19JHZhVSeDgPNkGGqxh9859ircdRetLinOM33tabHwDCFSplw9WJzy6U66XYKISg==" saltValue="skV4e0GAINf+2Yhey6ck2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5" t="s">
        <v>3</v>
      </c>
      <c r="D47" s="1175"/>
      <c r="E47" s="1176"/>
      <c r="F47" s="11">
        <v>10.119999999999999</v>
      </c>
      <c r="G47" s="12">
        <v>18.47</v>
      </c>
      <c r="H47" s="12">
        <v>20.04</v>
      </c>
      <c r="I47" s="12">
        <v>18.61</v>
      </c>
      <c r="J47" s="13">
        <v>16.78</v>
      </c>
    </row>
    <row r="48" spans="2:10" ht="57.75" customHeight="1" x14ac:dyDescent="0.15">
      <c r="B48" s="14"/>
      <c r="C48" s="1177" t="s">
        <v>4</v>
      </c>
      <c r="D48" s="1177"/>
      <c r="E48" s="1178"/>
      <c r="F48" s="15">
        <v>6.49</v>
      </c>
      <c r="G48" s="16">
        <v>7.88</v>
      </c>
      <c r="H48" s="16">
        <v>8.42</v>
      </c>
      <c r="I48" s="16">
        <v>6.09</v>
      </c>
      <c r="J48" s="17">
        <v>7.08</v>
      </c>
    </row>
    <row r="49" spans="2:10" ht="57.75" customHeight="1" thickBot="1" x14ac:dyDescent="0.2">
      <c r="B49" s="18"/>
      <c r="C49" s="1179" t="s">
        <v>5</v>
      </c>
      <c r="D49" s="1179"/>
      <c r="E49" s="1180"/>
      <c r="F49" s="19">
        <v>2.36</v>
      </c>
      <c r="G49" s="20">
        <v>10.67</v>
      </c>
      <c r="H49" s="20">
        <v>1.5</v>
      </c>
      <c r="I49" s="20" t="s">
        <v>531</v>
      </c>
      <c r="J49" s="21" t="s">
        <v>532</v>
      </c>
    </row>
    <row r="50" spans="2:10" x14ac:dyDescent="0.15"/>
  </sheetData>
  <sheetProtection algorithmName="SHA-512" hashValue="WkXvNkg3QURxMZUroErqi3KoXpZy1Z2R8+h02tf+tBN4PTuqkwDpDj8/4TLypJA2jeCgyLu3azNt60bczZSVqQ==" saltValue="8qt2qinIgMVdRdBx+KqHT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533</v>
      </c>
      <c r="D34" s="1187"/>
      <c r="E34" s="1188"/>
      <c r="F34" s="32">
        <v>6.48</v>
      </c>
      <c r="G34" s="33">
        <v>7.88</v>
      </c>
      <c r="H34" s="33">
        <v>8.42</v>
      </c>
      <c r="I34" s="33">
        <v>6.09</v>
      </c>
      <c r="J34" s="34">
        <v>7.07</v>
      </c>
      <c r="K34" s="22"/>
      <c r="L34" s="22"/>
      <c r="M34" s="22"/>
      <c r="N34" s="22"/>
      <c r="O34" s="22"/>
      <c r="P34" s="22"/>
    </row>
    <row r="35" spans="1:16" ht="39" customHeight="1" x14ac:dyDescent="0.15">
      <c r="A35" s="22"/>
      <c r="B35" s="35"/>
      <c r="C35" s="1181" t="s">
        <v>534</v>
      </c>
      <c r="D35" s="1182"/>
      <c r="E35" s="1183"/>
      <c r="F35" s="36">
        <v>8.83</v>
      </c>
      <c r="G35" s="37">
        <v>8.32</v>
      </c>
      <c r="H35" s="37">
        <v>7.72</v>
      </c>
      <c r="I35" s="37">
        <v>7.26</v>
      </c>
      <c r="J35" s="38">
        <v>6.68</v>
      </c>
      <c r="K35" s="22"/>
      <c r="L35" s="22"/>
      <c r="M35" s="22"/>
      <c r="N35" s="22"/>
      <c r="O35" s="22"/>
      <c r="P35" s="22"/>
    </row>
    <row r="36" spans="1:16" ht="39" customHeight="1" x14ac:dyDescent="0.15">
      <c r="A36" s="22"/>
      <c r="B36" s="35"/>
      <c r="C36" s="1181" t="s">
        <v>535</v>
      </c>
      <c r="D36" s="1182"/>
      <c r="E36" s="1183"/>
      <c r="F36" s="36">
        <v>1.37</v>
      </c>
      <c r="G36" s="37">
        <v>1.49</v>
      </c>
      <c r="H36" s="37">
        <v>1.92</v>
      </c>
      <c r="I36" s="37">
        <v>1.79</v>
      </c>
      <c r="J36" s="38">
        <v>1.1299999999999999</v>
      </c>
      <c r="K36" s="22"/>
      <c r="L36" s="22"/>
      <c r="M36" s="22"/>
      <c r="N36" s="22"/>
      <c r="O36" s="22"/>
      <c r="P36" s="22"/>
    </row>
    <row r="37" spans="1:16" ht="39" customHeight="1" x14ac:dyDescent="0.15">
      <c r="A37" s="22"/>
      <c r="B37" s="35"/>
      <c r="C37" s="1181" t="s">
        <v>536</v>
      </c>
      <c r="D37" s="1182"/>
      <c r="E37" s="1183"/>
      <c r="F37" s="36">
        <v>1.07</v>
      </c>
      <c r="G37" s="37">
        <v>0.71</v>
      </c>
      <c r="H37" s="37">
        <v>1.95</v>
      </c>
      <c r="I37" s="37">
        <v>0.92</v>
      </c>
      <c r="J37" s="38">
        <v>1.08</v>
      </c>
      <c r="K37" s="22"/>
      <c r="L37" s="22"/>
      <c r="M37" s="22"/>
      <c r="N37" s="22"/>
      <c r="O37" s="22"/>
      <c r="P37" s="22"/>
    </row>
    <row r="38" spans="1:16" ht="39" customHeight="1" x14ac:dyDescent="0.15">
      <c r="A38" s="22"/>
      <c r="B38" s="35"/>
      <c r="C38" s="1181" t="s">
        <v>537</v>
      </c>
      <c r="D38" s="1182"/>
      <c r="E38" s="1183"/>
      <c r="F38" s="36">
        <v>0.45</v>
      </c>
      <c r="G38" s="37">
        <v>0.26</v>
      </c>
      <c r="H38" s="37">
        <v>0.18</v>
      </c>
      <c r="I38" s="37">
        <v>0.47</v>
      </c>
      <c r="J38" s="38">
        <v>0.53</v>
      </c>
      <c r="K38" s="22"/>
      <c r="L38" s="22"/>
      <c r="M38" s="22"/>
      <c r="N38" s="22"/>
      <c r="O38" s="22"/>
      <c r="P38" s="22"/>
    </row>
    <row r="39" spans="1:16" ht="39" customHeight="1" x14ac:dyDescent="0.15">
      <c r="A39" s="22"/>
      <c r="B39" s="35"/>
      <c r="C39" s="1181" t="s">
        <v>538</v>
      </c>
      <c r="D39" s="1182"/>
      <c r="E39" s="1183"/>
      <c r="F39" s="36">
        <v>0.37</v>
      </c>
      <c r="G39" s="37">
        <v>0.6</v>
      </c>
      <c r="H39" s="37">
        <v>1.21</v>
      </c>
      <c r="I39" s="37">
        <v>0.44</v>
      </c>
      <c r="J39" s="38">
        <v>0.38</v>
      </c>
      <c r="K39" s="22"/>
      <c r="L39" s="22"/>
      <c r="M39" s="22"/>
      <c r="N39" s="22"/>
      <c r="O39" s="22"/>
      <c r="P39" s="22"/>
    </row>
    <row r="40" spans="1:16" ht="39" customHeight="1" x14ac:dyDescent="0.15">
      <c r="A40" s="22"/>
      <c r="B40" s="35"/>
      <c r="C40" s="1181" t="s">
        <v>539</v>
      </c>
      <c r="D40" s="1182"/>
      <c r="E40" s="1183"/>
      <c r="F40" s="36">
        <v>0.08</v>
      </c>
      <c r="G40" s="37">
        <v>0</v>
      </c>
      <c r="H40" s="37">
        <v>0.02</v>
      </c>
      <c r="I40" s="37">
        <v>0.02</v>
      </c>
      <c r="J40" s="38">
        <v>0.03</v>
      </c>
      <c r="K40" s="22"/>
      <c r="L40" s="22"/>
      <c r="M40" s="22"/>
      <c r="N40" s="22"/>
      <c r="O40" s="22"/>
      <c r="P40" s="22"/>
    </row>
    <row r="41" spans="1:16" ht="39" customHeight="1" x14ac:dyDescent="0.15">
      <c r="A41" s="22"/>
      <c r="B41" s="35"/>
      <c r="C41" s="1181" t="s">
        <v>540</v>
      </c>
      <c r="D41" s="1182"/>
      <c r="E41" s="1183"/>
      <c r="F41" s="36">
        <v>0.01</v>
      </c>
      <c r="G41" s="37">
        <v>0</v>
      </c>
      <c r="H41" s="37">
        <v>0</v>
      </c>
      <c r="I41" s="37">
        <v>0.01</v>
      </c>
      <c r="J41" s="38">
        <v>0.02</v>
      </c>
      <c r="K41" s="22"/>
      <c r="L41" s="22"/>
      <c r="M41" s="22"/>
      <c r="N41" s="22"/>
      <c r="O41" s="22"/>
      <c r="P41" s="22"/>
    </row>
    <row r="42" spans="1:16" ht="39" customHeight="1" x14ac:dyDescent="0.15">
      <c r="A42" s="22"/>
      <c r="B42" s="39"/>
      <c r="C42" s="1181" t="s">
        <v>541</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542</v>
      </c>
      <c r="D43" s="1185"/>
      <c r="E43" s="1186"/>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51zGBl8Rf7axKqSN/ejpxrEGoGoIcepwHiYNh8Bk/99pVNghNoxf2x2kExmDrZQu2a9b/o6Ol4/C8V+4B+fjVw==" saltValue="dN8U7L8pqI96Pb0r7ehw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1006</v>
      </c>
      <c r="L45" s="60">
        <v>996</v>
      </c>
      <c r="M45" s="60">
        <v>974</v>
      </c>
      <c r="N45" s="60">
        <v>974</v>
      </c>
      <c r="O45" s="61">
        <v>976</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488</v>
      </c>
      <c r="L46" s="64" t="s">
        <v>488</v>
      </c>
      <c r="M46" s="64" t="s">
        <v>488</v>
      </c>
      <c r="N46" s="64" t="s">
        <v>488</v>
      </c>
      <c r="O46" s="65" t="s">
        <v>488</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488</v>
      </c>
      <c r="L47" s="64" t="s">
        <v>488</v>
      </c>
      <c r="M47" s="64" t="s">
        <v>488</v>
      </c>
      <c r="N47" s="64" t="s">
        <v>488</v>
      </c>
      <c r="O47" s="65" t="s">
        <v>488</v>
      </c>
      <c r="P47" s="48"/>
      <c r="Q47" s="48"/>
      <c r="R47" s="48"/>
      <c r="S47" s="48"/>
      <c r="T47" s="48"/>
      <c r="U47" s="48"/>
    </row>
    <row r="48" spans="1:21" ht="30.75" customHeight="1" x14ac:dyDescent="0.15">
      <c r="A48" s="48"/>
      <c r="B48" s="1191"/>
      <c r="C48" s="1192"/>
      <c r="D48" s="62"/>
      <c r="E48" s="1197" t="s">
        <v>13</v>
      </c>
      <c r="F48" s="1197"/>
      <c r="G48" s="1197"/>
      <c r="H48" s="1197"/>
      <c r="I48" s="1197"/>
      <c r="J48" s="1198"/>
      <c r="K48" s="63">
        <v>310</v>
      </c>
      <c r="L48" s="64">
        <v>272</v>
      </c>
      <c r="M48" s="64">
        <v>314</v>
      </c>
      <c r="N48" s="64">
        <v>317</v>
      </c>
      <c r="O48" s="65">
        <v>307</v>
      </c>
      <c r="P48" s="48"/>
      <c r="Q48" s="48"/>
      <c r="R48" s="48"/>
      <c r="S48" s="48"/>
      <c r="T48" s="48"/>
      <c r="U48" s="48"/>
    </row>
    <row r="49" spans="1:21" ht="30.75" customHeight="1" x14ac:dyDescent="0.15">
      <c r="A49" s="48"/>
      <c r="B49" s="1191"/>
      <c r="C49" s="1192"/>
      <c r="D49" s="62"/>
      <c r="E49" s="1197" t="s">
        <v>14</v>
      </c>
      <c r="F49" s="1197"/>
      <c r="G49" s="1197"/>
      <c r="H49" s="1197"/>
      <c r="I49" s="1197"/>
      <c r="J49" s="1198"/>
      <c r="K49" s="63">
        <v>82</v>
      </c>
      <c r="L49" s="64">
        <v>18</v>
      </c>
      <c r="M49" s="64">
        <v>18</v>
      </c>
      <c r="N49" s="64">
        <v>18</v>
      </c>
      <c r="O49" s="65">
        <v>26</v>
      </c>
      <c r="P49" s="48"/>
      <c r="Q49" s="48"/>
      <c r="R49" s="48"/>
      <c r="S49" s="48"/>
      <c r="T49" s="48"/>
      <c r="U49" s="48"/>
    </row>
    <row r="50" spans="1:21" ht="30.75" customHeight="1" x14ac:dyDescent="0.15">
      <c r="A50" s="48"/>
      <c r="B50" s="1191"/>
      <c r="C50" s="1192"/>
      <c r="D50" s="62"/>
      <c r="E50" s="1197" t="s">
        <v>15</v>
      </c>
      <c r="F50" s="1197"/>
      <c r="G50" s="1197"/>
      <c r="H50" s="1197"/>
      <c r="I50" s="1197"/>
      <c r="J50" s="1198"/>
      <c r="K50" s="63">
        <v>67</v>
      </c>
      <c r="L50" s="64">
        <v>67</v>
      </c>
      <c r="M50" s="64">
        <v>67</v>
      </c>
      <c r="N50" s="64">
        <v>67</v>
      </c>
      <c r="O50" s="65">
        <v>67</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488</v>
      </c>
      <c r="L51" s="64" t="s">
        <v>488</v>
      </c>
      <c r="M51" s="64" t="s">
        <v>488</v>
      </c>
      <c r="N51" s="64" t="s">
        <v>488</v>
      </c>
      <c r="O51" s="65" t="s">
        <v>488</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1010</v>
      </c>
      <c r="L52" s="64">
        <v>971</v>
      </c>
      <c r="M52" s="64">
        <v>995</v>
      </c>
      <c r="N52" s="64">
        <v>979</v>
      </c>
      <c r="O52" s="65">
        <v>963</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455</v>
      </c>
      <c r="L53" s="69">
        <v>382</v>
      </c>
      <c r="M53" s="69">
        <v>378</v>
      </c>
      <c r="N53" s="69">
        <v>397</v>
      </c>
      <c r="O53" s="70">
        <v>413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8tV6QE/xvL25RT0sgjDBNqnNTTNeF5tp50Nd45bWxwOCbILbW1ewEsq23R7Ur3z0BACAgmZxaAJqyRScwmC7vA==" saltValue="xaA5S83P6uocTq6WHEoTe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20" t="s">
        <v>30</v>
      </c>
      <c r="C41" s="1221"/>
      <c r="D41" s="105"/>
      <c r="E41" s="1226" t="s">
        <v>31</v>
      </c>
      <c r="F41" s="1226"/>
      <c r="G41" s="1226"/>
      <c r="H41" s="1227"/>
      <c r="I41" s="343">
        <v>11174</v>
      </c>
      <c r="J41" s="344">
        <v>11171</v>
      </c>
      <c r="K41" s="344">
        <v>10520</v>
      </c>
      <c r="L41" s="344">
        <v>9806</v>
      </c>
      <c r="M41" s="345">
        <v>9723</v>
      </c>
    </row>
    <row r="42" spans="2:13" ht="27.75" customHeight="1" x14ac:dyDescent="0.15">
      <c r="B42" s="1222"/>
      <c r="C42" s="1223"/>
      <c r="D42" s="106"/>
      <c r="E42" s="1228" t="s">
        <v>32</v>
      </c>
      <c r="F42" s="1228"/>
      <c r="G42" s="1228"/>
      <c r="H42" s="1229"/>
      <c r="I42" s="346">
        <v>737</v>
      </c>
      <c r="J42" s="347">
        <v>670</v>
      </c>
      <c r="K42" s="347">
        <v>603</v>
      </c>
      <c r="L42" s="347">
        <v>536</v>
      </c>
      <c r="M42" s="348">
        <v>469</v>
      </c>
    </row>
    <row r="43" spans="2:13" ht="27.75" customHeight="1" x14ac:dyDescent="0.15">
      <c r="B43" s="1222"/>
      <c r="C43" s="1223"/>
      <c r="D43" s="106"/>
      <c r="E43" s="1228" t="s">
        <v>33</v>
      </c>
      <c r="F43" s="1228"/>
      <c r="G43" s="1228"/>
      <c r="H43" s="1229"/>
      <c r="I43" s="346">
        <v>3960</v>
      </c>
      <c r="J43" s="347">
        <v>3147</v>
      </c>
      <c r="K43" s="347">
        <v>3825</v>
      </c>
      <c r="L43" s="347">
        <v>3852</v>
      </c>
      <c r="M43" s="348">
        <v>3841</v>
      </c>
    </row>
    <row r="44" spans="2:13" ht="27.75" customHeight="1" x14ac:dyDescent="0.15">
      <c r="B44" s="1222"/>
      <c r="C44" s="1223"/>
      <c r="D44" s="106"/>
      <c r="E44" s="1228" t="s">
        <v>34</v>
      </c>
      <c r="F44" s="1228"/>
      <c r="G44" s="1228"/>
      <c r="H44" s="1229"/>
      <c r="I44" s="346">
        <v>307</v>
      </c>
      <c r="J44" s="347">
        <v>278</v>
      </c>
      <c r="K44" s="347">
        <v>276</v>
      </c>
      <c r="L44" s="347">
        <v>258</v>
      </c>
      <c r="M44" s="348">
        <v>238</v>
      </c>
    </row>
    <row r="45" spans="2:13" ht="27.75" customHeight="1" x14ac:dyDescent="0.15">
      <c r="B45" s="1222"/>
      <c r="C45" s="1223"/>
      <c r="D45" s="106"/>
      <c r="E45" s="1228" t="s">
        <v>35</v>
      </c>
      <c r="F45" s="1228"/>
      <c r="G45" s="1228"/>
      <c r="H45" s="1229"/>
      <c r="I45" s="346">
        <v>774</v>
      </c>
      <c r="J45" s="347">
        <v>813</v>
      </c>
      <c r="K45" s="347">
        <v>905</v>
      </c>
      <c r="L45" s="347">
        <v>870</v>
      </c>
      <c r="M45" s="348">
        <v>1041</v>
      </c>
    </row>
    <row r="46" spans="2:13" ht="27.75" customHeight="1" x14ac:dyDescent="0.15">
      <c r="B46" s="1222"/>
      <c r="C46" s="1223"/>
      <c r="D46" s="107"/>
      <c r="E46" s="1228" t="s">
        <v>36</v>
      </c>
      <c r="F46" s="1228"/>
      <c r="G46" s="1228"/>
      <c r="H46" s="1229"/>
      <c r="I46" s="346" t="s">
        <v>488</v>
      </c>
      <c r="J46" s="347" t="s">
        <v>488</v>
      </c>
      <c r="K46" s="347" t="s">
        <v>488</v>
      </c>
      <c r="L46" s="347" t="s">
        <v>488</v>
      </c>
      <c r="M46" s="348" t="s">
        <v>488</v>
      </c>
    </row>
    <row r="47" spans="2:13" ht="27.75" customHeight="1" x14ac:dyDescent="0.15">
      <c r="B47" s="1222"/>
      <c r="C47" s="1223"/>
      <c r="D47" s="108"/>
      <c r="E47" s="1230" t="s">
        <v>37</v>
      </c>
      <c r="F47" s="1231"/>
      <c r="G47" s="1231"/>
      <c r="H47" s="1232"/>
      <c r="I47" s="346" t="s">
        <v>488</v>
      </c>
      <c r="J47" s="347" t="s">
        <v>488</v>
      </c>
      <c r="K47" s="347" t="s">
        <v>488</v>
      </c>
      <c r="L47" s="347" t="s">
        <v>488</v>
      </c>
      <c r="M47" s="348" t="s">
        <v>488</v>
      </c>
    </row>
    <row r="48" spans="2:13" ht="27.75" customHeight="1" x14ac:dyDescent="0.15">
      <c r="B48" s="1222"/>
      <c r="C48" s="1223"/>
      <c r="D48" s="106"/>
      <c r="E48" s="1228" t="s">
        <v>38</v>
      </c>
      <c r="F48" s="1228"/>
      <c r="G48" s="1228"/>
      <c r="H48" s="1229"/>
      <c r="I48" s="346" t="s">
        <v>488</v>
      </c>
      <c r="J48" s="347" t="s">
        <v>488</v>
      </c>
      <c r="K48" s="347" t="s">
        <v>488</v>
      </c>
      <c r="L48" s="347" t="s">
        <v>488</v>
      </c>
      <c r="M48" s="348" t="s">
        <v>488</v>
      </c>
    </row>
    <row r="49" spans="2:13" ht="27.75" customHeight="1" x14ac:dyDescent="0.15">
      <c r="B49" s="1224"/>
      <c r="C49" s="1225"/>
      <c r="D49" s="106"/>
      <c r="E49" s="1228" t="s">
        <v>39</v>
      </c>
      <c r="F49" s="1228"/>
      <c r="G49" s="1228"/>
      <c r="H49" s="1229"/>
      <c r="I49" s="346" t="s">
        <v>488</v>
      </c>
      <c r="J49" s="347" t="s">
        <v>488</v>
      </c>
      <c r="K49" s="347" t="s">
        <v>488</v>
      </c>
      <c r="L49" s="347" t="s">
        <v>488</v>
      </c>
      <c r="M49" s="348" t="s">
        <v>488</v>
      </c>
    </row>
    <row r="50" spans="2:13" ht="27.75" customHeight="1" x14ac:dyDescent="0.15">
      <c r="B50" s="1233" t="s">
        <v>40</v>
      </c>
      <c r="C50" s="1234"/>
      <c r="D50" s="109"/>
      <c r="E50" s="1228" t="s">
        <v>41</v>
      </c>
      <c r="F50" s="1228"/>
      <c r="G50" s="1228"/>
      <c r="H50" s="1229"/>
      <c r="I50" s="346">
        <v>1681</v>
      </c>
      <c r="J50" s="347">
        <v>2739</v>
      </c>
      <c r="K50" s="347">
        <v>2826</v>
      </c>
      <c r="L50" s="347">
        <v>2822</v>
      </c>
      <c r="M50" s="348">
        <v>2406</v>
      </c>
    </row>
    <row r="51" spans="2:13" ht="27.75" customHeight="1" x14ac:dyDescent="0.15">
      <c r="B51" s="1222"/>
      <c r="C51" s="1223"/>
      <c r="D51" s="106"/>
      <c r="E51" s="1228" t="s">
        <v>42</v>
      </c>
      <c r="F51" s="1228"/>
      <c r="G51" s="1228"/>
      <c r="H51" s="1229"/>
      <c r="I51" s="346">
        <v>1646</v>
      </c>
      <c r="J51" s="347">
        <v>1378</v>
      </c>
      <c r="K51" s="347">
        <v>1668</v>
      </c>
      <c r="L51" s="347">
        <v>1624</v>
      </c>
      <c r="M51" s="348">
        <v>1610</v>
      </c>
    </row>
    <row r="52" spans="2:13" ht="27.75" customHeight="1" x14ac:dyDescent="0.15">
      <c r="B52" s="1224"/>
      <c r="C52" s="1225"/>
      <c r="D52" s="106"/>
      <c r="E52" s="1228" t="s">
        <v>43</v>
      </c>
      <c r="F52" s="1228"/>
      <c r="G52" s="1228"/>
      <c r="H52" s="1229"/>
      <c r="I52" s="346">
        <v>10495</v>
      </c>
      <c r="J52" s="347">
        <v>10502</v>
      </c>
      <c r="K52" s="347">
        <v>10067</v>
      </c>
      <c r="L52" s="347">
        <v>9575</v>
      </c>
      <c r="M52" s="348">
        <v>9076</v>
      </c>
    </row>
    <row r="53" spans="2:13" ht="27.75" customHeight="1" thickBot="1" x14ac:dyDescent="0.2">
      <c r="B53" s="1235" t="s">
        <v>19</v>
      </c>
      <c r="C53" s="1236"/>
      <c r="D53" s="110"/>
      <c r="E53" s="1237" t="s">
        <v>44</v>
      </c>
      <c r="F53" s="1237"/>
      <c r="G53" s="1237"/>
      <c r="H53" s="1238"/>
      <c r="I53" s="349">
        <v>3130</v>
      </c>
      <c r="J53" s="350">
        <v>1459</v>
      </c>
      <c r="K53" s="350">
        <v>1568</v>
      </c>
      <c r="L53" s="350">
        <v>1302</v>
      </c>
      <c r="M53" s="351">
        <v>2221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4+TTZVXRAAY2biOeeJ9yLlQ0gwKy6S0ecOYldqPM9ItB91baemVplwoOf2pZqFsAlyd88yAJ0XzrdUTG20Yaeg==" saltValue="oY2ijbw56LaQBZWk0MDU3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7" t="s">
        <v>46</v>
      </c>
      <c r="D55" s="1247"/>
      <c r="E55" s="1248"/>
      <c r="F55" s="352">
        <v>1662</v>
      </c>
      <c r="G55" s="352">
        <v>1564</v>
      </c>
      <c r="H55" s="353">
        <v>1453</v>
      </c>
    </row>
    <row r="56" spans="2:8" ht="52.5" customHeight="1" x14ac:dyDescent="0.15">
      <c r="B56" s="122"/>
      <c r="C56" s="1249" t="s">
        <v>47</v>
      </c>
      <c r="D56" s="1249"/>
      <c r="E56" s="1250"/>
      <c r="F56" s="354">
        <v>6</v>
      </c>
      <c r="G56" s="354">
        <v>6</v>
      </c>
      <c r="H56" s="355">
        <v>6</v>
      </c>
    </row>
    <row r="57" spans="2:8" ht="53.25" customHeight="1" x14ac:dyDescent="0.15">
      <c r="B57" s="122"/>
      <c r="C57" s="1251" t="s">
        <v>48</v>
      </c>
      <c r="D57" s="1251"/>
      <c r="E57" s="1252"/>
      <c r="F57" s="356">
        <v>830</v>
      </c>
      <c r="G57" s="356">
        <v>992</v>
      </c>
      <c r="H57" s="357">
        <v>726</v>
      </c>
    </row>
    <row r="58" spans="2:8" ht="45.75" customHeight="1" x14ac:dyDescent="0.15">
      <c r="B58" s="123"/>
      <c r="C58" s="1239" t="s">
        <v>560</v>
      </c>
      <c r="D58" s="1240"/>
      <c r="E58" s="1241"/>
      <c r="F58" s="358">
        <v>293</v>
      </c>
      <c r="G58" s="358">
        <v>389</v>
      </c>
      <c r="H58" s="359">
        <v>269</v>
      </c>
    </row>
    <row r="59" spans="2:8" ht="45.75" customHeight="1" x14ac:dyDescent="0.15">
      <c r="B59" s="123"/>
      <c r="C59" s="1239" t="s">
        <v>561</v>
      </c>
      <c r="D59" s="1240"/>
      <c r="E59" s="1241"/>
      <c r="F59" s="358">
        <v>305</v>
      </c>
      <c r="G59" s="358">
        <v>375</v>
      </c>
      <c r="H59" s="359">
        <v>265</v>
      </c>
    </row>
    <row r="60" spans="2:8" ht="45.75" customHeight="1" x14ac:dyDescent="0.15">
      <c r="B60" s="123"/>
      <c r="C60" s="1239" t="s">
        <v>562</v>
      </c>
      <c r="D60" s="1240"/>
      <c r="E60" s="1241"/>
      <c r="F60" s="358">
        <v>146</v>
      </c>
      <c r="G60" s="358">
        <v>137</v>
      </c>
      <c r="H60" s="359">
        <v>127</v>
      </c>
    </row>
    <row r="61" spans="2:8" ht="45.75" customHeight="1" x14ac:dyDescent="0.15">
      <c r="B61" s="123"/>
      <c r="C61" s="1239" t="s">
        <v>563</v>
      </c>
      <c r="D61" s="1240"/>
      <c r="E61" s="1241"/>
      <c r="F61" s="358">
        <v>20</v>
      </c>
      <c r="G61" s="358">
        <v>25</v>
      </c>
      <c r="H61" s="359">
        <v>25</v>
      </c>
    </row>
    <row r="62" spans="2:8" ht="45.75" customHeight="1" thickBot="1" x14ac:dyDescent="0.2">
      <c r="B62" s="124"/>
      <c r="C62" s="1242" t="s">
        <v>564</v>
      </c>
      <c r="D62" s="1243"/>
      <c r="E62" s="1244"/>
      <c r="F62" s="360">
        <v>23</v>
      </c>
      <c r="G62" s="360">
        <v>23</v>
      </c>
      <c r="H62" s="361">
        <v>23</v>
      </c>
    </row>
    <row r="63" spans="2:8" ht="52.5" customHeight="1" thickBot="1" x14ac:dyDescent="0.2">
      <c r="B63" s="125"/>
      <c r="C63" s="1245" t="s">
        <v>49</v>
      </c>
      <c r="D63" s="1245"/>
      <c r="E63" s="1246"/>
      <c r="F63" s="362">
        <v>2497</v>
      </c>
      <c r="G63" s="362">
        <v>2562</v>
      </c>
      <c r="H63" s="363">
        <v>2185</v>
      </c>
    </row>
    <row r="64" spans="2:8" x14ac:dyDescent="0.15"/>
  </sheetData>
  <sheetProtection algorithmName="SHA-512" hashValue="F422ufHdNt1fSorzLVJuVM6XYGP0xO7nuegWofLzJNEHtvxhKubxq98awrccMBmwuLM5JG5JQb+PEn6hdsyt3Q==" saltValue="S7OSErdyidMqy/cdrK63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172F9-FCAD-49D9-9E0F-8F8084F2A115}">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1" t="s">
        <v>574</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x14ac:dyDescent="0.15">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x14ac:dyDescent="0.15">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x14ac:dyDescent="0.15">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x14ac:dyDescent="0.15">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567</v>
      </c>
    </row>
    <row r="50" spans="1:109" x14ac:dyDescent="0.15">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526</v>
      </c>
      <c r="BQ50" s="1259"/>
      <c r="BR50" s="1259"/>
      <c r="BS50" s="1259"/>
      <c r="BT50" s="1259"/>
      <c r="BU50" s="1259"/>
      <c r="BV50" s="1259"/>
      <c r="BW50" s="1259"/>
      <c r="BX50" s="1259" t="s">
        <v>527</v>
      </c>
      <c r="BY50" s="1259"/>
      <c r="BZ50" s="1259"/>
      <c r="CA50" s="1259"/>
      <c r="CB50" s="1259"/>
      <c r="CC50" s="1259"/>
      <c r="CD50" s="1259"/>
      <c r="CE50" s="1259"/>
      <c r="CF50" s="1259" t="s">
        <v>528</v>
      </c>
      <c r="CG50" s="1259"/>
      <c r="CH50" s="1259"/>
      <c r="CI50" s="1259"/>
      <c r="CJ50" s="1259"/>
      <c r="CK50" s="1259"/>
      <c r="CL50" s="1259"/>
      <c r="CM50" s="1259"/>
      <c r="CN50" s="1259" t="s">
        <v>529</v>
      </c>
      <c r="CO50" s="1259"/>
      <c r="CP50" s="1259"/>
      <c r="CQ50" s="1259"/>
      <c r="CR50" s="1259"/>
      <c r="CS50" s="1259"/>
      <c r="CT50" s="1259"/>
      <c r="CU50" s="1259"/>
      <c r="CV50" s="1259" t="s">
        <v>530</v>
      </c>
      <c r="CW50" s="1259"/>
      <c r="CX50" s="1259"/>
      <c r="CY50" s="1259"/>
      <c r="CZ50" s="1259"/>
      <c r="DA50" s="1259"/>
      <c r="DB50" s="1259"/>
      <c r="DC50" s="1259"/>
    </row>
    <row r="51" spans="1:109" ht="13.5" customHeight="1" x14ac:dyDescent="0.15">
      <c r="B51" s="372"/>
      <c r="G51" s="1270"/>
      <c r="H51" s="1270"/>
      <c r="I51" s="1274"/>
      <c r="J51" s="1274"/>
      <c r="K51" s="1260"/>
      <c r="L51" s="1260"/>
      <c r="M51" s="1260"/>
      <c r="N51" s="1260"/>
      <c r="AM51" s="381"/>
      <c r="AN51" s="1258" t="s">
        <v>568</v>
      </c>
      <c r="AO51" s="1258"/>
      <c r="AP51" s="1258"/>
      <c r="AQ51" s="1258"/>
      <c r="AR51" s="1258"/>
      <c r="AS51" s="1258"/>
      <c r="AT51" s="1258"/>
      <c r="AU51" s="1258"/>
      <c r="AV51" s="1258"/>
      <c r="AW51" s="1258"/>
      <c r="AX51" s="1258"/>
      <c r="AY51" s="1258"/>
      <c r="AZ51" s="1258"/>
      <c r="BA51" s="1258"/>
      <c r="BB51" s="1258" t="s">
        <v>569</v>
      </c>
      <c r="BC51" s="1258"/>
      <c r="BD51" s="1258"/>
      <c r="BE51" s="1258"/>
      <c r="BF51" s="1258"/>
      <c r="BG51" s="1258"/>
      <c r="BH51" s="1258"/>
      <c r="BI51" s="1258"/>
      <c r="BJ51" s="1258"/>
      <c r="BK51" s="1258"/>
      <c r="BL51" s="1258"/>
      <c r="BM51" s="1258"/>
      <c r="BN51" s="1258"/>
      <c r="BO51" s="1258"/>
      <c r="BP51" s="1255">
        <v>43.8</v>
      </c>
      <c r="BQ51" s="1255"/>
      <c r="BR51" s="1255"/>
      <c r="BS51" s="1255"/>
      <c r="BT51" s="1255"/>
      <c r="BU51" s="1255"/>
      <c r="BV51" s="1255"/>
      <c r="BW51" s="1255"/>
      <c r="BX51" s="1255">
        <v>19.100000000000001</v>
      </c>
      <c r="BY51" s="1255"/>
      <c r="BZ51" s="1255"/>
      <c r="CA51" s="1255"/>
      <c r="CB51" s="1255"/>
      <c r="CC51" s="1255"/>
      <c r="CD51" s="1255"/>
      <c r="CE51" s="1255"/>
      <c r="CF51" s="1255">
        <v>21</v>
      </c>
      <c r="CG51" s="1255"/>
      <c r="CH51" s="1255"/>
      <c r="CI51" s="1255"/>
      <c r="CJ51" s="1255"/>
      <c r="CK51" s="1255"/>
      <c r="CL51" s="1255"/>
      <c r="CM51" s="1255"/>
      <c r="CN51" s="1255">
        <v>17.2</v>
      </c>
      <c r="CO51" s="1255"/>
      <c r="CP51" s="1255"/>
      <c r="CQ51" s="1255"/>
      <c r="CR51" s="1255"/>
      <c r="CS51" s="1255"/>
      <c r="CT51" s="1255"/>
      <c r="CU51" s="1255"/>
      <c r="CV51" s="1255">
        <v>28.3</v>
      </c>
      <c r="CW51" s="1255"/>
      <c r="CX51" s="1255"/>
      <c r="CY51" s="1255"/>
      <c r="CZ51" s="1255"/>
      <c r="DA51" s="1255"/>
      <c r="DB51" s="1255"/>
      <c r="DC51" s="1255"/>
    </row>
    <row r="52" spans="1:109" x14ac:dyDescent="0.15">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570</v>
      </c>
      <c r="BC53" s="1258"/>
      <c r="BD53" s="1258"/>
      <c r="BE53" s="1258"/>
      <c r="BF53" s="1258"/>
      <c r="BG53" s="1258"/>
      <c r="BH53" s="1258"/>
      <c r="BI53" s="1258"/>
      <c r="BJ53" s="1258"/>
      <c r="BK53" s="1258"/>
      <c r="BL53" s="1258"/>
      <c r="BM53" s="1258"/>
      <c r="BN53" s="1258"/>
      <c r="BO53" s="1258"/>
      <c r="BP53" s="1255">
        <v>49.2</v>
      </c>
      <c r="BQ53" s="1255"/>
      <c r="BR53" s="1255"/>
      <c r="BS53" s="1255"/>
      <c r="BT53" s="1255"/>
      <c r="BU53" s="1255"/>
      <c r="BV53" s="1255"/>
      <c r="BW53" s="1255"/>
      <c r="BX53" s="1255">
        <v>51</v>
      </c>
      <c r="BY53" s="1255"/>
      <c r="BZ53" s="1255"/>
      <c r="CA53" s="1255"/>
      <c r="CB53" s="1255"/>
      <c r="CC53" s="1255"/>
      <c r="CD53" s="1255"/>
      <c r="CE53" s="1255"/>
      <c r="CF53" s="1255">
        <v>53.1</v>
      </c>
      <c r="CG53" s="1255"/>
      <c r="CH53" s="1255"/>
      <c r="CI53" s="1255"/>
      <c r="CJ53" s="1255"/>
      <c r="CK53" s="1255"/>
      <c r="CL53" s="1255"/>
      <c r="CM53" s="1255"/>
      <c r="CN53" s="1255">
        <v>54.9</v>
      </c>
      <c r="CO53" s="1255"/>
      <c r="CP53" s="1255"/>
      <c r="CQ53" s="1255"/>
      <c r="CR53" s="1255"/>
      <c r="CS53" s="1255"/>
      <c r="CT53" s="1255"/>
      <c r="CU53" s="1255"/>
      <c r="CV53" s="1255">
        <v>57.5</v>
      </c>
      <c r="CW53" s="1255"/>
      <c r="CX53" s="1255"/>
      <c r="CY53" s="1255"/>
      <c r="CZ53" s="1255"/>
      <c r="DA53" s="1255"/>
      <c r="DB53" s="1255"/>
      <c r="DC53" s="1255"/>
    </row>
    <row r="54" spans="1:109" x14ac:dyDescent="0.15">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571</v>
      </c>
      <c r="AO55" s="1259"/>
      <c r="AP55" s="1259"/>
      <c r="AQ55" s="1259"/>
      <c r="AR55" s="1259"/>
      <c r="AS55" s="1259"/>
      <c r="AT55" s="1259"/>
      <c r="AU55" s="1259"/>
      <c r="AV55" s="1259"/>
      <c r="AW55" s="1259"/>
      <c r="AX55" s="1259"/>
      <c r="AY55" s="1259"/>
      <c r="AZ55" s="1259"/>
      <c r="BA55" s="1259"/>
      <c r="BB55" s="1258" t="s">
        <v>569</v>
      </c>
      <c r="BC55" s="1258"/>
      <c r="BD55" s="1258"/>
      <c r="BE55" s="1258"/>
      <c r="BF55" s="1258"/>
      <c r="BG55" s="1258"/>
      <c r="BH55" s="1258"/>
      <c r="BI55" s="1258"/>
      <c r="BJ55" s="1258"/>
      <c r="BK55" s="1258"/>
      <c r="BL55" s="1258"/>
      <c r="BM55" s="1258"/>
      <c r="BN55" s="1258"/>
      <c r="BO55" s="1258"/>
      <c r="BP55" s="1255">
        <v>15.5</v>
      </c>
      <c r="BQ55" s="1255"/>
      <c r="BR55" s="1255"/>
      <c r="BS55" s="1255"/>
      <c r="BT55" s="1255"/>
      <c r="BU55" s="1255"/>
      <c r="BV55" s="1255"/>
      <c r="BW55" s="1255"/>
      <c r="BX55" s="1255">
        <v>4.5999999999999996</v>
      </c>
      <c r="BY55" s="1255"/>
      <c r="BZ55" s="1255"/>
      <c r="CA55" s="1255"/>
      <c r="CB55" s="1255"/>
      <c r="CC55" s="1255"/>
      <c r="CD55" s="1255"/>
      <c r="CE55" s="1255"/>
      <c r="CF55" s="1255">
        <v>0.6</v>
      </c>
      <c r="CG55" s="1255"/>
      <c r="CH55" s="1255"/>
      <c r="CI55" s="1255"/>
      <c r="CJ55" s="1255"/>
      <c r="CK55" s="1255"/>
      <c r="CL55" s="1255"/>
      <c r="CM55" s="1255"/>
      <c r="CN55" s="1255">
        <v>0</v>
      </c>
      <c r="CO55" s="1255"/>
      <c r="CP55" s="1255"/>
      <c r="CQ55" s="1255"/>
      <c r="CR55" s="1255"/>
      <c r="CS55" s="1255"/>
      <c r="CT55" s="1255"/>
      <c r="CU55" s="1255"/>
      <c r="CV55" s="1255">
        <v>1</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570</v>
      </c>
      <c r="BC57" s="1258"/>
      <c r="BD57" s="1258"/>
      <c r="BE57" s="1258"/>
      <c r="BF57" s="1258"/>
      <c r="BG57" s="1258"/>
      <c r="BH57" s="1258"/>
      <c r="BI57" s="1258"/>
      <c r="BJ57" s="1258"/>
      <c r="BK57" s="1258"/>
      <c r="BL57" s="1258"/>
      <c r="BM57" s="1258"/>
      <c r="BN57" s="1258"/>
      <c r="BO57" s="1258"/>
      <c r="BP57" s="1255">
        <v>61.7</v>
      </c>
      <c r="BQ57" s="1255"/>
      <c r="BR57" s="1255"/>
      <c r="BS57" s="1255"/>
      <c r="BT57" s="1255"/>
      <c r="BU57" s="1255"/>
      <c r="BV57" s="1255"/>
      <c r="BW57" s="1255"/>
      <c r="BX57" s="1255">
        <v>61.4</v>
      </c>
      <c r="BY57" s="1255"/>
      <c r="BZ57" s="1255"/>
      <c r="CA57" s="1255"/>
      <c r="CB57" s="1255"/>
      <c r="CC57" s="1255"/>
      <c r="CD57" s="1255"/>
      <c r="CE57" s="1255"/>
      <c r="CF57" s="1255">
        <v>62.6</v>
      </c>
      <c r="CG57" s="1255"/>
      <c r="CH57" s="1255"/>
      <c r="CI57" s="1255"/>
      <c r="CJ57" s="1255"/>
      <c r="CK57" s="1255"/>
      <c r="CL57" s="1255"/>
      <c r="CM57" s="1255"/>
      <c r="CN57" s="1255">
        <v>63.6</v>
      </c>
      <c r="CO57" s="1255"/>
      <c r="CP57" s="1255"/>
      <c r="CQ57" s="1255"/>
      <c r="CR57" s="1255"/>
      <c r="CS57" s="1255"/>
      <c r="CT57" s="1255"/>
      <c r="CU57" s="1255"/>
      <c r="CV57" s="1255">
        <v>64.099999999999994</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572</v>
      </c>
    </row>
    <row r="64" spans="1:109" x14ac:dyDescent="0.15">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1" t="s">
        <v>575</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x14ac:dyDescent="0.15">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x14ac:dyDescent="0.15">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x14ac:dyDescent="0.15">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x14ac:dyDescent="0.15">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567</v>
      </c>
    </row>
    <row r="72" spans="2:107" x14ac:dyDescent="0.15">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526</v>
      </c>
      <c r="BQ72" s="1259"/>
      <c r="BR72" s="1259"/>
      <c r="BS72" s="1259"/>
      <c r="BT72" s="1259"/>
      <c r="BU72" s="1259"/>
      <c r="BV72" s="1259"/>
      <c r="BW72" s="1259"/>
      <c r="BX72" s="1259" t="s">
        <v>527</v>
      </c>
      <c r="BY72" s="1259"/>
      <c r="BZ72" s="1259"/>
      <c r="CA72" s="1259"/>
      <c r="CB72" s="1259"/>
      <c r="CC72" s="1259"/>
      <c r="CD72" s="1259"/>
      <c r="CE72" s="1259"/>
      <c r="CF72" s="1259" t="s">
        <v>528</v>
      </c>
      <c r="CG72" s="1259"/>
      <c r="CH72" s="1259"/>
      <c r="CI72" s="1259"/>
      <c r="CJ72" s="1259"/>
      <c r="CK72" s="1259"/>
      <c r="CL72" s="1259"/>
      <c r="CM72" s="1259"/>
      <c r="CN72" s="1259" t="s">
        <v>529</v>
      </c>
      <c r="CO72" s="1259"/>
      <c r="CP72" s="1259"/>
      <c r="CQ72" s="1259"/>
      <c r="CR72" s="1259"/>
      <c r="CS72" s="1259"/>
      <c r="CT72" s="1259"/>
      <c r="CU72" s="1259"/>
      <c r="CV72" s="1259" t="s">
        <v>530</v>
      </c>
      <c r="CW72" s="1259"/>
      <c r="CX72" s="1259"/>
      <c r="CY72" s="1259"/>
      <c r="CZ72" s="1259"/>
      <c r="DA72" s="1259"/>
      <c r="DB72" s="1259"/>
      <c r="DC72" s="1259"/>
    </row>
    <row r="73" spans="2:107" x14ac:dyDescent="0.15">
      <c r="B73" s="372"/>
      <c r="G73" s="1270"/>
      <c r="H73" s="1270"/>
      <c r="I73" s="1270"/>
      <c r="J73" s="1270"/>
      <c r="K73" s="1254"/>
      <c r="L73" s="1254"/>
      <c r="M73" s="1254"/>
      <c r="N73" s="1254"/>
      <c r="AM73" s="381"/>
      <c r="AN73" s="1258" t="s">
        <v>568</v>
      </c>
      <c r="AO73" s="1258"/>
      <c r="AP73" s="1258"/>
      <c r="AQ73" s="1258"/>
      <c r="AR73" s="1258"/>
      <c r="AS73" s="1258"/>
      <c r="AT73" s="1258"/>
      <c r="AU73" s="1258"/>
      <c r="AV73" s="1258"/>
      <c r="AW73" s="1258"/>
      <c r="AX73" s="1258"/>
      <c r="AY73" s="1258"/>
      <c r="AZ73" s="1258"/>
      <c r="BA73" s="1258"/>
      <c r="BB73" s="1258" t="s">
        <v>569</v>
      </c>
      <c r="BC73" s="1258"/>
      <c r="BD73" s="1258"/>
      <c r="BE73" s="1258"/>
      <c r="BF73" s="1258"/>
      <c r="BG73" s="1258"/>
      <c r="BH73" s="1258"/>
      <c r="BI73" s="1258"/>
      <c r="BJ73" s="1258"/>
      <c r="BK73" s="1258"/>
      <c r="BL73" s="1258"/>
      <c r="BM73" s="1258"/>
      <c r="BN73" s="1258"/>
      <c r="BO73" s="1258"/>
      <c r="BP73" s="1255">
        <v>43.8</v>
      </c>
      <c r="BQ73" s="1255"/>
      <c r="BR73" s="1255"/>
      <c r="BS73" s="1255"/>
      <c r="BT73" s="1255"/>
      <c r="BU73" s="1255"/>
      <c r="BV73" s="1255"/>
      <c r="BW73" s="1255"/>
      <c r="BX73" s="1255">
        <v>19.100000000000001</v>
      </c>
      <c r="BY73" s="1255"/>
      <c r="BZ73" s="1255"/>
      <c r="CA73" s="1255"/>
      <c r="CB73" s="1255"/>
      <c r="CC73" s="1255"/>
      <c r="CD73" s="1255"/>
      <c r="CE73" s="1255"/>
      <c r="CF73" s="1255">
        <v>21</v>
      </c>
      <c r="CG73" s="1255"/>
      <c r="CH73" s="1255"/>
      <c r="CI73" s="1255"/>
      <c r="CJ73" s="1255"/>
      <c r="CK73" s="1255"/>
      <c r="CL73" s="1255"/>
      <c r="CM73" s="1255"/>
      <c r="CN73" s="1255">
        <v>17.2</v>
      </c>
      <c r="CO73" s="1255"/>
      <c r="CP73" s="1255"/>
      <c r="CQ73" s="1255"/>
      <c r="CR73" s="1255"/>
      <c r="CS73" s="1255"/>
      <c r="CT73" s="1255"/>
      <c r="CU73" s="1255"/>
      <c r="CV73" s="1255">
        <v>28.3</v>
      </c>
      <c r="CW73" s="1255"/>
      <c r="CX73" s="1255"/>
      <c r="CY73" s="1255"/>
      <c r="CZ73" s="1255"/>
      <c r="DA73" s="1255"/>
      <c r="DB73" s="1255"/>
      <c r="DC73" s="1255"/>
    </row>
    <row r="74" spans="2:107" x14ac:dyDescent="0.15">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573</v>
      </c>
      <c r="BC75" s="1258"/>
      <c r="BD75" s="1258"/>
      <c r="BE75" s="1258"/>
      <c r="BF75" s="1258"/>
      <c r="BG75" s="1258"/>
      <c r="BH75" s="1258"/>
      <c r="BI75" s="1258"/>
      <c r="BJ75" s="1258"/>
      <c r="BK75" s="1258"/>
      <c r="BL75" s="1258"/>
      <c r="BM75" s="1258"/>
      <c r="BN75" s="1258"/>
      <c r="BO75" s="1258"/>
      <c r="BP75" s="1255">
        <v>6.2</v>
      </c>
      <c r="BQ75" s="1255"/>
      <c r="BR75" s="1255"/>
      <c r="BS75" s="1255"/>
      <c r="BT75" s="1255"/>
      <c r="BU75" s="1255"/>
      <c r="BV75" s="1255"/>
      <c r="BW75" s="1255"/>
      <c r="BX75" s="1255">
        <v>6</v>
      </c>
      <c r="BY75" s="1255"/>
      <c r="BZ75" s="1255"/>
      <c r="CA75" s="1255"/>
      <c r="CB75" s="1255"/>
      <c r="CC75" s="1255"/>
      <c r="CD75" s="1255"/>
      <c r="CE75" s="1255"/>
      <c r="CF75" s="1255">
        <v>5.4</v>
      </c>
      <c r="CG75" s="1255"/>
      <c r="CH75" s="1255"/>
      <c r="CI75" s="1255"/>
      <c r="CJ75" s="1255"/>
      <c r="CK75" s="1255"/>
      <c r="CL75" s="1255"/>
      <c r="CM75" s="1255"/>
      <c r="CN75" s="1255">
        <v>5.0999999999999996</v>
      </c>
      <c r="CO75" s="1255"/>
      <c r="CP75" s="1255"/>
      <c r="CQ75" s="1255"/>
      <c r="CR75" s="1255"/>
      <c r="CS75" s="1255"/>
      <c r="CT75" s="1255"/>
      <c r="CU75" s="1255"/>
      <c r="CV75" s="1255">
        <v>5.2</v>
      </c>
      <c r="CW75" s="1255"/>
      <c r="CX75" s="1255"/>
      <c r="CY75" s="1255"/>
      <c r="CZ75" s="1255"/>
      <c r="DA75" s="1255"/>
      <c r="DB75" s="1255"/>
      <c r="DC75" s="1255"/>
    </row>
    <row r="76" spans="2:107" x14ac:dyDescent="0.15">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571</v>
      </c>
      <c r="AO77" s="1259"/>
      <c r="AP77" s="1259"/>
      <c r="AQ77" s="1259"/>
      <c r="AR77" s="1259"/>
      <c r="AS77" s="1259"/>
      <c r="AT77" s="1259"/>
      <c r="AU77" s="1259"/>
      <c r="AV77" s="1259"/>
      <c r="AW77" s="1259"/>
      <c r="AX77" s="1259"/>
      <c r="AY77" s="1259"/>
      <c r="AZ77" s="1259"/>
      <c r="BA77" s="1259"/>
      <c r="BB77" s="1258" t="s">
        <v>569</v>
      </c>
      <c r="BC77" s="1258"/>
      <c r="BD77" s="1258"/>
      <c r="BE77" s="1258"/>
      <c r="BF77" s="1258"/>
      <c r="BG77" s="1258"/>
      <c r="BH77" s="1258"/>
      <c r="BI77" s="1258"/>
      <c r="BJ77" s="1258"/>
      <c r="BK77" s="1258"/>
      <c r="BL77" s="1258"/>
      <c r="BM77" s="1258"/>
      <c r="BN77" s="1258"/>
      <c r="BO77" s="1258"/>
      <c r="BP77" s="1255">
        <v>15.5</v>
      </c>
      <c r="BQ77" s="1255"/>
      <c r="BR77" s="1255"/>
      <c r="BS77" s="1255"/>
      <c r="BT77" s="1255"/>
      <c r="BU77" s="1255"/>
      <c r="BV77" s="1255"/>
      <c r="BW77" s="1255"/>
      <c r="BX77" s="1255">
        <v>4.5999999999999996</v>
      </c>
      <c r="BY77" s="1255"/>
      <c r="BZ77" s="1255"/>
      <c r="CA77" s="1255"/>
      <c r="CB77" s="1255"/>
      <c r="CC77" s="1255"/>
      <c r="CD77" s="1255"/>
      <c r="CE77" s="1255"/>
      <c r="CF77" s="1255">
        <v>0.6</v>
      </c>
      <c r="CG77" s="1255"/>
      <c r="CH77" s="1255"/>
      <c r="CI77" s="1255"/>
      <c r="CJ77" s="1255"/>
      <c r="CK77" s="1255"/>
      <c r="CL77" s="1255"/>
      <c r="CM77" s="1255"/>
      <c r="CN77" s="1255">
        <v>0</v>
      </c>
      <c r="CO77" s="1255"/>
      <c r="CP77" s="1255"/>
      <c r="CQ77" s="1255"/>
      <c r="CR77" s="1255"/>
      <c r="CS77" s="1255"/>
      <c r="CT77" s="1255"/>
      <c r="CU77" s="1255"/>
      <c r="CV77" s="1255">
        <v>1</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573</v>
      </c>
      <c r="BC79" s="1258"/>
      <c r="BD79" s="1258"/>
      <c r="BE79" s="1258"/>
      <c r="BF79" s="1258"/>
      <c r="BG79" s="1258"/>
      <c r="BH79" s="1258"/>
      <c r="BI79" s="1258"/>
      <c r="BJ79" s="1258"/>
      <c r="BK79" s="1258"/>
      <c r="BL79" s="1258"/>
      <c r="BM79" s="1258"/>
      <c r="BN79" s="1258"/>
      <c r="BO79" s="1258"/>
      <c r="BP79" s="1255">
        <v>6.4</v>
      </c>
      <c r="BQ79" s="1255"/>
      <c r="BR79" s="1255"/>
      <c r="BS79" s="1255"/>
      <c r="BT79" s="1255"/>
      <c r="BU79" s="1255"/>
      <c r="BV79" s="1255"/>
      <c r="BW79" s="1255"/>
      <c r="BX79" s="1255">
        <v>6.3</v>
      </c>
      <c r="BY79" s="1255"/>
      <c r="BZ79" s="1255"/>
      <c r="CA79" s="1255"/>
      <c r="CB79" s="1255"/>
      <c r="CC79" s="1255"/>
      <c r="CD79" s="1255"/>
      <c r="CE79" s="1255"/>
      <c r="CF79" s="1255">
        <v>6.6</v>
      </c>
      <c r="CG79" s="1255"/>
      <c r="CH79" s="1255"/>
      <c r="CI79" s="1255"/>
      <c r="CJ79" s="1255"/>
      <c r="CK79" s="1255"/>
      <c r="CL79" s="1255"/>
      <c r="CM79" s="1255"/>
      <c r="CN79" s="1255">
        <v>6.8</v>
      </c>
      <c r="CO79" s="1255"/>
      <c r="CP79" s="1255"/>
      <c r="CQ79" s="1255"/>
      <c r="CR79" s="1255"/>
      <c r="CS79" s="1255"/>
      <c r="CT79" s="1255"/>
      <c r="CU79" s="1255"/>
      <c r="CV79" s="1255">
        <v>7</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K9QetAAMyaGIrKTnG9lHaUtUaYymrVUuECnah4KgU5qHWzZlrvkaEmnew6x5IWi6Pig+FfW5FmQ/eCosgnIPkA==" saltValue="UMgHjV2ctaoM7CSDCOuo3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A3FC1-0790-43AF-AF40-3BE0963C5EDA}">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njvvaXeNCSsSkO3mXkgbuCe2647eCF4jPTiT4418SmUytNSdB5q1J5N7uOHHVmxQkkmPH9tW5hymUSFBwwg4rQ==" saltValue="pAlExOfQcEr6QwhIiAvPf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7B092-BF60-4D2A-8EA2-E547004AEA1A}">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jI6IV5SO+chOqBFoZDgE9EZz9RkYRoza1gFRhiqAZ69xiTz7MU4UyTQ+QTB0bhTd4QUkyde9citIUPdOsMXLCA==" saltValue="R3FvOFDkQ/NM7T6CkJPIK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27650</v>
      </c>
      <c r="E3" s="144"/>
      <c r="F3" s="145">
        <v>52068</v>
      </c>
      <c r="G3" s="146"/>
      <c r="H3" s="147"/>
    </row>
    <row r="4" spans="1:8" x14ac:dyDescent="0.15">
      <c r="A4" s="148"/>
      <c r="B4" s="149"/>
      <c r="C4" s="150"/>
      <c r="D4" s="151">
        <v>20596</v>
      </c>
      <c r="E4" s="152"/>
      <c r="F4" s="153">
        <v>26936</v>
      </c>
      <c r="G4" s="154"/>
      <c r="H4" s="155"/>
    </row>
    <row r="5" spans="1:8" x14ac:dyDescent="0.15">
      <c r="A5" s="136" t="s">
        <v>520</v>
      </c>
      <c r="B5" s="141"/>
      <c r="C5" s="142"/>
      <c r="D5" s="143">
        <v>27007</v>
      </c>
      <c r="E5" s="144"/>
      <c r="F5" s="145">
        <v>47161</v>
      </c>
      <c r="G5" s="146"/>
      <c r="H5" s="147"/>
    </row>
    <row r="6" spans="1:8" x14ac:dyDescent="0.15">
      <c r="A6" s="148"/>
      <c r="B6" s="149"/>
      <c r="C6" s="150"/>
      <c r="D6" s="151">
        <v>22398</v>
      </c>
      <c r="E6" s="152"/>
      <c r="F6" s="153">
        <v>24595</v>
      </c>
      <c r="G6" s="154"/>
      <c r="H6" s="155"/>
    </row>
    <row r="7" spans="1:8" x14ac:dyDescent="0.15">
      <c r="A7" s="136" t="s">
        <v>521</v>
      </c>
      <c r="B7" s="141"/>
      <c r="C7" s="142"/>
      <c r="D7" s="143">
        <v>25462</v>
      </c>
      <c r="E7" s="144"/>
      <c r="F7" s="145">
        <v>43423</v>
      </c>
      <c r="G7" s="146"/>
      <c r="H7" s="147"/>
    </row>
    <row r="8" spans="1:8" x14ac:dyDescent="0.15">
      <c r="A8" s="148"/>
      <c r="B8" s="149"/>
      <c r="C8" s="150"/>
      <c r="D8" s="151">
        <v>18598</v>
      </c>
      <c r="E8" s="152"/>
      <c r="F8" s="153">
        <v>22207</v>
      </c>
      <c r="G8" s="154"/>
      <c r="H8" s="155"/>
    </row>
    <row r="9" spans="1:8" x14ac:dyDescent="0.15">
      <c r="A9" s="136" t="s">
        <v>522</v>
      </c>
      <c r="B9" s="141"/>
      <c r="C9" s="142"/>
      <c r="D9" s="143">
        <v>26416</v>
      </c>
      <c r="E9" s="144"/>
      <c r="F9" s="145">
        <v>45265</v>
      </c>
      <c r="G9" s="146"/>
      <c r="H9" s="147"/>
    </row>
    <row r="10" spans="1:8" x14ac:dyDescent="0.15">
      <c r="A10" s="148"/>
      <c r="B10" s="149"/>
      <c r="C10" s="150"/>
      <c r="D10" s="151">
        <v>20410</v>
      </c>
      <c r="E10" s="152"/>
      <c r="F10" s="153">
        <v>22600</v>
      </c>
      <c r="G10" s="154"/>
      <c r="H10" s="155"/>
    </row>
    <row r="11" spans="1:8" x14ac:dyDescent="0.15">
      <c r="A11" s="136" t="s">
        <v>523</v>
      </c>
      <c r="B11" s="141"/>
      <c r="C11" s="142"/>
      <c r="D11" s="143">
        <v>58322</v>
      </c>
      <c r="E11" s="144"/>
      <c r="F11" s="145">
        <v>54621</v>
      </c>
      <c r="G11" s="146"/>
      <c r="H11" s="147"/>
    </row>
    <row r="12" spans="1:8" x14ac:dyDescent="0.15">
      <c r="A12" s="148"/>
      <c r="B12" s="149"/>
      <c r="C12" s="156"/>
      <c r="D12" s="151">
        <v>40338</v>
      </c>
      <c r="E12" s="152"/>
      <c r="F12" s="153">
        <v>30892</v>
      </c>
      <c r="G12" s="154"/>
      <c r="H12" s="155"/>
    </row>
    <row r="13" spans="1:8" x14ac:dyDescent="0.15">
      <c r="A13" s="136"/>
      <c r="B13" s="141"/>
      <c r="C13" s="157"/>
      <c r="D13" s="158">
        <v>32971</v>
      </c>
      <c r="E13" s="159"/>
      <c r="F13" s="160">
        <v>48508</v>
      </c>
      <c r="G13" s="161"/>
      <c r="H13" s="147"/>
    </row>
    <row r="14" spans="1:8" x14ac:dyDescent="0.15">
      <c r="A14" s="148"/>
      <c r="B14" s="149"/>
      <c r="C14" s="150"/>
      <c r="D14" s="151">
        <v>24468</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6.49</v>
      </c>
      <c r="C19" s="162">
        <f>ROUND(VALUE(SUBSTITUTE(実質収支比率等に係る経年分析!G$48,"▲","-")),2)</f>
        <v>7.88</v>
      </c>
      <c r="D19" s="162">
        <f>ROUND(VALUE(SUBSTITUTE(実質収支比率等に係る経年分析!H$48,"▲","-")),2)</f>
        <v>8.42</v>
      </c>
      <c r="E19" s="162">
        <f>ROUND(VALUE(SUBSTITUTE(実質収支比率等に係る経年分析!I$48,"▲","-")),2)</f>
        <v>6.09</v>
      </c>
      <c r="F19" s="162">
        <f>ROUND(VALUE(SUBSTITUTE(実質収支比率等に係る経年分析!J$48,"▲","-")),2)</f>
        <v>7.08</v>
      </c>
    </row>
    <row r="20" spans="1:11" x14ac:dyDescent="0.15">
      <c r="A20" s="162" t="s">
        <v>53</v>
      </c>
      <c r="B20" s="162">
        <f>ROUND(VALUE(SUBSTITUTE(実質収支比率等に係る経年分析!F$47,"▲","-")),2)</f>
        <v>10.119999999999999</v>
      </c>
      <c r="C20" s="162">
        <f>ROUND(VALUE(SUBSTITUTE(実質収支比率等に係る経年分析!G$47,"▲","-")),2)</f>
        <v>18.47</v>
      </c>
      <c r="D20" s="162">
        <f>ROUND(VALUE(SUBSTITUTE(実質収支比率等に係る経年分析!H$47,"▲","-")),2)</f>
        <v>20.04</v>
      </c>
      <c r="E20" s="162">
        <f>ROUND(VALUE(SUBSTITUTE(実質収支比率等に係る経年分析!I$47,"▲","-")),2)</f>
        <v>18.61</v>
      </c>
      <c r="F20" s="162">
        <f>ROUND(VALUE(SUBSTITUTE(実質収支比率等に係る経年分析!J$47,"▲","-")),2)</f>
        <v>16.78</v>
      </c>
    </row>
    <row r="21" spans="1:11" x14ac:dyDescent="0.15">
      <c r="A21" s="162" t="s">
        <v>54</v>
      </c>
      <c r="B21" s="162">
        <f>IF(ISNUMBER(VALUE(SUBSTITUTE(実質収支比率等に係る経年分析!F$49,"▲","-"))),ROUND(VALUE(SUBSTITUTE(実質収支比率等に係る経年分析!F$49,"▲","-")),2),NA())</f>
        <v>2.36</v>
      </c>
      <c r="C21" s="162">
        <f>IF(ISNUMBER(VALUE(SUBSTITUTE(実質収支比率等に係る経年分析!G$49,"▲","-"))),ROUND(VALUE(SUBSTITUTE(実質収支比率等に係る経年分析!G$49,"▲","-")),2),NA())</f>
        <v>10.67</v>
      </c>
      <c r="D21" s="162">
        <f>IF(ISNUMBER(VALUE(SUBSTITUTE(実質収支比率等に係る経年分析!H$49,"▲","-"))),ROUND(VALUE(SUBSTITUTE(実質収支比率等に係る経年分析!H$49,"▲","-")),2),NA())</f>
        <v>1.5</v>
      </c>
      <c r="E21" s="162">
        <f>IF(ISNUMBER(VALUE(SUBSTITUTE(実質収支比率等に係る経年分析!I$49,"▲","-"))),ROUND(VALUE(SUBSTITUTE(実質収支比率等に係る経年分析!I$49,"▲","-")),2),NA())</f>
        <v>-3.38</v>
      </c>
      <c r="F21" s="162">
        <f>IF(ISNUMBER(VALUE(SUBSTITUTE(実質収支比率等に係る経年分析!J$49,"▲","-"))),ROUND(VALUE(SUBSTITUTE(実質収支比率等に係る経年分析!J$49,"▲","-")),2),NA())</f>
        <v>-0.11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農業集落排水事業特別会計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1.21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0.38</v>
      </c>
    </row>
    <row r="32" spans="1:11" x14ac:dyDescent="0.15">
      <c r="A32" s="163" t="str">
        <f>IF(連結実質赤字比率に係る赤字・黒字の構成分析!C$38="",NA(),連結実質赤字比率に係る赤字・黒字の構成分析!C$38)</f>
        <v>簡易水道事業特別会計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0.53</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1.95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0.92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1.08</v>
      </c>
    </row>
    <row r="34" spans="1:16" x14ac:dyDescent="0.15">
      <c r="A34" s="163" t="str">
        <f>IF(連結実質赤字比率に係る赤字・黒字の構成分析!C$36="",NA(),連結実質赤字比率に係る赤字・黒字の構成分析!C$36)</f>
        <v>下水道事業特別会計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1.37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1.49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1.92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1.79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1.1299999999999999</v>
      </c>
    </row>
    <row r="35" spans="1:16" x14ac:dyDescent="0.15">
      <c r="A35" s="163" t="str">
        <f>IF(連結実質赤字比率に係る赤字・黒字の構成分析!C$35="",NA(),連結実質赤字比率に係る赤字・黒字の構成分析!C$35)</f>
        <v>上水道事業特別会計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8.83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8.32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7.72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7.26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6.68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6.48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7.88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8.42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6.09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7.07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1010</v>
      </c>
      <c r="E42" s="164"/>
      <c r="F42" s="164"/>
      <c r="G42" s="164">
        <f>'実質公債費比率（分子）の構造'!L$52</f>
        <v>971</v>
      </c>
      <c r="H42" s="164"/>
      <c r="I42" s="164"/>
      <c r="J42" s="164">
        <f>'実質公債費比率（分子）の構造'!M$52</f>
        <v>995</v>
      </c>
      <c r="K42" s="164"/>
      <c r="L42" s="164"/>
      <c r="M42" s="164">
        <f>'実質公債費比率（分子）の構造'!N$52</f>
        <v>979</v>
      </c>
      <c r="N42" s="164"/>
      <c r="O42" s="164"/>
      <c r="P42" s="164">
        <f>'実質公債費比率（分子）の構造'!O$52</f>
        <v>963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67</v>
      </c>
      <c r="C44" s="164"/>
      <c r="D44" s="164"/>
      <c r="E44" s="164">
        <f>'実質公債費比率（分子）の構造'!L$50</f>
        <v>67</v>
      </c>
      <c r="F44" s="164"/>
      <c r="G44" s="164"/>
      <c r="H44" s="164">
        <f>'実質公債費比率（分子）の構造'!M$50</f>
        <v>67</v>
      </c>
      <c r="I44" s="164"/>
      <c r="J44" s="164"/>
      <c r="K44" s="164">
        <f>'実質公債費比率（分子）の構造'!N$50</f>
        <v>67</v>
      </c>
      <c r="L44" s="164"/>
      <c r="M44" s="164"/>
      <c r="N44" s="164">
        <f>'実質公債費比率（分子）の構造'!O$50</f>
        <v>67</v>
      </c>
      <c r="O44" s="164"/>
      <c r="P44" s="164"/>
    </row>
    <row r="45" spans="1:16" x14ac:dyDescent="0.15">
      <c r="A45" s="164" t="s">
        <v>63</v>
      </c>
      <c r="B45" s="164">
        <f>'実質公債費比率（分子）の構造'!K$49</f>
        <v>82</v>
      </c>
      <c r="C45" s="164"/>
      <c r="D45" s="164"/>
      <c r="E45" s="164">
        <f>'実質公債費比率（分子）の構造'!L$49</f>
        <v>18</v>
      </c>
      <c r="F45" s="164"/>
      <c r="G45" s="164"/>
      <c r="H45" s="164">
        <f>'実質公債費比率（分子）の構造'!M$49</f>
        <v>18</v>
      </c>
      <c r="I45" s="164"/>
      <c r="J45" s="164"/>
      <c r="K45" s="164">
        <f>'実質公債費比率（分子）の構造'!N$49</f>
        <v>18</v>
      </c>
      <c r="L45" s="164"/>
      <c r="M45" s="164"/>
      <c r="N45" s="164">
        <f>'実質公債費比率（分子）の構造'!O$49</f>
        <v>26</v>
      </c>
      <c r="O45" s="164"/>
      <c r="P45" s="164"/>
    </row>
    <row r="46" spans="1:16" x14ac:dyDescent="0.15">
      <c r="A46" s="164" t="s">
        <v>64</v>
      </c>
      <c r="B46" s="164">
        <f>'実質公債費比率（分子）の構造'!K$48</f>
        <v>310</v>
      </c>
      <c r="C46" s="164"/>
      <c r="D46" s="164"/>
      <c r="E46" s="164">
        <f>'実質公債費比率（分子）の構造'!L$48</f>
        <v>272</v>
      </c>
      <c r="F46" s="164"/>
      <c r="G46" s="164"/>
      <c r="H46" s="164">
        <f>'実質公債費比率（分子）の構造'!M$48</f>
        <v>314</v>
      </c>
      <c r="I46" s="164"/>
      <c r="J46" s="164"/>
      <c r="K46" s="164">
        <f>'実質公債費比率（分子）の構造'!N$48</f>
        <v>317</v>
      </c>
      <c r="L46" s="164"/>
      <c r="M46" s="164"/>
      <c r="N46" s="164">
        <f>'実質公債費比率（分子）の構造'!O$48</f>
        <v>307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1006</v>
      </c>
      <c r="C49" s="164"/>
      <c r="D49" s="164"/>
      <c r="E49" s="164">
        <f>'実質公債費比率（分子）の構造'!L$45</f>
        <v>996</v>
      </c>
      <c r="F49" s="164"/>
      <c r="G49" s="164"/>
      <c r="H49" s="164">
        <f>'実質公債費比率（分子）の構造'!M$45</f>
        <v>974</v>
      </c>
      <c r="I49" s="164"/>
      <c r="J49" s="164"/>
      <c r="K49" s="164">
        <f>'実質公債費比率（分子）の構造'!N$45</f>
        <v>974</v>
      </c>
      <c r="L49" s="164"/>
      <c r="M49" s="164"/>
      <c r="N49" s="164">
        <f>'実質公債費比率（分子）の構造'!O$45</f>
        <v>976</v>
      </c>
      <c r="O49" s="164"/>
      <c r="P49" s="164"/>
    </row>
    <row r="50" spans="1:16" x14ac:dyDescent="0.15">
      <c r="A50" s="164" t="s">
        <v>67</v>
      </c>
      <c r="B50" s="164" t="e">
        <f>NA()</f>
        <v>#N/A</v>
      </c>
      <c r="C50" s="164">
        <f>IF(ISNUMBER('実質公債費比率（分子）の構造'!K$53),'実質公債費比率（分子）の構造'!K$53,NA())</f>
        <v>455</v>
      </c>
      <c r="D50" s="164" t="e">
        <f>NA()</f>
        <v>#N/A</v>
      </c>
      <c r="E50" s="164" t="e">
        <f>NA()</f>
        <v>#N/A</v>
      </c>
      <c r="F50" s="164">
        <f>IF(ISNUMBER('実質公債費比率（分子）の構造'!L$53),'実質公債費比率（分子）の構造'!L$53,NA())</f>
        <v>382</v>
      </c>
      <c r="G50" s="164" t="e">
        <f>NA()</f>
        <v>#N/A</v>
      </c>
      <c r="H50" s="164" t="e">
        <f>NA()</f>
        <v>#N/A</v>
      </c>
      <c r="I50" s="164">
        <f>IF(ISNUMBER('実質公債費比率（分子）の構造'!M$53),'実質公債費比率（分子）の構造'!M$53,NA())</f>
        <v>378</v>
      </c>
      <c r="J50" s="164" t="e">
        <f>NA()</f>
        <v>#N/A</v>
      </c>
      <c r="K50" s="164" t="e">
        <f>NA()</f>
        <v>#N/A</v>
      </c>
      <c r="L50" s="164">
        <f>IF(ISNUMBER('実質公債費比率（分子）の構造'!N$53),'実質公債費比率（分子）の構造'!N$53,NA())</f>
        <v>397</v>
      </c>
      <c r="M50" s="164" t="e">
        <f>NA()</f>
        <v>#N/A</v>
      </c>
      <c r="N50" s="164" t="e">
        <f>NA()</f>
        <v>#N/A</v>
      </c>
      <c r="O50" s="164">
        <f>IF(ISNUMBER('実質公債費比率（分子）の構造'!O$53),'実質公債費比率（分子）の構造'!O$53,NA())</f>
        <v>413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10495</v>
      </c>
      <c r="E56" s="163"/>
      <c r="F56" s="163"/>
      <c r="G56" s="163">
        <f>'将来負担比率（分子）の構造'!J$52</f>
        <v>10502</v>
      </c>
      <c r="H56" s="163"/>
      <c r="I56" s="163"/>
      <c r="J56" s="163">
        <f>'将来負担比率（分子）の構造'!K$52</f>
        <v>10067</v>
      </c>
      <c r="K56" s="163"/>
      <c r="L56" s="163"/>
      <c r="M56" s="163">
        <f>'将来負担比率（分子）の構造'!L$52</f>
        <v>9575</v>
      </c>
      <c r="N56" s="163"/>
      <c r="O56" s="163"/>
      <c r="P56" s="163">
        <f>'将来負担比率（分子）の構造'!M$52</f>
        <v>9076</v>
      </c>
    </row>
    <row r="57" spans="1:16" x14ac:dyDescent="0.15">
      <c r="A57" s="163" t="s">
        <v>42</v>
      </c>
      <c r="B57" s="163"/>
      <c r="C57" s="163"/>
      <c r="D57" s="163">
        <f>'将来負担比率（分子）の構造'!I$51</f>
        <v>1646</v>
      </c>
      <c r="E57" s="163"/>
      <c r="F57" s="163"/>
      <c r="G57" s="163">
        <f>'将来負担比率（分子）の構造'!J$51</f>
        <v>1378</v>
      </c>
      <c r="H57" s="163"/>
      <c r="I57" s="163"/>
      <c r="J57" s="163">
        <f>'将来負担比率（分子）の構造'!K$51</f>
        <v>1668</v>
      </c>
      <c r="K57" s="163"/>
      <c r="L57" s="163"/>
      <c r="M57" s="163">
        <f>'将来負担比率（分子）の構造'!L$51</f>
        <v>1624</v>
      </c>
      <c r="N57" s="163"/>
      <c r="O57" s="163"/>
      <c r="P57" s="163">
        <f>'将来負担比率（分子）の構造'!M$51</f>
        <v>1610</v>
      </c>
    </row>
    <row r="58" spans="1:16" x14ac:dyDescent="0.15">
      <c r="A58" s="163" t="s">
        <v>41</v>
      </c>
      <c r="B58" s="163"/>
      <c r="C58" s="163"/>
      <c r="D58" s="163">
        <f>'将来負担比率（分子）の構造'!I$50</f>
        <v>1681</v>
      </c>
      <c r="E58" s="163"/>
      <c r="F58" s="163"/>
      <c r="G58" s="163">
        <f>'将来負担比率（分子）の構造'!J$50</f>
        <v>2739</v>
      </c>
      <c r="H58" s="163"/>
      <c r="I58" s="163"/>
      <c r="J58" s="163">
        <f>'将来負担比率（分子）の構造'!K$50</f>
        <v>2826</v>
      </c>
      <c r="K58" s="163"/>
      <c r="L58" s="163"/>
      <c r="M58" s="163">
        <f>'将来負担比率（分子）の構造'!L$50</f>
        <v>2822</v>
      </c>
      <c r="N58" s="163"/>
      <c r="O58" s="163"/>
      <c r="P58" s="163">
        <f>'将来負担比率（分子）の構造'!M$50</f>
        <v>2406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774</v>
      </c>
      <c r="C62" s="163"/>
      <c r="D62" s="163"/>
      <c r="E62" s="163">
        <f>'将来負担比率（分子）の構造'!J$45</f>
        <v>813</v>
      </c>
      <c r="F62" s="163"/>
      <c r="G62" s="163"/>
      <c r="H62" s="163">
        <f>'将来負担比率（分子）の構造'!K$45</f>
        <v>905</v>
      </c>
      <c r="I62" s="163"/>
      <c r="J62" s="163"/>
      <c r="K62" s="163">
        <f>'将来負担比率（分子）の構造'!L$45</f>
        <v>870</v>
      </c>
      <c r="L62" s="163"/>
      <c r="M62" s="163"/>
      <c r="N62" s="163">
        <f>'将来負担比率（分子）の構造'!M$45</f>
        <v>1041</v>
      </c>
      <c r="O62" s="163"/>
      <c r="P62" s="163"/>
    </row>
    <row r="63" spans="1:16" x14ac:dyDescent="0.15">
      <c r="A63" s="163" t="s">
        <v>34</v>
      </c>
      <c r="B63" s="163">
        <f>'将来負担比率（分子）の構造'!I$44</f>
        <v>307</v>
      </c>
      <c r="C63" s="163"/>
      <c r="D63" s="163"/>
      <c r="E63" s="163">
        <f>'将来負担比率（分子）の構造'!J$44</f>
        <v>278</v>
      </c>
      <c r="F63" s="163"/>
      <c r="G63" s="163"/>
      <c r="H63" s="163">
        <f>'将来負担比率（分子）の構造'!K$44</f>
        <v>276</v>
      </c>
      <c r="I63" s="163"/>
      <c r="J63" s="163"/>
      <c r="K63" s="163">
        <f>'将来負担比率（分子）の構造'!L$44</f>
        <v>258</v>
      </c>
      <c r="L63" s="163"/>
      <c r="M63" s="163"/>
      <c r="N63" s="163">
        <f>'将来負担比率（分子）の構造'!M$44</f>
        <v>238</v>
      </c>
      <c r="O63" s="163"/>
      <c r="P63" s="163"/>
    </row>
    <row r="64" spans="1:16" x14ac:dyDescent="0.15">
      <c r="A64" s="163" t="s">
        <v>33</v>
      </c>
      <c r="B64" s="163">
        <f>'将来負担比率（分子）の構造'!I$43</f>
        <v>3960</v>
      </c>
      <c r="C64" s="163"/>
      <c r="D64" s="163"/>
      <c r="E64" s="163">
        <f>'将来負担比率（分子）の構造'!J$43</f>
        <v>3147</v>
      </c>
      <c r="F64" s="163"/>
      <c r="G64" s="163"/>
      <c r="H64" s="163">
        <f>'将来負担比率（分子）の構造'!K$43</f>
        <v>3825</v>
      </c>
      <c r="I64" s="163"/>
      <c r="J64" s="163"/>
      <c r="K64" s="163">
        <f>'将来負担比率（分子）の構造'!L$43</f>
        <v>3852</v>
      </c>
      <c r="L64" s="163"/>
      <c r="M64" s="163"/>
      <c r="N64" s="163">
        <f>'将来負担比率（分子）の構造'!M$43</f>
        <v>3841</v>
      </c>
      <c r="O64" s="163"/>
      <c r="P64" s="163"/>
    </row>
    <row r="65" spans="1:16" x14ac:dyDescent="0.15">
      <c r="A65" s="163" t="s">
        <v>32</v>
      </c>
      <c r="B65" s="163">
        <f>'将来負担比率（分子）の構造'!I$42</f>
        <v>737</v>
      </c>
      <c r="C65" s="163"/>
      <c r="D65" s="163"/>
      <c r="E65" s="163">
        <f>'将来負担比率（分子）の構造'!J$42</f>
        <v>670</v>
      </c>
      <c r="F65" s="163"/>
      <c r="G65" s="163"/>
      <c r="H65" s="163">
        <f>'将来負担比率（分子）の構造'!K$42</f>
        <v>603</v>
      </c>
      <c r="I65" s="163"/>
      <c r="J65" s="163"/>
      <c r="K65" s="163">
        <f>'将来負担比率（分子）の構造'!L$42</f>
        <v>536</v>
      </c>
      <c r="L65" s="163"/>
      <c r="M65" s="163"/>
      <c r="N65" s="163">
        <f>'将来負担比率（分子）の構造'!M$42</f>
        <v>469</v>
      </c>
      <c r="O65" s="163"/>
      <c r="P65" s="163"/>
    </row>
    <row r="66" spans="1:16" x14ac:dyDescent="0.15">
      <c r="A66" s="163" t="s">
        <v>31</v>
      </c>
      <c r="B66" s="163">
        <f>'将来負担比率（分子）の構造'!I$41</f>
        <v>11174</v>
      </c>
      <c r="C66" s="163"/>
      <c r="D66" s="163"/>
      <c r="E66" s="163">
        <f>'将来負担比率（分子）の構造'!J$41</f>
        <v>11171</v>
      </c>
      <c r="F66" s="163"/>
      <c r="G66" s="163"/>
      <c r="H66" s="163">
        <f>'将来負担比率（分子）の構造'!K$41</f>
        <v>10520</v>
      </c>
      <c r="I66" s="163"/>
      <c r="J66" s="163"/>
      <c r="K66" s="163">
        <f>'将来負担比率（分子）の構造'!L$41</f>
        <v>9806</v>
      </c>
      <c r="L66" s="163"/>
      <c r="M66" s="163"/>
      <c r="N66" s="163">
        <f>'将来負担比率（分子）の構造'!M$41</f>
        <v>9723</v>
      </c>
      <c r="O66" s="163"/>
      <c r="P66" s="163"/>
    </row>
    <row r="67" spans="1:16" x14ac:dyDescent="0.15">
      <c r="A67" s="163" t="s">
        <v>71</v>
      </c>
      <c r="B67" s="163" t="e">
        <f>NA()</f>
        <v>#N/A</v>
      </c>
      <c r="C67" s="163">
        <f>IF(ISNUMBER('将来負担比率（分子）の構造'!I$53), IF('将来負担比率（分子）の構造'!I$53 &lt; 0, 0, '将来負担比率（分子）の構造'!I$53), NA())</f>
        <v>3130</v>
      </c>
      <c r="D67" s="163" t="e">
        <f>NA()</f>
        <v>#N/A</v>
      </c>
      <c r="E67" s="163" t="e">
        <f>NA()</f>
        <v>#N/A</v>
      </c>
      <c r="F67" s="163">
        <f>IF(ISNUMBER('将来負担比率（分子）の構造'!J$53), IF('将来負担比率（分子）の構造'!J$53 &lt; 0, 0, '将来負担比率（分子）の構造'!J$53), NA())</f>
        <v>1459</v>
      </c>
      <c r="G67" s="163" t="e">
        <f>NA()</f>
        <v>#N/A</v>
      </c>
      <c r="H67" s="163" t="e">
        <f>NA()</f>
        <v>#N/A</v>
      </c>
      <c r="I67" s="163">
        <f>IF(ISNUMBER('将来負担比率（分子）の構造'!K$53), IF('将来負担比率（分子）の構造'!K$53 &lt; 0, 0, '将来負担比率（分子）の構造'!K$53), NA())</f>
        <v>1568</v>
      </c>
      <c r="J67" s="163" t="e">
        <f>NA()</f>
        <v>#N/A</v>
      </c>
      <c r="K67" s="163" t="e">
        <f>NA()</f>
        <v>#N/A</v>
      </c>
      <c r="L67" s="163">
        <f>IF(ISNUMBER('将来負担比率（分子）の構造'!L$53), IF('将来負担比率（分子）の構造'!L$53 &lt; 0, 0, '将来負担比率（分子）の構造'!L$53), NA())</f>
        <v>1302</v>
      </c>
      <c r="M67" s="163" t="e">
        <f>NA()</f>
        <v>#N/A</v>
      </c>
      <c r="N67" s="163" t="e">
        <f>NA()</f>
        <v>#N/A</v>
      </c>
      <c r="O67" s="163">
        <f>IF(ISNUMBER('将来負担比率（分子）の構造'!M$53), IF('将来負担比率（分子）の構造'!M$53 &lt; 0, 0, '将来負担比率（分子）の構造'!M$53), NA())</f>
        <v>2221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1662</v>
      </c>
      <c r="C72" s="167">
        <f>基金残高に係る経年分析!G55</f>
        <v>1564</v>
      </c>
      <c r="D72" s="167">
        <f>基金残高に係る経年分析!H55</f>
        <v>1453</v>
      </c>
    </row>
    <row r="73" spans="1:16" x14ac:dyDescent="0.15">
      <c r="A73" s="166" t="s">
        <v>74</v>
      </c>
      <c r="B73" s="167">
        <f>基金残高に係る経年分析!F56</f>
        <v>6</v>
      </c>
      <c r="C73" s="167">
        <f>基金残高に係る経年分析!G56</f>
        <v>6</v>
      </c>
      <c r="D73" s="167">
        <f>基金残高に係る経年分析!H56</f>
        <v>6</v>
      </c>
    </row>
    <row r="74" spans="1:16" x14ac:dyDescent="0.15">
      <c r="A74" s="166" t="s">
        <v>75</v>
      </c>
      <c r="B74" s="167">
        <f>基金残高に係る経年分析!F57</f>
        <v>830</v>
      </c>
      <c r="C74" s="167">
        <f>基金残高に係る経年分析!G57</f>
        <v>992</v>
      </c>
      <c r="D74" s="167">
        <f>基金残高に係る経年分析!H57</f>
        <v>726</v>
      </c>
    </row>
  </sheetData>
  <sheetProtection algorithmName="SHA-512" hashValue="2idxbQWSjc2T8Hmavwbyhe7ce/A4vul4YzoRVQHaX47LwY4RVvogBjKAzMu0abK6pf0pisF0SHxh0++tYkk8Jg==" saltValue="yz8bj8iyMqgwdmuhSMrK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2026-08-20T08:12:40Z</cp:lastPrinted>
  <dcterms:created xsi:type="dcterms:W3CDTF">2026-02-26T09:53:10Z</dcterms:created>
  <dcterms:modified xsi:type="dcterms:W3CDTF">2026-09-11T03:29:47Z</dcterms:modified>
  <cp:category/>
</cp:coreProperties>
</file>