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037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<sst xmlns="http://schemas.openxmlformats.org/spreadsheetml/2006/main" xmlns:r="http://schemas.openxmlformats.org/officeDocument/2006/relationships" count="539" uniqueCount="539">
  <si>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</si>
  <si>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</si>
  <si>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</si>
  <si>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</si>
  <si>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</si>
  <si>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</si>
  <si>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</si>
  <si>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</si>
  <si>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</si>
  <si>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</si>
  <si>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</si>
  <si>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</si>
  <si>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</si>
  <si>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</si>
  <si>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</si>
  <si>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</si>
  <si>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</si>
  <si>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</si>
  <si>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</si>
  <si>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</si>
  <si>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</si>
  <si>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</si>
  <si>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</si>
  <si>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</si>
  <si>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</si>
  <si>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</si>
  <si>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</si>
  <si>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</si>
  <si>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</si>
  <si>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</si>
  <si>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</si>
  <si>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</si>
  <si>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</si>
  <si>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</si>
  <si>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</si>
  <si>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</si>
  <si>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</si>
  <si>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</si>
  <si>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</si>
  <si>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</si>
  <si>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</si>
  <si>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</si>
  <si>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</si>
  <si>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</si>
  <si>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</si>
  <si>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</si>
  <si>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</si>
  <si>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</si>
  <si>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</si>
  <si>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</si>
  <si>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</si>
  <si>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</si>
  <si>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</si>
  <si>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</si>
  <si>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</si>
  <si>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</si>
  <si>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</si>
  <si>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</si>
  <si>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</si>
  <si>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</si>
  <si>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</si>
  <si>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</si>
  <si>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社会福祉事業基金</t>
  </si>
  <si>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</si>
  <si>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</si>
  <si>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</si>
  <si>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</si>
  <si>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</si>
  <si>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</si>
  <si>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</si>
  <si>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</si>
  <si>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</si>
  <si>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</si>
  <si>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</si>
  <si>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</si>
  <si>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</si>
  <si>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</si>
  <si>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</si>
  <si>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</si>
  <si>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</si>
  <si>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</si>
  <si>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</si>
  <si>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</si>
  <si>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</si>
  <si>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</si>
  <si>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</si>
  <si>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</si>
  <si>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</si>
  <si>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</si>
  <si>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</si>
  <si>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</si>
  <si>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</si>
  <si>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</si>
  <si>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</si>
  <si>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</si>
  <si>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</si>
  <si>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</si>
  <si>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</si>
  <si>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</si>
  <si>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</si>
  <si>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</si>
  <si>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</si>
  <si>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</si>
  <si>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</si>
  <si>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</si>
  <si>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</si>
  <si>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</si>
  <si>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</si>
  <si>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</si>
  <si>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</si>
  <si>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</si>
  <si>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</si>
  <si>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</si>
  <si>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</si>
  <si>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</si>
  <si>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</si>
  <si>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</si>
  <si>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</si>
  <si>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</si>
  <si>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</si>
  <si>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森林環境譲与税基金</t>
  </si>
  <si>
    <t>柿田川基金</t>
  </si>
  <si>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</si>
  <si>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</si>
  <si>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</si>
  <si>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</si>
  <si>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</si>
  <si>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</si>
  <si>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三島市外五ヶ市町箱根山組合</t>
    <rPh sb="0" eb="3">
      <t>ミシマシ</t>
    </rPh>
    <rPh sb="3" eb="4">
      <t>ホカ</t>
    </rPh>
    <rPh sb="4" eb="5">
      <t>ゴ</t>
    </rPh>
    <rPh sb="6" eb="8">
      <t>シマチ</t>
    </rPh>
    <rPh sb="8" eb="11">
      <t>ハコネサン</t>
    </rPh>
    <rPh sb="11" eb="13">
      <t>クミアイ</t>
    </rPh>
    <phoneticPr fontId="36"/>
  </si>
  <si>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</si>
  <si>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</si>
  <si>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</si>
  <si>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</si>
  <si>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</si>
  <si>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</si>
  <si>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</si>
  <si>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</si>
  <si>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</si>
  <si>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</si>
  <si>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</si>
  <si>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</si>
  <si>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</si>
  <si>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</si>
  <si>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</si>
  <si>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</si>
  <si>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</si>
  <si>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</si>
  <si>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</si>
  <si>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</si>
  <si>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</si>
  <si>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</si>
  <si>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</si>
  <si>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</si>
  <si>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</si>
  <si>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</si>
  <si>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</si>
  <si>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</si>
  <si>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</si>
  <si>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</si>
  <si>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清水町</t>
  </si>
  <si>
    <t>減債基金</t>
    <rPh sb="0" eb="1">
      <t>ゲン</t>
    </rPh>
    <rPh sb="1" eb="2">
      <t>サイ</t>
    </rPh>
    <rPh sb="2" eb="4">
      <t>キキン</t>
    </rPh>
    <phoneticPr fontId="5"/>
  </si>
  <si>
    <t>うち単独分</t>
    <rPh sb="2" eb="4">
      <t>タンドク</t>
    </rPh>
    <rPh sb="4" eb="5">
      <t>ブン</t>
    </rPh>
    <phoneticPr fontId="5"/>
  </si>
  <si>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</si>
  <si>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</si>
  <si>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</si>
  <si>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</si>
  <si>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</si>
  <si>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</si>
  <si>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</si>
  <si>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</si>
  <si>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</si>
  <si>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</si>
  <si>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</si>
  <si>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</si>
  <si>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</si>
  <si>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</si>
  <si>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</si>
  <si>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</si>
  <si>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</si>
  <si>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</si>
  <si>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</si>
  <si>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</si>
  <si>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</si>
  <si>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</si>
  <si>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</si>
  <si>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</si>
  <si>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</si>
  <si>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</si>
  <si>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</si>
  <si>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</si>
  <si>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</si>
  <si>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-1.3</t>
  </si>
  <si>
    <t>現年</t>
    <rPh sb="0" eb="1">
      <t>ゲン</t>
    </rPh>
    <rPh sb="1" eb="2">
      <t>ネン</t>
    </rPh>
    <phoneticPr fontId="5"/>
  </si>
  <si>
    <t>山振</t>
    <rPh sb="0" eb="1">
      <t>ヤマ</t>
    </rPh>
    <rPh sb="1" eb="2">
      <t>フ</t>
    </rPh>
    <phoneticPr fontId="5"/>
  </si>
  <si>
    <t>繰上償還金</t>
  </si>
  <si>
    <t>※5：産業構造の比率は、分母を就業人口総数とし、分類不能の産業を除いて算出。</t>
  </si>
  <si>
    <t>　人件費</t>
  </si>
  <si>
    <t>静岡県後期高齢者医療広域連合（事業会計分）</t>
    <rPh sb="0" eb="3">
      <t>シズオカケン</t>
    </rPh>
    <rPh sb="3" eb="8">
      <t>コウキコウレイシャ</t>
    </rPh>
    <rPh sb="8" eb="10">
      <t>イリョウ</t>
    </rPh>
    <rPh sb="10" eb="12">
      <t>コウイキ</t>
    </rPh>
    <rPh sb="12" eb="14">
      <t>レンゴウ</t>
    </rPh>
    <rPh sb="15" eb="17">
      <t>ジギョウ</t>
    </rPh>
    <rPh sb="17" eb="20">
      <t>カイケイブン</t>
    </rPh>
    <phoneticPr fontId="36"/>
  </si>
  <si>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</si>
  <si>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</si>
  <si>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</si>
  <si>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</si>
  <si>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</si>
  <si>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</si>
  <si>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</si>
  <si>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</si>
  <si>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</si>
  <si>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</si>
  <si>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</si>
  <si>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</si>
  <si>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</si>
  <si>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</si>
  <si>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</si>
  <si>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</si>
  <si>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</si>
  <si>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</si>
  <si>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</si>
  <si>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</si>
  <si>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</si>
  <si>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</si>
  <si>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</si>
  <si>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</si>
  <si>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-0.6</t>
  </si>
  <si>
    <t>後期高齢者医療特別会計</t>
  </si>
  <si>
    <t>基準財政収入額</t>
  </si>
  <si>
    <t>労働費</t>
  </si>
  <si>
    <t>増減率  (％)</t>
    <rPh sb="0" eb="2">
      <t>ゾウゲン</t>
    </rPh>
    <rPh sb="2" eb="3">
      <t>リツ</t>
    </rPh>
    <phoneticPr fontId="5"/>
  </si>
  <si>
    <t>構成比</t>
    <rPh sb="0" eb="3">
      <t>コウセイヒ</t>
    </rPh>
    <phoneticPr fontId="5"/>
  </si>
  <si>
    <t>使用料</t>
  </si>
  <si>
    <t>-0.9</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</si>
  <si>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</si>
  <si>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</si>
  <si>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</si>
  <si>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</si>
  <si>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</si>
  <si>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</si>
  <si>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</si>
  <si>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</si>
  <si>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</si>
  <si>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</si>
  <si>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</si>
  <si>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</si>
  <si>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</si>
  <si>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静岡県清水町</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</si>
  <si>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</si>
  <si>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</si>
  <si>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</si>
  <si>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</si>
  <si>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</si>
  <si>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</si>
  <si>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</si>
  <si>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</si>
  <si>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</si>
  <si>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</si>
  <si>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</si>
  <si>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</si>
  <si>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</si>
  <si>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</si>
  <si>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</si>
  <si>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</si>
  <si>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</si>
  <si>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</si>
  <si>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</si>
  <si>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</si>
  <si>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</si>
  <si>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</si>
  <si>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</si>
  <si>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</si>
  <si>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</si>
  <si>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</si>
  <si>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</si>
  <si>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</si>
  <si>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</si>
  <si>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</si>
  <si>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</si>
  <si>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</si>
  <si>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</si>
  <si>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</si>
  <si>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</si>
  <si>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</si>
  <si>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</si>
  <si>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</si>
  <si>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</si>
  <si>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</si>
  <si>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</si>
  <si>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</si>
  <si>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</si>
  <si>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</si>
  <si>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</si>
  <si>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</si>
  <si>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</si>
  <si>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</si>
  <si>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</si>
  <si>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</si>
  <si>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</si>
  <si>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</si>
  <si>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</si>
  <si>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</si>
  <si>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</si>
  <si>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</si>
  <si>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</si>
  <si>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</si>
  <si>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</si>
  <si>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</si>
  <si>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</si>
  <si>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</si>
  <si>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</si>
  <si>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</si>
  <si>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</si>
  <si>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</si>
  <si>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</si>
  <si>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</si>
  <si>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</si>
  <si>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静岡県芦湖水利組合</t>
    <rPh sb="0" eb="3">
      <t>シズオカケン</t>
    </rPh>
    <rPh sb="3" eb="4">
      <t>アシ</t>
    </rPh>
    <rPh sb="4" eb="5">
      <t>コ</t>
    </rPh>
    <rPh sb="5" eb="7">
      <t>スイリ</t>
    </rPh>
    <rPh sb="7" eb="9">
      <t>クミアイ</t>
    </rPh>
    <phoneticPr fontId="36"/>
  </si>
  <si>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</si>
  <si>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</si>
  <si>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</si>
  <si>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</si>
  <si>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</si>
  <si>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</si>
  <si>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</si>
  <si>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</si>
  <si>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</si>
  <si>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</si>
  <si>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</si>
  <si>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</si>
  <si>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 3.40</t>
  </si>
  <si>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</si>
  <si>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</si>
  <si>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</si>
  <si>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</si>
  <si>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</si>
  <si>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</si>
  <si>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</si>
  <si>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</si>
  <si>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</si>
  <si>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</si>
  <si>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</si>
  <si>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</si>
  <si>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</si>
  <si>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</si>
  <si>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</si>
  <si>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</si>
  <si>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</si>
  <si>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</si>
  <si>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</si>
  <si>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</si>
  <si>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</si>
  <si>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</si>
  <si>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</si>
  <si>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</si>
  <si>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</si>
  <si>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</si>
  <si>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</si>
  <si>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</si>
  <si>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</si>
  <si>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</si>
  <si>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</si>
  <si>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</si>
  <si>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</si>
  <si>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</si>
  <si>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</si>
  <si>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</si>
  <si>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</si>
  <si>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</si>
  <si>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</si>
  <si>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</si>
  <si>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</si>
  <si>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</si>
  <si>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</si>
  <si>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</si>
  <si>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</si>
  <si>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</si>
  <si>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</si>
  <si>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</si>
  <si>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</si>
  <si>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</si>
  <si>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</si>
  <si>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</si>
  <si>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</si>
  <si>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</si>
  <si>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</si>
  <si>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</si>
  <si>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</si>
  <si>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</si>
  <si>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</si>
  <si>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</si>
  <si>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</si>
  <si>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</si>
  <si>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</si>
  <si>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</si>
  <si>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</si>
  <si>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育英基金</t>
  </si>
  <si>
    <t>令和5年度</t>
    <rPh sb="0" eb="2">
      <t>レイワ</t>
    </rPh>
    <rPh sb="4" eb="5">
      <t>ド</t>
    </rPh>
    <phoneticPr fontId="5"/>
  </si>
  <si>
    <t>　うち元金</t>
  </si>
  <si>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</si>
  <si>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</si>
  <si>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</si>
  <si>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</si>
  <si>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</si>
  <si>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</si>
  <si>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</si>
  <si>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</si>
  <si>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</si>
  <si>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</si>
  <si>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</si>
  <si>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</si>
  <si>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</si>
  <si>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静岡県後期高齢者医療広域連合（普通会計分）</t>
    <rPh sb="0" eb="3">
      <t>シズオカケン</t>
    </rPh>
    <rPh sb="3" eb="8">
      <t>コウキコウレイシャ</t>
    </rPh>
    <rPh sb="8" eb="10">
      <t>イリョウ</t>
    </rPh>
    <rPh sb="10" eb="12">
      <t>コウイキ</t>
    </rPh>
    <rPh sb="12" eb="14">
      <t>レンゴウ</t>
    </rPh>
    <rPh sb="15" eb="17">
      <t>フツウ</t>
    </rPh>
    <rPh sb="17" eb="20">
      <t>カイケイブン</t>
    </rPh>
    <phoneticPr fontId="36"/>
  </si>
  <si>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</si>
  <si>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</si>
  <si>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</si>
  <si>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</si>
  <si>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</si>
  <si>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</si>
  <si>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</si>
  <si>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</si>
  <si>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</si>
  <si>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</si>
  <si>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</si>
  <si>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</si>
  <si>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</si>
  <si>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</si>
  <si>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</si>
  <si>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</si>
  <si>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</si>
  <si>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</si>
  <si>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</si>
  <si>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</si>
  <si>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</si>
  <si>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</si>
  <si>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</si>
  <si>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</si>
  <si>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</si>
  <si>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</si>
  <si>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</si>
  <si>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</si>
  <si>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</si>
  <si>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</si>
  <si>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</si>
  <si>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</si>
  <si>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</si>
  <si>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</si>
  <si>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</si>
  <si>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</si>
  <si>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</si>
  <si>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</si>
  <si>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</si>
  <si>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</si>
  <si>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</si>
  <si>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</si>
  <si>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</si>
  <si>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</si>
  <si>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</si>
  <si>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</si>
  <si>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</si>
  <si>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</si>
  <si>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</si>
  <si>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</si>
  <si>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</si>
  <si>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</si>
  <si>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</si>
  <si>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法適用企業</t>
  </si>
  <si>
    <t>▲ 0.31</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</si>
  <si>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</si>
  <si>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</si>
  <si>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</si>
  <si>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</si>
  <si>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</si>
  <si>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</si>
  <si>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</si>
  <si>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</si>
  <si>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</si>
  <si>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</si>
  <si>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</si>
  <si>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</si>
  <si>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</si>
  <si>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</si>
  <si>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</si>
  <si>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</si>
  <si>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</si>
  <si>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</si>
  <si>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</si>
  <si>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</si>
  <si>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</si>
  <si>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</si>
  <si>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</si>
  <si>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</si>
  <si>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</si>
  <si>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</si>
  <si>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</si>
  <si>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</si>
  <si>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</si>
  <si>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</si>
  <si>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</si>
  <si>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</si>
  <si>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</si>
  <si>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</si>
  <si>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</si>
  <si>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</si>
  <si>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</si>
  <si>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</si>
  <si>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</si>
  <si>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</si>
  <si>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</si>
  <si>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</si>
  <si>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</si>
  <si>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</si>
  <si>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</si>
  <si>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</si>
  <si>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</si>
  <si>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</si>
  <si>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</si>
  <si>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</si>
  <si>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</si>
  <si>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</si>
  <si>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</si>
  <si>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</si>
  <si>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</si>
  <si>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</si>
  <si>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</si>
  <si>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</si>
  <si>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</si>
  <si>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</si>
  <si>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</si>
  <si>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R04</t>
  </si>
  <si>
    <t>R06</t>
  </si>
  <si>
    <t>▲ 2.10</t>
  </si>
  <si>
    <t>その他会計（赤字）</t>
  </si>
  <si>
    <t>静岡県市町総合事務組合</t>
    <rPh sb="0" eb="3">
      <t>シズオカケン</t>
    </rPh>
    <rPh sb="3" eb="5">
      <t>シマチ</t>
    </rPh>
    <rPh sb="5" eb="7">
      <t>ソウゴウ</t>
    </rPh>
    <rPh sb="7" eb="9">
      <t>ジム</t>
    </rPh>
    <rPh sb="9" eb="11">
      <t>クミアイ</t>
    </rPh>
    <phoneticPr fontId="36"/>
  </si>
  <si>
    <t>駿豆学園管理組合</t>
    <rPh sb="0" eb="4">
      <t>スンズガクエン</t>
    </rPh>
    <rPh sb="4" eb="6">
      <t>カンリ</t>
    </rPh>
    <rPh sb="6" eb="8">
      <t>クミアイ</t>
    </rPh>
    <phoneticPr fontId="36"/>
  </si>
  <si>
    <t>駿東伊豆消防組合</t>
    <rPh sb="0" eb="2">
      <t>スントウ</t>
    </rPh>
    <rPh sb="2" eb="4">
      <t>イズ</t>
    </rPh>
    <rPh sb="4" eb="6">
      <t>ショウボウ</t>
    </rPh>
    <rPh sb="6" eb="8">
      <t>クミアイ</t>
    </rPh>
    <phoneticPr fontId="36"/>
  </si>
  <si>
    <t>静岡県地方税滞納整理機構</t>
    <rPh sb="0" eb="3">
      <t>シズオカケン</t>
    </rPh>
    <rPh sb="3" eb="6">
      <t>チホウゼイ</t>
    </rPh>
    <rPh sb="6" eb="10">
      <t>タイノウセイリ</t>
    </rPh>
    <rPh sb="10" eb="12">
      <t>キコウ</t>
    </rPh>
    <phoneticPr fontId="36"/>
  </si>
  <si>
    <t>箱根山御山組合</t>
    <rPh sb="0" eb="2">
      <t>ハコネ</t>
    </rPh>
    <rPh sb="2" eb="3">
      <t>サン</t>
    </rPh>
    <rPh sb="3" eb="5">
      <t>ミヤマ</t>
    </rPh>
    <rPh sb="5" eb="7">
      <t>クミアイ</t>
    </rPh>
    <phoneticPr fontId="36"/>
  </si>
  <si>
    <t>三島市外三ヶ市町箱根山林組合</t>
    <rPh sb="0" eb="3">
      <t>ミシマシ</t>
    </rPh>
    <rPh sb="3" eb="4">
      <t>ホカ</t>
    </rPh>
    <rPh sb="4" eb="5">
      <t>サン</t>
    </rPh>
    <rPh sb="6" eb="8">
      <t>シマチ</t>
    </rPh>
    <rPh sb="8" eb="10">
      <t>ハコネ</t>
    </rPh>
    <rPh sb="10" eb="11">
      <t>サン</t>
    </rPh>
    <rPh sb="11" eb="12">
      <t>ハヤシ</t>
    </rPh>
    <rPh sb="12" eb="14">
      <t>クミアイ</t>
    </rPh>
    <phoneticPr fontId="36"/>
  </si>
  <si>
    <t>箱根山禁伐林組合</t>
    <rPh sb="0" eb="3">
      <t>ハコネサン</t>
    </rPh>
    <rPh sb="3" eb="4">
      <t>キン</t>
    </rPh>
    <rPh sb="4" eb="5">
      <t>バツ</t>
    </rPh>
    <rPh sb="5" eb="6">
      <t>ハヤシ</t>
    </rPh>
    <rPh sb="6" eb="8">
      <t>クミアイ</t>
    </rPh>
    <phoneticPr fontId="36"/>
  </si>
  <si>
    <t>箱根山殖産林組合</t>
    <rPh sb="0" eb="3">
      <t>ハコネヤマ</t>
    </rPh>
    <rPh sb="3" eb="5">
      <t>ショクサン</t>
    </rPh>
    <rPh sb="5" eb="6">
      <t>ハヤシ</t>
    </rPh>
    <rPh sb="6" eb="8">
      <t>クミアイ</t>
    </rPh>
    <phoneticPr fontId="36"/>
  </si>
  <si>
    <t>駿東地区交通災害共済組合</t>
    <rPh sb="0" eb="4">
      <t>スントウチク</t>
    </rPh>
    <rPh sb="4" eb="6">
      <t>コウツウ</t>
    </rPh>
    <rPh sb="6" eb="8">
      <t>サイガイ</t>
    </rPh>
    <rPh sb="8" eb="10">
      <t>キョウサイ</t>
    </rPh>
    <rPh sb="10" eb="12">
      <t>クミアイ</t>
    </rPh>
    <phoneticPr fontId="36"/>
  </si>
  <si>
    <t>公共施設等総合管理基金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</si>
</sst>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4"/>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32773</c:v>
                </c:pt>
                <c:pt idx="1">
                  <c:v>16159</c:v>
                </c:pt>
                <c:pt idx="2">
                  <c:v>24267</c:v>
                </c:pt>
                <c:pt idx="3">
                  <c:v>23366</c:v>
                </c:pt>
                <c:pt idx="4">
                  <c:v>39252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5.07</c:v>
                </c:pt>
                <c:pt idx="1">
                  <c:v>12.35</c:v>
                </c:pt>
                <c:pt idx="2">
                  <c:v>7.62</c:v>
                </c:pt>
                <c:pt idx="3">
                  <c:v>5.37</c:v>
                </c:pt>
                <c:pt idx="4">
                  <c:v>4.71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4.68</c:v>
                </c:pt>
                <c:pt idx="1">
                  <c:v>7.63</c:v>
                </c:pt>
                <c:pt idx="2">
                  <c:v>15.61</c:v>
                </c:pt>
                <c:pt idx="3">
                  <c:v>15.36</c:v>
                </c:pt>
                <c:pt idx="4">
                  <c:v>11.89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-0.31</c:v>
                </c:pt>
                <c:pt idx="1">
                  <c:v>10.61</c:v>
                </c:pt>
                <c:pt idx="2">
                  <c:v>3.11</c:v>
                </c:pt>
                <c:pt idx="3">
                  <c:v>-2.1</c:v>
                </c:pt>
                <c:pt idx="4">
                  <c:v>-3.4</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0.21</c:v>
                </c:pt>
                <c:pt idx="2">
                  <c:v>#N/A</c:v>
                </c:pt>
                <c:pt idx="3">
                  <c:v>0.21</c:v>
                </c:pt>
                <c:pt idx="4">
                  <c:v>#N/A</c:v>
                </c:pt>
                <c:pt idx="5">
                  <c:v>0.23</c:v>
                </c:pt>
                <c:pt idx="6">
                  <c:v>#N/A</c:v>
                </c:pt>
                <c:pt idx="7">
                  <c:v>0.21</c:v>
                </c:pt>
                <c:pt idx="8">
                  <c:v>#N/A</c:v>
                </c:pt>
                <c:pt idx="9">
                  <c:v>0.28000000000000003</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1.03</c:v>
                </c:pt>
                <c:pt idx="2">
                  <c:v>#N/A</c:v>
                </c:pt>
                <c:pt idx="3">
                  <c:v>0.69</c:v>
                </c:pt>
                <c:pt idx="4">
                  <c:v>#N/A</c:v>
                </c:pt>
                <c:pt idx="5">
                  <c:v>0.28000000000000003</c:v>
                </c:pt>
                <c:pt idx="6">
                  <c:v>#N/A</c:v>
                </c:pt>
                <c:pt idx="7">
                  <c:v>9.e-002</c:v>
                </c:pt>
                <c:pt idx="8">
                  <c:v>#N/A</c:v>
                </c:pt>
                <c:pt idx="9">
                  <c:v>0.69</c:v>
                </c:pt>
              </c:numCache>
            </c:numRef>
          </c:val>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1.87</c:v>
                </c:pt>
                <c:pt idx="4">
                  <c:v>#N/A</c:v>
                </c:pt>
                <c:pt idx="5">
                  <c:v>1.65</c:v>
                </c:pt>
                <c:pt idx="6">
                  <c:v>#N/A</c:v>
                </c:pt>
                <c:pt idx="7">
                  <c:v>1.47</c:v>
                </c:pt>
                <c:pt idx="8">
                  <c:v>#N/A</c:v>
                </c:pt>
                <c:pt idx="9">
                  <c:v>2.25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5.0599999999999996</c:v>
                </c:pt>
                <c:pt idx="2">
                  <c:v>#N/A</c:v>
                </c:pt>
                <c:pt idx="3">
                  <c:v>12.35</c:v>
                </c:pt>
                <c:pt idx="4">
                  <c:v>#N/A</c:v>
                </c:pt>
                <c:pt idx="5">
                  <c:v>7.61</c:v>
                </c:pt>
                <c:pt idx="6">
                  <c:v>#N/A</c:v>
                </c:pt>
                <c:pt idx="7">
                  <c:v>5.37</c:v>
                </c:pt>
                <c:pt idx="8">
                  <c:v>#N/A</c:v>
                </c:pt>
                <c:pt idx="9">
                  <c:v>4.7</c:v>
                </c:pt>
              </c:numCache>
            </c:numRef>
          </c:val>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3.22</c:v>
                </c:pt>
                <c:pt idx="2">
                  <c:v>#N/A</c:v>
                </c:pt>
                <c:pt idx="3">
                  <c:v>3.94</c:v>
                </c:pt>
                <c:pt idx="4">
                  <c:v>#N/A</c:v>
                </c:pt>
                <c:pt idx="5">
                  <c:v>4.4000000000000004</c:v>
                </c:pt>
                <c:pt idx="6">
                  <c:v>#N/A</c:v>
                </c:pt>
                <c:pt idx="7">
                  <c:v>5.09</c:v>
                </c:pt>
                <c:pt idx="8">
                  <c:v>#N/A</c:v>
                </c:pt>
                <c:pt idx="9">
                  <c:v>5.45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916</c:v>
                </c:pt>
                <c:pt idx="5">
                  <c:v>919</c:v>
                </c:pt>
                <c:pt idx="8">
                  <c:v>923</c:v>
                </c:pt>
                <c:pt idx="11">
                  <c:v>917</c:v>
                </c:pt>
                <c:pt idx="14">
                  <c:v>906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6</c:v>
                </c:pt>
                <c:pt idx="6">
                  <c:v>6</c:v>
                </c:pt>
                <c:pt idx="9">
                  <c:v>8</c:v>
                </c:pt>
                <c:pt idx="12">
                  <c:v>17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390</c:v>
                </c:pt>
                <c:pt idx="3">
                  <c:v>387</c:v>
                </c:pt>
                <c:pt idx="6">
                  <c:v>389</c:v>
                </c:pt>
                <c:pt idx="9">
                  <c:v>383</c:v>
                </c:pt>
                <c:pt idx="12">
                  <c:v>379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884</c:v>
                </c:pt>
                <c:pt idx="3">
                  <c:v>943</c:v>
                </c:pt>
                <c:pt idx="6">
                  <c:v>942</c:v>
                </c:pt>
                <c:pt idx="9">
                  <c:v>934</c:v>
                </c:pt>
                <c:pt idx="12">
                  <c:v>891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363</c:v>
                </c:pt>
                <c:pt idx="2">
                  <c:v>#N/A</c:v>
                </c:pt>
                <c:pt idx="3">
                  <c:v>#N/A</c:v>
                </c:pt>
                <c:pt idx="4">
                  <c:v>417</c:v>
                </c:pt>
                <c:pt idx="5">
                  <c:v>#N/A</c:v>
                </c:pt>
                <c:pt idx="6">
                  <c:v>#N/A</c:v>
                </c:pt>
                <c:pt idx="7">
                  <c:v>414</c:v>
                </c:pt>
                <c:pt idx="8">
                  <c:v>#N/A</c:v>
                </c:pt>
                <c:pt idx="9">
                  <c:v>#N/A</c:v>
                </c:pt>
                <c:pt idx="10">
                  <c:v>408</c:v>
                </c:pt>
                <c:pt idx="11">
                  <c:v>#N/A</c:v>
                </c:pt>
                <c:pt idx="12">
                  <c:v>#N/A</c:v>
                </c:pt>
                <c:pt idx="13">
                  <c:v>381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7747</c:v>
                </c:pt>
                <c:pt idx="5">
                  <c:v>7757</c:v>
                </c:pt>
                <c:pt idx="8">
                  <c:v>7526</c:v>
                </c:pt>
                <c:pt idx="11">
                  <c:v>7170</c:v>
                </c:pt>
                <c:pt idx="14">
                  <c:v>6943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3071</c:v>
                </c:pt>
                <c:pt idx="5">
                  <c:v>3132</c:v>
                </c:pt>
                <c:pt idx="8">
                  <c:v>3247</c:v>
                </c:pt>
                <c:pt idx="11">
                  <c:v>3274</c:v>
                </c:pt>
                <c:pt idx="14">
                  <c:v>3337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731</c:v>
                </c:pt>
                <c:pt idx="5">
                  <c:v>1098</c:v>
                </c:pt>
                <c:pt idx="8">
                  <c:v>1762</c:v>
                </c:pt>
                <c:pt idx="11">
                  <c:v>1780</c:v>
                </c:pt>
                <c:pt idx="14">
                  <c:v>1655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75</c:v>
                </c:pt>
                <c:pt idx="3">
                  <c:v>84</c:v>
                </c:pt>
                <c:pt idx="6">
                  <c:v>118</c:v>
                </c:pt>
                <c:pt idx="9">
                  <c:v>130</c:v>
                </c:pt>
                <c:pt idx="12">
                  <c:v>141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4950</c:v>
                </c:pt>
                <c:pt idx="3">
                  <c:v>4915</c:v>
                </c:pt>
                <c:pt idx="6">
                  <c:v>4969</c:v>
                </c:pt>
                <c:pt idx="9">
                  <c:v>4928</c:v>
                </c:pt>
                <c:pt idx="12">
                  <c:v>5036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9075</c:v>
                </c:pt>
                <c:pt idx="3">
                  <c:v>9039</c:v>
                </c:pt>
                <c:pt idx="6">
                  <c:v>8614</c:v>
                </c:pt>
                <c:pt idx="9">
                  <c:v>8131</c:v>
                </c:pt>
                <c:pt idx="12">
                  <c:v>8004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2550</c:v>
                </c:pt>
                <c:pt idx="2">
                  <c:v>#N/A</c:v>
                </c:pt>
                <c:pt idx="3">
                  <c:v>#N/A</c:v>
                </c:pt>
                <c:pt idx="4">
                  <c:v>2050</c:v>
                </c:pt>
                <c:pt idx="5">
                  <c:v>#N/A</c:v>
                </c:pt>
                <c:pt idx="6">
                  <c:v>#N/A</c:v>
                </c:pt>
                <c:pt idx="7">
                  <c:v>1166</c:v>
                </c:pt>
                <c:pt idx="8">
                  <c:v>#N/A</c:v>
                </c:pt>
                <c:pt idx="9">
                  <c:v>#N/A</c:v>
                </c:pt>
                <c:pt idx="10">
                  <c:v>966</c:v>
                </c:pt>
                <c:pt idx="11">
                  <c:v>#N/A</c:v>
                </c:pt>
                <c:pt idx="12">
                  <c:v>#N/A</c:v>
                </c:pt>
                <c:pt idx="13">
                  <c:v>1246</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1089</c:v>
                </c:pt>
                <c:pt idx="1">
                  <c:v>1090</c:v>
                </c:pt>
                <c:pt idx="2">
                  <c:v>875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67</c:v>
                </c:pt>
                <c:pt idx="1">
                  <c:v>117</c:v>
                </c:pt>
                <c:pt idx="2">
                  <c:v>149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438</c:v>
                </c:pt>
                <c:pt idx="1">
                  <c:v>492</c:v>
                </c:pt>
                <c:pt idx="2">
                  <c:v>517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静岡県清水町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部事務組合等における組合債に充てた負担金等について、駿東伊豆消防組合分の負担金の増額などにより、準元利償還金が増となった一方で、過年度に発行した建設事業債や臨時財政対策債の償還完了による一般会計の元利償還金が減額となったため、元利償還金等（</a:t>
          </a:r>
          <a:r>
            <a:rPr kumimoji="1" lang="en-US" altLang="ja-JP" sz="1400">
              <a:latin typeface="ＭＳ ゴシック"/>
              <a:ea typeface="ＭＳ ゴシック"/>
            </a:rPr>
            <a:t>A</a:t>
          </a:r>
          <a:r>
            <a:rPr kumimoji="1" lang="ja-JP" altLang="en-US" sz="1400">
              <a:latin typeface="ＭＳ ゴシック"/>
              <a:ea typeface="ＭＳ ゴシック"/>
            </a:rPr>
            <a:t>）は、</a:t>
          </a:r>
          <a:r>
            <a:rPr kumimoji="1" lang="en-US" altLang="ja-JP" sz="1400">
              <a:latin typeface="ＭＳ ゴシック"/>
              <a:ea typeface="ＭＳ ゴシック"/>
            </a:rPr>
            <a:t>38</a:t>
          </a:r>
          <a:r>
            <a:rPr kumimoji="1" lang="ja-JP" altLang="en-US" sz="1400">
              <a:latin typeface="ＭＳ ゴシック"/>
              <a:ea typeface="ＭＳ ゴシック"/>
            </a:rPr>
            <a:t>百万円の減となった。</a:t>
          </a:r>
          <a:endParaRPr kumimoji="1" lang="en-US" altLang="ja-JP" sz="1400">
            <a:latin typeface="ＭＳ ゴシック"/>
            <a:ea typeface="ＭＳ ゴシック"/>
          </a:endParaRPr>
        </a:p>
        <a:p>
          <a:r>
            <a:rPr kumimoji="1" lang="ja-JP" altLang="en-US" sz="1400">
              <a:latin typeface="ＭＳ ゴシック"/>
              <a:ea typeface="ＭＳ ゴシック"/>
            </a:rPr>
            <a:t>　算定分子の控除要因である算入公債費等（</a:t>
          </a:r>
          <a:r>
            <a:rPr kumimoji="1" lang="en-US" altLang="ja-JP" sz="1400">
              <a:latin typeface="ＭＳ ゴシック"/>
              <a:ea typeface="ＭＳ ゴシック"/>
            </a:rPr>
            <a:t>B</a:t>
          </a:r>
          <a:r>
            <a:rPr kumimoji="1" lang="ja-JP" altLang="en-US" sz="1400">
              <a:latin typeface="ＭＳ ゴシック"/>
              <a:ea typeface="ＭＳ ゴシック"/>
            </a:rPr>
            <a:t>）は、補正予算債や臨時財政対策債に係る基準財政需要額の減額により、</a:t>
          </a:r>
          <a:r>
            <a:rPr kumimoji="1" lang="en-US" altLang="ja-JP" sz="1400">
              <a:latin typeface="ＭＳ ゴシック"/>
              <a:ea typeface="ＭＳ ゴシック"/>
            </a:rPr>
            <a:t>11</a:t>
          </a:r>
          <a:r>
            <a:rPr kumimoji="1" lang="ja-JP" altLang="en-US" sz="1400">
              <a:latin typeface="ＭＳ ゴシック"/>
              <a:ea typeface="ＭＳ ゴシック"/>
            </a:rPr>
            <a:t>百万円の減となり、実質公債費比率の算定分子は、</a:t>
          </a:r>
          <a:r>
            <a:rPr kumimoji="1" lang="en-US" altLang="ja-JP" sz="1400">
              <a:latin typeface="ＭＳ ゴシック"/>
              <a:ea typeface="ＭＳ ゴシック"/>
            </a:rPr>
            <a:t>27</a:t>
          </a:r>
          <a:r>
            <a:rPr kumimoji="1" lang="ja-JP" altLang="en-US" sz="1400">
              <a:latin typeface="ＭＳ ゴシック"/>
              <a:ea typeface="ＭＳ ゴシック"/>
            </a:rPr>
            <a:t>百万円の減となった。</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a:t>
          </a:r>
          <a:r>
            <a:rPr kumimoji="1" lang="ja-JP" altLang="en-US" sz="1200">
              <a:latin typeface="ＭＳ ゴシック"/>
              <a:ea typeface="ＭＳ ゴシック"/>
            </a:rPr>
            <a:t>満期一括償還地方債については、借入なし。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静岡県清水町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a:t>
          </a:r>
          <a:r>
            <a:rPr kumimoji="1" lang="en-US" altLang="ja-JP" sz="1400">
              <a:latin typeface="ＭＳ ゴシック"/>
              <a:ea typeface="ＭＳ ゴシック"/>
            </a:rPr>
            <a:t>A</a:t>
          </a:r>
          <a:r>
            <a:rPr kumimoji="1" lang="ja-JP" altLang="en-US" sz="1400">
              <a:latin typeface="ＭＳ ゴシック"/>
              <a:ea typeface="ＭＳ ゴシック"/>
            </a:rPr>
            <a:t>）については、臨時財政対策債等の元金償還終了により、地方債現在高が減となったため、８百万円の減となった。</a:t>
          </a:r>
          <a:endParaRPr kumimoji="1" lang="en-US" altLang="ja-JP" sz="1400">
            <a:latin typeface="ＭＳ ゴシック"/>
            <a:ea typeface="ＭＳ ゴシック"/>
          </a:endParaRPr>
        </a:p>
        <a:p>
          <a:r>
            <a:rPr kumimoji="1" lang="ja-JP" altLang="en-US" sz="1400">
              <a:latin typeface="ＭＳ ゴシック"/>
              <a:ea typeface="ＭＳ ゴシック"/>
            </a:rPr>
            <a:t>　充当可能財源等（</a:t>
          </a:r>
          <a:r>
            <a:rPr kumimoji="1" lang="en-US" altLang="ja-JP" sz="1400">
              <a:latin typeface="ＭＳ ゴシック"/>
              <a:ea typeface="ＭＳ ゴシック"/>
            </a:rPr>
            <a:t>B</a:t>
          </a:r>
          <a:r>
            <a:rPr kumimoji="1" lang="ja-JP" altLang="en-US" sz="1400">
              <a:latin typeface="ＭＳ ゴシック"/>
              <a:ea typeface="ＭＳ ゴシック"/>
            </a:rPr>
            <a:t>）については、南小学校北校舎改築事業の財源として発行した国土強靭化事業債の皆増があったものの、臨時財政対策債償還費の減により、基準財政需要額算入見込額は</a:t>
          </a:r>
          <a:r>
            <a:rPr kumimoji="1" lang="en-US" altLang="ja-JP" sz="1400">
              <a:latin typeface="ＭＳ ゴシック"/>
              <a:ea typeface="ＭＳ ゴシック"/>
            </a:rPr>
            <a:t>227</a:t>
          </a:r>
          <a:r>
            <a:rPr kumimoji="1" lang="ja-JP" altLang="en-US" sz="1400">
              <a:latin typeface="ＭＳ ゴシック"/>
              <a:ea typeface="ＭＳ ゴシック"/>
            </a:rPr>
            <a:t>百万円の減となったことに加え、決算剰余金等を財源とした各種基金への積立金の減額及び人件費や扶助費の伸びに対応するための財政調整基金からの取崩しに伴う充当可能基金の減により、</a:t>
          </a:r>
          <a:r>
            <a:rPr kumimoji="1" lang="en-US" altLang="ja-JP" sz="1400">
              <a:latin typeface="ＭＳ ゴシック"/>
              <a:ea typeface="ＭＳ ゴシック"/>
            </a:rPr>
            <a:t>289</a:t>
          </a:r>
          <a:r>
            <a:rPr kumimoji="1" lang="ja-JP" altLang="en-US" sz="1400">
              <a:latin typeface="ＭＳ ゴシック"/>
              <a:ea typeface="ＭＳ ゴシック"/>
            </a:rPr>
            <a:t>百万円の減となった。</a:t>
          </a:r>
          <a:endParaRPr kumimoji="1" lang="en-US" altLang="ja-JP" sz="1400">
            <a:latin typeface="ＭＳ ゴシック"/>
            <a:ea typeface="ＭＳ ゴシック"/>
          </a:endParaRPr>
        </a:p>
        <a:p>
          <a:r>
            <a:rPr kumimoji="1" lang="ja-JP" altLang="en-US" sz="1400">
              <a:latin typeface="ＭＳ ゴシック"/>
              <a:ea typeface="ＭＳ ゴシック"/>
            </a:rPr>
            <a:t>　この結果、将来負担比率の算定分子は、</a:t>
          </a:r>
          <a:r>
            <a:rPr kumimoji="1" lang="en-US" altLang="ja-JP" sz="1400">
              <a:latin typeface="ＭＳ ゴシック"/>
              <a:ea typeface="ＭＳ ゴシック"/>
            </a:rPr>
            <a:t>280</a:t>
          </a:r>
          <a:r>
            <a:rPr kumimoji="1" lang="ja-JP" altLang="en-US" sz="1400">
              <a:latin typeface="ＭＳ ゴシック"/>
              <a:ea typeface="ＭＳ ゴシック"/>
            </a:rPr>
            <a:t>百万円の増となっている。</a:t>
          </a:r>
          <a:endParaRPr kumimoji="1" lang="en-US" altLang="ja-JP"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静岡県清水町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財政調整基金の増減が基金全体に大きな影響を及ぼしている。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財政調整基金について、令和４年度及び令和５年度は、目標値である予算規模の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％程度を維持していたが、義務的経費の増額等による繰入金の増などにより、令和６年度は目標値を下回る結果となった。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減債基金やその他特定目的基金については、普通交付税の追加交付分の一部や、ふるさと寄附金等を原資とした積立てにより、基金残高は微増となった。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学校施設の改築事業やごみ処理施設建設負担金、物価高騰に伴う経常経費の増など、多額の財政出動による財政調整基金及び公共施設等総合管理基金からの繰入金の増が予想される。また、減債基金についても、政策金利の上昇に伴う借入金利子の増により、公債費の増が予想されるため、計画的な基金の積み増しが必要とな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その他特定目的基金の社会福祉事業基金、柿田川基金については、積立金の財源の一部であるふるさと寄附金が大きく減少しない限り、現在の基金残高付近で推移していくことが想定される。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は、利用価値の低い土地の売り払いや、ふるさと納税の推進、その他特定財源の積極的な確保に努めるとともに、町単独事業の見直しによる歳出のスリム化を図り、基金残高を適正な水準で維持するよう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・公共施設等総合管理基金：公共施設等の総合的かつ計画的な更新、統廃合及び長寿命化に要する経費に充てる。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・社会福祉事業基金：住民の社会福祉に寄与する社会福祉事業の財源に充てる。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・柿田川基金：柿田川の環境保全及び柿田川公園の整備に要する経費に充てる。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・育英基金：育英に関する事業の財源に充てる。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・森林環境譲与税基金：森林整備及びその促進に関する事業の財源に充てる。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公共施設等総合管理基金については、後年度に実施予定である公共施設の改修事業を考慮し、取崩額がなかったため、前年度と同程度となている。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社会福祉事業基金及び柿田川基金については、事業の財源として基金を取崩す一方で、柿田川公園整備事業の完了による繰入金の減額や、ふるさと寄附金等を活用した積立てにより、基金残高はいずれも増となった。</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育英基金については、大学等新幹線通学支援事業貸付金の財源としたことにより、取崩額が増となった。</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森林環境譲与税基金については、次年度以降の森林環境整備の財源を確保するため、森林環境譲与税の一部を積み立てたことにより、基金残高は微増となった。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その他特定目的基金全体の基金残高について、令和６年度は微増となったが、今後は老朽化した学校の改築事業や、公共施設の長寿命化事業の実施などにより、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総合管理基金残高の大幅な減少が想定される。一方で、社会福祉事業基金や柿田川基金においては、基金繰入金充当事業の実施に伴う取崩しはあるものの、ふるさと寄附金等を活用した積立てにより、今後も横ばいで推移していくことが予想され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決算剰余金及び寄附金を財源として、財政調整基金に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百万円を積み立てた一方で、土地区画整理事業の実施による物件費や人事院勧告に基づく人件費の増及び障害福祉関連経費の伸びなどに対応するため、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415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百万円を取り崩したことにより、基金残高は前年度から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215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財政調整基金残高については、予算規模が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億円を超えていることから、予算規模の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％程度は確保したいところである。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令和４年度及び令和５年度については、地方税等の歳入の上振れや普通交付税の追加交付などにより、基金からの取崩額の抑制及び決算剰余金などを活用した積み立てにより、</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億円程度を維持していたが、令和６年度については、物価高騰に伴う委託料等の経常経費や人件費及び扶助費などの義務的経費の増に対応するための繰入金の増などにより、基金残高は減となっている。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法人町民税については、為替等の影響に左右されやすいため、今後は新たな特定財源の確保や事業の縮小・廃止による歳出のスリム化に努め、適正な財政調整基金残高を維持していく。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国の補正予算により増額された地方交付税により追加交付された普通交付税について、基準財政需要額の算定項目に追加された「臨時財政対策債償還基金費」分を積み立てたことにより、基金残高は前年度から</a:t>
          </a:r>
          <a:r>
            <a:rPr kumimoji="1" lang="en-US" altLang="ja-JP" sz="1300">
              <a:solidFill>
                <a:schemeClr val="dk1"/>
              </a:solidFill>
              <a:effectLst/>
              <a:latin typeface="ＭＳ ゴシック"/>
              <a:ea typeface="ＭＳ ゴシック"/>
              <a:cs typeface="+mn-cs"/>
            </a:rPr>
            <a:t>32</a:t>
          </a:r>
          <a:r>
            <a:rPr kumimoji="1" lang="ja-JP" altLang="en-US" sz="1300">
              <a:solidFill>
                <a:schemeClr val="dk1"/>
              </a:solidFill>
              <a:effectLst/>
              <a:latin typeface="ＭＳ ゴシック"/>
              <a:ea typeface="ＭＳ ゴシック"/>
              <a:cs typeface="+mn-cs"/>
            </a:rPr>
            <a:t>百万円の増となっている。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減債基金は、普通交付税の基準財政需要額に算入されない公債費の利子償還相当額の財源として取崩すとともに、前年度実質収支額の一部を積み立てるルールを策定し運用している。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６年度は、普通交付税の再算定により追加交付された一部を積み立てることができたため、基金残高を回復させることができたが、今後は大規模な普通建設事業の実施に伴う地方債の増や金利上昇による返済利子の増などにより公債費の増額が見込まれるため、継続的かつ計画的な基金への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31,637
30,190
8.81
12,732,293
12,371,797
346,549
7,361,199
8,004,223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18.4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単年度における比較では、市町村民税法人税割や県税交付金が増となったものの、高齢者保健福祉費や、人口減少等特別対策事業費、単位費用の増などにより、財政力指数は</a:t>
          </a:r>
          <a:r>
            <a:rPr kumimoji="1" lang="en-US" altLang="ja-JP" sz="1300">
              <a:latin typeface="ＭＳ Ｐゴシック"/>
              <a:ea typeface="ＭＳ Ｐゴシック"/>
            </a:rPr>
            <a:t>0.017</a:t>
          </a:r>
          <a:r>
            <a:rPr kumimoji="1" lang="ja-JP" altLang="en-US" sz="1300">
              <a:latin typeface="ＭＳ Ｐゴシック"/>
              <a:ea typeface="ＭＳ Ｐゴシック"/>
            </a:rPr>
            <a:t>ポイントの減となった。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３か年平均における比較では、今年度算入値の令和６年度指数が算定対象外となる令和３年度指数と同程度であったため、ポイントの増減はなかった。</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24765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36841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8445"/>
    <xdr:sp macro="" textlink="">
      <xdr:nvSpPr>
        <xdr:cNvPr id="65" name="財政力最小値テキスト"/>
        <xdr:cNvSpPr txBox="1"/>
      </xdr:nvSpPr>
      <xdr:spPr>
        <a:xfrm>
          <a:off x="50419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111125</xdr:rowOff>
    </xdr:from>
    <xdr:ext cx="762000" cy="258445"/>
    <xdr:sp macro="" textlink="">
      <xdr:nvSpPr>
        <xdr:cNvPr id="67" name="財政力最大値テキスト"/>
        <xdr:cNvSpPr txBox="1"/>
      </xdr:nvSpPr>
      <xdr:spPr>
        <a:xfrm>
          <a:off x="5041900" y="6111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24765</xdr:rowOff>
    </xdr:from>
    <xdr:to xmlns:xdr="http://schemas.openxmlformats.org/drawingml/2006/spreadsheetDrawing">
      <xdr:col>24</xdr:col>
      <xdr:colOff>12700</xdr:colOff>
      <xdr:row>37</xdr:row>
      <xdr:rowOff>24765</xdr:rowOff>
    </xdr:to>
    <xdr:cxnSp macro="">
      <xdr:nvCxnSpPr>
        <xdr:cNvPr id="68" name="直線コネクタ 67"/>
        <xdr:cNvCxnSpPr/>
      </xdr:nvCxnSpPr>
      <xdr:spPr>
        <a:xfrm>
          <a:off x="4864100" y="636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40</xdr:row>
      <xdr:rowOff>100330</xdr:rowOff>
    </xdr:from>
    <xdr:to xmlns:xdr="http://schemas.openxmlformats.org/drawingml/2006/spreadsheetDrawing">
      <xdr:col>23</xdr:col>
      <xdr:colOff>133350</xdr:colOff>
      <xdr:row>40</xdr:row>
      <xdr:rowOff>100330</xdr:rowOff>
    </xdr:to>
    <xdr:cxnSp macro="">
      <xdr:nvCxnSpPr>
        <xdr:cNvPr id="69" name="直線コネクタ 68"/>
        <xdr:cNvCxnSpPr/>
      </xdr:nvCxnSpPr>
      <xdr:spPr>
        <a:xfrm>
          <a:off x="4114800" y="69583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70" name="財政力平均値テキスト"/>
        <xdr:cNvSpPr txBox="1"/>
      </xdr:nvSpPr>
      <xdr:spPr>
        <a:xfrm>
          <a:off x="5041900" y="726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86995</xdr:rowOff>
    </xdr:from>
    <xdr:to xmlns:xdr="http://schemas.openxmlformats.org/drawingml/2006/spreadsheetDrawing">
      <xdr:col>19</xdr:col>
      <xdr:colOff>133350</xdr:colOff>
      <xdr:row>40</xdr:row>
      <xdr:rowOff>100330</xdr:rowOff>
    </xdr:to>
    <xdr:cxnSp macro="">
      <xdr:nvCxnSpPr>
        <xdr:cNvPr id="72" name="直線コネクタ 71"/>
        <xdr:cNvCxnSpPr/>
      </xdr:nvCxnSpPr>
      <xdr:spPr>
        <a:xfrm>
          <a:off x="3225800" y="69449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81915</xdr:rowOff>
    </xdr:from>
    <xdr:to xmlns:xdr="http://schemas.openxmlformats.org/drawingml/2006/spreadsheetDrawing">
      <xdr:col>19</xdr:col>
      <xdr:colOff>184150</xdr:colOff>
      <xdr:row>43</xdr:row>
      <xdr:rowOff>12065</xdr:rowOff>
    </xdr:to>
    <xdr:sp macro="" textlink="">
      <xdr:nvSpPr>
        <xdr:cNvPr id="73" name="フローチャート: 判断 72"/>
        <xdr:cNvSpPr/>
      </xdr:nvSpPr>
      <xdr:spPr>
        <a:xfrm>
          <a:off x="40640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168275</xdr:rowOff>
    </xdr:from>
    <xdr:ext cx="736600" cy="258445"/>
    <xdr:sp macro="" textlink="">
      <xdr:nvSpPr>
        <xdr:cNvPr id="74" name="テキスト ボックス 73"/>
        <xdr:cNvSpPr txBox="1"/>
      </xdr:nvSpPr>
      <xdr:spPr>
        <a:xfrm>
          <a:off x="3733800" y="7369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59690</xdr:rowOff>
    </xdr:from>
    <xdr:to xmlns:xdr="http://schemas.openxmlformats.org/drawingml/2006/spreadsheetDrawing">
      <xdr:col>15</xdr:col>
      <xdr:colOff>82550</xdr:colOff>
      <xdr:row>40</xdr:row>
      <xdr:rowOff>86995</xdr:rowOff>
    </xdr:to>
    <xdr:cxnSp macro="">
      <xdr:nvCxnSpPr>
        <xdr:cNvPr id="75" name="直線コネクタ 74"/>
        <xdr:cNvCxnSpPr/>
      </xdr:nvCxnSpPr>
      <xdr:spPr>
        <a:xfrm>
          <a:off x="2336800" y="691769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76" name="フローチャート: 判断 75"/>
        <xdr:cNvSpPr/>
      </xdr:nvSpPr>
      <xdr:spPr>
        <a:xfrm>
          <a:off x="3175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141605</xdr:rowOff>
    </xdr:from>
    <xdr:ext cx="762000" cy="259080"/>
    <xdr:sp macro="" textlink="">
      <xdr:nvSpPr>
        <xdr:cNvPr id="77" name="テキスト ボックス 76"/>
        <xdr:cNvSpPr txBox="1"/>
      </xdr:nvSpPr>
      <xdr:spPr>
        <a:xfrm>
          <a:off x="2844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19685</xdr:rowOff>
    </xdr:from>
    <xdr:to xmlns:xdr="http://schemas.openxmlformats.org/drawingml/2006/spreadsheetDrawing">
      <xdr:col>11</xdr:col>
      <xdr:colOff>31750</xdr:colOff>
      <xdr:row>40</xdr:row>
      <xdr:rowOff>59690</xdr:rowOff>
    </xdr:to>
    <xdr:cxnSp macro="">
      <xdr:nvCxnSpPr>
        <xdr:cNvPr id="78" name="直線コネクタ 77"/>
        <xdr:cNvCxnSpPr/>
      </xdr:nvCxnSpPr>
      <xdr:spPr>
        <a:xfrm>
          <a:off x="1447800" y="68776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9" name="フローチャート: 判断 78"/>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114300</xdr:rowOff>
    </xdr:from>
    <xdr:ext cx="762000" cy="259080"/>
    <xdr:sp macro="" textlink="">
      <xdr:nvSpPr>
        <xdr:cNvPr id="80" name="テキスト ボックス 79"/>
        <xdr:cNvSpPr txBox="1"/>
      </xdr:nvSpPr>
      <xdr:spPr>
        <a:xfrm>
          <a:off x="1955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14605</xdr:rowOff>
    </xdr:from>
    <xdr:to xmlns:xdr="http://schemas.openxmlformats.org/drawingml/2006/spreadsheetDrawing">
      <xdr:col>7</xdr:col>
      <xdr:colOff>31750</xdr:colOff>
      <xdr:row>42</xdr:row>
      <xdr:rowOff>116205</xdr:rowOff>
    </xdr:to>
    <xdr:sp macro="" textlink="">
      <xdr:nvSpPr>
        <xdr:cNvPr id="81" name="フローチャート: 判断 80"/>
        <xdr:cNvSpPr/>
      </xdr:nvSpPr>
      <xdr:spPr>
        <a:xfrm>
          <a:off x="1397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100965</xdr:rowOff>
    </xdr:from>
    <xdr:ext cx="762000" cy="258445"/>
    <xdr:sp macro="" textlink="">
      <xdr:nvSpPr>
        <xdr:cNvPr id="82" name="テキスト ボックス 81"/>
        <xdr:cNvSpPr txBox="1"/>
      </xdr:nvSpPr>
      <xdr:spPr>
        <a:xfrm>
          <a:off x="1066800" y="7301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49530</xdr:rowOff>
    </xdr:from>
    <xdr:to xmlns:xdr="http://schemas.openxmlformats.org/drawingml/2006/spreadsheetDrawing">
      <xdr:col>23</xdr:col>
      <xdr:colOff>184150</xdr:colOff>
      <xdr:row>40</xdr:row>
      <xdr:rowOff>151130</xdr:rowOff>
    </xdr:to>
    <xdr:sp macro="" textlink="">
      <xdr:nvSpPr>
        <xdr:cNvPr id="88" name="楕円 87"/>
        <xdr:cNvSpPr/>
      </xdr:nvSpPr>
      <xdr:spPr>
        <a:xfrm>
          <a:off x="49022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39</xdr:row>
      <xdr:rowOff>66040</xdr:rowOff>
    </xdr:from>
    <xdr:ext cx="762000" cy="258445"/>
    <xdr:sp macro="" textlink="">
      <xdr:nvSpPr>
        <xdr:cNvPr id="89" name="財政力該当値テキスト"/>
        <xdr:cNvSpPr txBox="1"/>
      </xdr:nvSpPr>
      <xdr:spPr>
        <a:xfrm>
          <a:off x="5041900" y="6752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49530</xdr:rowOff>
    </xdr:from>
    <xdr:to xmlns:xdr="http://schemas.openxmlformats.org/drawingml/2006/spreadsheetDrawing">
      <xdr:col>19</xdr:col>
      <xdr:colOff>184150</xdr:colOff>
      <xdr:row>40</xdr:row>
      <xdr:rowOff>151130</xdr:rowOff>
    </xdr:to>
    <xdr:sp macro="" textlink="">
      <xdr:nvSpPr>
        <xdr:cNvPr id="90" name="楕円 89"/>
        <xdr:cNvSpPr/>
      </xdr:nvSpPr>
      <xdr:spPr>
        <a:xfrm>
          <a:off x="4064000" y="690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38</xdr:row>
      <xdr:rowOff>161290</xdr:rowOff>
    </xdr:from>
    <xdr:ext cx="736600" cy="259080"/>
    <xdr:sp macro="" textlink="">
      <xdr:nvSpPr>
        <xdr:cNvPr id="91" name="テキスト ボックス 90"/>
        <xdr:cNvSpPr txBox="1"/>
      </xdr:nvSpPr>
      <xdr:spPr>
        <a:xfrm>
          <a:off x="3733800" y="6676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36195</xdr:rowOff>
    </xdr:from>
    <xdr:to xmlns:xdr="http://schemas.openxmlformats.org/drawingml/2006/spreadsheetDrawing">
      <xdr:col>15</xdr:col>
      <xdr:colOff>133350</xdr:colOff>
      <xdr:row>40</xdr:row>
      <xdr:rowOff>137795</xdr:rowOff>
    </xdr:to>
    <xdr:sp macro="" textlink="">
      <xdr:nvSpPr>
        <xdr:cNvPr id="92" name="楕円 91"/>
        <xdr:cNvSpPr/>
      </xdr:nvSpPr>
      <xdr:spPr>
        <a:xfrm>
          <a:off x="31750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38</xdr:row>
      <xdr:rowOff>147955</xdr:rowOff>
    </xdr:from>
    <xdr:ext cx="762000" cy="258445"/>
    <xdr:sp macro="" textlink="">
      <xdr:nvSpPr>
        <xdr:cNvPr id="93" name="テキスト ボックス 92"/>
        <xdr:cNvSpPr txBox="1"/>
      </xdr:nvSpPr>
      <xdr:spPr>
        <a:xfrm>
          <a:off x="2844800" y="6663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8890</xdr:rowOff>
    </xdr:from>
    <xdr:to xmlns:xdr="http://schemas.openxmlformats.org/drawingml/2006/spreadsheetDrawing">
      <xdr:col>11</xdr:col>
      <xdr:colOff>82550</xdr:colOff>
      <xdr:row>40</xdr:row>
      <xdr:rowOff>110490</xdr:rowOff>
    </xdr:to>
    <xdr:sp macro="" textlink="">
      <xdr:nvSpPr>
        <xdr:cNvPr id="94" name="楕円 93"/>
        <xdr:cNvSpPr/>
      </xdr:nvSpPr>
      <xdr:spPr>
        <a:xfrm>
          <a:off x="22860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120650</xdr:rowOff>
    </xdr:from>
    <xdr:ext cx="762000" cy="258445"/>
    <xdr:sp macro="" textlink="">
      <xdr:nvSpPr>
        <xdr:cNvPr id="95" name="テキスト ボックス 94"/>
        <xdr:cNvSpPr txBox="1"/>
      </xdr:nvSpPr>
      <xdr:spPr>
        <a:xfrm>
          <a:off x="1955800" y="6635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140335</xdr:rowOff>
    </xdr:from>
    <xdr:to xmlns:xdr="http://schemas.openxmlformats.org/drawingml/2006/spreadsheetDrawing">
      <xdr:col>7</xdr:col>
      <xdr:colOff>31750</xdr:colOff>
      <xdr:row>40</xdr:row>
      <xdr:rowOff>70485</xdr:rowOff>
    </xdr:to>
    <xdr:sp macro="" textlink="">
      <xdr:nvSpPr>
        <xdr:cNvPr id="96" name="楕円 95"/>
        <xdr:cNvSpPr/>
      </xdr:nvSpPr>
      <xdr:spPr>
        <a:xfrm>
          <a:off x="1397000" y="682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80645</xdr:rowOff>
    </xdr:from>
    <xdr:ext cx="762000" cy="259080"/>
    <xdr:sp macro="" textlink="">
      <xdr:nvSpPr>
        <xdr:cNvPr id="97" name="テキスト ボックス 96"/>
        <xdr:cNvSpPr txBox="1"/>
      </xdr:nvSpPr>
      <xdr:spPr>
        <a:xfrm>
          <a:off x="1066800" y="6595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臨時財政対策債の発行可能額抑制や定額減税による個人町民税の減があったものの、職員給与費の増額が反映された普通交付税の増などにより、算定分母となる経常一般財源等は微増となった。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　算定分子となる経常充当一般財源においては、積算方法の変更に伴う退職手当負担金の減や、過年度に発行した臨時財政対策債等の償還完了に伴う公債費の減があったものの、人事院勧告等による職員人件費及び障害者福祉関連の扶助費の増などにより、算定分子は増となった。</a:t>
          </a:r>
          <a:endParaRPr kumimoji="1" lang="en-US" altLang="ja-JP" sz="1100">
            <a:latin typeface="ＭＳ Ｐゴシック"/>
            <a:ea typeface="ＭＳ Ｐゴシック"/>
          </a:endParaRPr>
        </a:p>
        <a:p>
          <a:r>
            <a:rPr kumimoji="1" lang="ja-JP" altLang="en-US" sz="1100">
              <a:latin typeface="ＭＳ Ｐゴシック"/>
              <a:ea typeface="ＭＳ Ｐゴシック"/>
            </a:rPr>
            <a:t>　この結果、算定分母の増が算定分子の増を上回り、経常収支比率は前年度に比べて</a:t>
          </a:r>
          <a:r>
            <a:rPr kumimoji="1" lang="en-US" altLang="ja-JP" sz="1100">
              <a:latin typeface="ＭＳ Ｐゴシック"/>
              <a:ea typeface="ＭＳ Ｐゴシック"/>
            </a:rPr>
            <a:t>0.6</a:t>
          </a:r>
          <a:r>
            <a:rPr kumimoji="1" lang="ja-JP" altLang="en-US" sz="1100">
              <a:latin typeface="ＭＳ Ｐゴシック"/>
              <a:ea typeface="ＭＳ Ｐゴシック"/>
            </a:rPr>
            <a:t>ポイントの減となった。</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8445"/>
    <xdr:sp macro="" textlink="">
      <xdr:nvSpPr>
        <xdr:cNvPr id="115"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21590</xdr:rowOff>
    </xdr:from>
    <xdr:to xmlns:xdr="http://schemas.openxmlformats.org/drawingml/2006/spreadsheetDrawing">
      <xdr:col>23</xdr:col>
      <xdr:colOff>133350</xdr:colOff>
      <xdr:row>66</xdr:row>
      <xdr:rowOff>143510</xdr:rowOff>
    </xdr:to>
    <xdr:cxnSp macro="">
      <xdr:nvCxnSpPr>
        <xdr:cNvPr id="123" name="直線コネクタ 122"/>
        <xdr:cNvCxnSpPr/>
      </xdr:nvCxnSpPr>
      <xdr:spPr>
        <a:xfrm flipV="1">
          <a:off x="4953000" y="1013714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114935</xdr:rowOff>
    </xdr:from>
    <xdr:ext cx="762000" cy="259080"/>
    <xdr:sp macro="" textlink="">
      <xdr:nvSpPr>
        <xdr:cNvPr id="124" name="財政構造の弾力性最小値テキスト"/>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143510</xdr:rowOff>
    </xdr:from>
    <xdr:to xmlns:xdr="http://schemas.openxmlformats.org/drawingml/2006/spreadsheetDrawing">
      <xdr:col>24</xdr:col>
      <xdr:colOff>12700</xdr:colOff>
      <xdr:row>66</xdr:row>
      <xdr:rowOff>143510</xdr:rowOff>
    </xdr:to>
    <xdr:cxnSp macro="">
      <xdr:nvCxnSpPr>
        <xdr:cNvPr id="125" name="直線コネクタ 124"/>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109220</xdr:rowOff>
    </xdr:from>
    <xdr:ext cx="762000" cy="258445"/>
    <xdr:sp macro="" textlink="">
      <xdr:nvSpPr>
        <xdr:cNvPr id="126" name="財政構造の弾力性最大値テキスト"/>
        <xdr:cNvSpPr txBox="1"/>
      </xdr:nvSpPr>
      <xdr:spPr>
        <a:xfrm>
          <a:off x="5041900" y="9881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21590</xdr:rowOff>
    </xdr:from>
    <xdr:to xmlns:xdr="http://schemas.openxmlformats.org/drawingml/2006/spreadsheetDrawing">
      <xdr:col>24</xdr:col>
      <xdr:colOff>12700</xdr:colOff>
      <xdr:row>59</xdr:row>
      <xdr:rowOff>21590</xdr:rowOff>
    </xdr:to>
    <xdr:cxnSp macro="">
      <xdr:nvCxnSpPr>
        <xdr:cNvPr id="127" name="直線コネクタ 126"/>
        <xdr:cNvCxnSpPr/>
      </xdr:nvCxnSpPr>
      <xdr:spPr>
        <a:xfrm>
          <a:off x="4864100" y="1013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167640</xdr:rowOff>
    </xdr:from>
    <xdr:to xmlns:xdr="http://schemas.openxmlformats.org/drawingml/2006/spreadsheetDrawing">
      <xdr:col>23</xdr:col>
      <xdr:colOff>133350</xdr:colOff>
      <xdr:row>62</xdr:row>
      <xdr:rowOff>32385</xdr:rowOff>
    </xdr:to>
    <xdr:cxnSp macro="">
      <xdr:nvCxnSpPr>
        <xdr:cNvPr id="128" name="直線コネクタ 127"/>
        <xdr:cNvCxnSpPr/>
      </xdr:nvCxnSpPr>
      <xdr:spPr>
        <a:xfrm flipV="1">
          <a:off x="4114800" y="1062609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165100</xdr:rowOff>
    </xdr:from>
    <xdr:ext cx="762000" cy="259080"/>
    <xdr:sp macro="" textlink="">
      <xdr:nvSpPr>
        <xdr:cNvPr id="129" name="財政構造の弾力性平均値テキスト"/>
        <xdr:cNvSpPr txBox="1"/>
      </xdr:nvSpPr>
      <xdr:spPr>
        <a:xfrm>
          <a:off x="5041900" y="10795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20955</xdr:rowOff>
    </xdr:from>
    <xdr:to xmlns:xdr="http://schemas.openxmlformats.org/drawingml/2006/spreadsheetDrawing">
      <xdr:col>23</xdr:col>
      <xdr:colOff>184150</xdr:colOff>
      <xdr:row>63</xdr:row>
      <xdr:rowOff>122555</xdr:rowOff>
    </xdr:to>
    <xdr:sp macro="" textlink="">
      <xdr:nvSpPr>
        <xdr:cNvPr id="130" name="フローチャート: 判断 129"/>
        <xdr:cNvSpPr/>
      </xdr:nvSpPr>
      <xdr:spPr>
        <a:xfrm>
          <a:off x="49022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40640</xdr:rowOff>
    </xdr:from>
    <xdr:to xmlns:xdr="http://schemas.openxmlformats.org/drawingml/2006/spreadsheetDrawing">
      <xdr:col>19</xdr:col>
      <xdr:colOff>133350</xdr:colOff>
      <xdr:row>62</xdr:row>
      <xdr:rowOff>32385</xdr:rowOff>
    </xdr:to>
    <xdr:cxnSp macro="">
      <xdr:nvCxnSpPr>
        <xdr:cNvPr id="131" name="直線コネクタ 130"/>
        <xdr:cNvCxnSpPr/>
      </xdr:nvCxnSpPr>
      <xdr:spPr>
        <a:xfrm>
          <a:off x="3225800" y="1049909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8890</xdr:rowOff>
    </xdr:from>
    <xdr:to xmlns:xdr="http://schemas.openxmlformats.org/drawingml/2006/spreadsheetDrawing">
      <xdr:col>19</xdr:col>
      <xdr:colOff>184150</xdr:colOff>
      <xdr:row>63</xdr:row>
      <xdr:rowOff>110490</xdr:rowOff>
    </xdr:to>
    <xdr:sp macro="" textlink="">
      <xdr:nvSpPr>
        <xdr:cNvPr id="132" name="フローチャート: 判断 131"/>
        <xdr:cNvSpPr/>
      </xdr:nvSpPr>
      <xdr:spPr>
        <a:xfrm>
          <a:off x="4064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95885</xdr:rowOff>
    </xdr:from>
    <xdr:ext cx="736600" cy="259080"/>
    <xdr:sp macro="" textlink="">
      <xdr:nvSpPr>
        <xdr:cNvPr id="133" name="テキスト ボックス 132"/>
        <xdr:cNvSpPr txBox="1"/>
      </xdr:nvSpPr>
      <xdr:spPr>
        <a:xfrm>
          <a:off x="3733800" y="10897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10160</xdr:rowOff>
    </xdr:from>
    <xdr:to xmlns:xdr="http://schemas.openxmlformats.org/drawingml/2006/spreadsheetDrawing">
      <xdr:col>15</xdr:col>
      <xdr:colOff>82550</xdr:colOff>
      <xdr:row>61</xdr:row>
      <xdr:rowOff>40640</xdr:rowOff>
    </xdr:to>
    <xdr:cxnSp macro="">
      <xdr:nvCxnSpPr>
        <xdr:cNvPr id="134" name="直線コネクタ 133"/>
        <xdr:cNvCxnSpPr/>
      </xdr:nvCxnSpPr>
      <xdr:spPr>
        <a:xfrm>
          <a:off x="2336800" y="10125710"/>
          <a:ext cx="8890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71755</xdr:rowOff>
    </xdr:from>
    <xdr:to xmlns:xdr="http://schemas.openxmlformats.org/drawingml/2006/spreadsheetDrawing">
      <xdr:col>15</xdr:col>
      <xdr:colOff>133350</xdr:colOff>
      <xdr:row>63</xdr:row>
      <xdr:rowOff>1905</xdr:rowOff>
    </xdr:to>
    <xdr:sp macro="" textlink="">
      <xdr:nvSpPr>
        <xdr:cNvPr id="135" name="フローチャート: 判断 134"/>
        <xdr:cNvSpPr/>
      </xdr:nvSpPr>
      <xdr:spPr>
        <a:xfrm>
          <a:off x="3175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158750</xdr:rowOff>
    </xdr:from>
    <xdr:ext cx="762000" cy="259080"/>
    <xdr:sp macro="" textlink="">
      <xdr:nvSpPr>
        <xdr:cNvPr id="136" name="テキスト ボックス 135"/>
        <xdr:cNvSpPr txBox="1"/>
      </xdr:nvSpPr>
      <xdr:spPr>
        <a:xfrm>
          <a:off x="2844800" y="1078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10160</xdr:rowOff>
    </xdr:from>
    <xdr:to xmlns:xdr="http://schemas.openxmlformats.org/drawingml/2006/spreadsheetDrawing">
      <xdr:col>11</xdr:col>
      <xdr:colOff>31750</xdr:colOff>
      <xdr:row>62</xdr:row>
      <xdr:rowOff>68580</xdr:rowOff>
    </xdr:to>
    <xdr:cxnSp macro="">
      <xdr:nvCxnSpPr>
        <xdr:cNvPr id="137" name="直線コネクタ 136"/>
        <xdr:cNvCxnSpPr/>
      </xdr:nvCxnSpPr>
      <xdr:spPr>
        <a:xfrm flipV="1">
          <a:off x="1447800" y="10125710"/>
          <a:ext cx="889000" cy="572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1905</xdr:rowOff>
    </xdr:from>
    <xdr:to xmlns:xdr="http://schemas.openxmlformats.org/drawingml/2006/spreadsheetDrawing">
      <xdr:col>11</xdr:col>
      <xdr:colOff>82550</xdr:colOff>
      <xdr:row>61</xdr:row>
      <xdr:rowOff>103505</xdr:rowOff>
    </xdr:to>
    <xdr:sp macro="" textlink="">
      <xdr:nvSpPr>
        <xdr:cNvPr id="138" name="フローチャート: 判断 137"/>
        <xdr:cNvSpPr/>
      </xdr:nvSpPr>
      <xdr:spPr>
        <a:xfrm>
          <a:off x="2286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88900</xdr:rowOff>
    </xdr:from>
    <xdr:ext cx="762000" cy="258445"/>
    <xdr:sp macro="" textlink="">
      <xdr:nvSpPr>
        <xdr:cNvPr id="139" name="テキスト ボックス 138"/>
        <xdr:cNvSpPr txBox="1"/>
      </xdr:nvSpPr>
      <xdr:spPr>
        <a:xfrm>
          <a:off x="1955800" y="10547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150495</xdr:rowOff>
    </xdr:from>
    <xdr:to xmlns:xdr="http://schemas.openxmlformats.org/drawingml/2006/spreadsheetDrawing">
      <xdr:col>7</xdr:col>
      <xdr:colOff>31750</xdr:colOff>
      <xdr:row>63</xdr:row>
      <xdr:rowOff>80645</xdr:rowOff>
    </xdr:to>
    <xdr:sp macro="" textlink="">
      <xdr:nvSpPr>
        <xdr:cNvPr id="140" name="フローチャート: 判断 139"/>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65405</xdr:rowOff>
    </xdr:from>
    <xdr:ext cx="762000" cy="258445"/>
    <xdr:sp macro="" textlink="">
      <xdr:nvSpPr>
        <xdr:cNvPr id="141" name="テキスト ボックス 140"/>
        <xdr:cNvSpPr txBox="1"/>
      </xdr:nvSpPr>
      <xdr:spPr>
        <a:xfrm>
          <a:off x="1066800" y="10866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2" name="テキスト ボックス 141"/>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3" name="テキスト ボックス 142"/>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4" name="テキスト ボックス 143"/>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5" name="テキスト ボックス 144"/>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6" name="テキスト ボックス 145"/>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116840</xdr:rowOff>
    </xdr:from>
    <xdr:to xmlns:xdr="http://schemas.openxmlformats.org/drawingml/2006/spreadsheetDrawing">
      <xdr:col>23</xdr:col>
      <xdr:colOff>184150</xdr:colOff>
      <xdr:row>62</xdr:row>
      <xdr:rowOff>46990</xdr:rowOff>
    </xdr:to>
    <xdr:sp macro="" textlink="">
      <xdr:nvSpPr>
        <xdr:cNvPr id="147" name="楕円 146"/>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133350</xdr:rowOff>
    </xdr:from>
    <xdr:ext cx="762000" cy="258445"/>
    <xdr:sp macro="" textlink="">
      <xdr:nvSpPr>
        <xdr:cNvPr id="148" name="財政構造の弾力性該当値テキスト"/>
        <xdr:cNvSpPr txBox="1"/>
      </xdr:nvSpPr>
      <xdr:spPr>
        <a:xfrm>
          <a:off x="5041900" y="10420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153035</xdr:rowOff>
    </xdr:from>
    <xdr:to xmlns:xdr="http://schemas.openxmlformats.org/drawingml/2006/spreadsheetDrawing">
      <xdr:col>19</xdr:col>
      <xdr:colOff>184150</xdr:colOff>
      <xdr:row>62</xdr:row>
      <xdr:rowOff>83185</xdr:rowOff>
    </xdr:to>
    <xdr:sp macro="" textlink="">
      <xdr:nvSpPr>
        <xdr:cNvPr id="149" name="楕円 148"/>
        <xdr:cNvSpPr/>
      </xdr:nvSpPr>
      <xdr:spPr>
        <a:xfrm>
          <a:off x="4064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93345</xdr:rowOff>
    </xdr:from>
    <xdr:ext cx="736600" cy="259080"/>
    <xdr:sp macro="" textlink="">
      <xdr:nvSpPr>
        <xdr:cNvPr id="150" name="テキスト ボックス 149"/>
        <xdr:cNvSpPr txBox="1"/>
      </xdr:nvSpPr>
      <xdr:spPr>
        <a:xfrm>
          <a:off x="3733800" y="10380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161290</xdr:rowOff>
    </xdr:from>
    <xdr:to xmlns:xdr="http://schemas.openxmlformats.org/drawingml/2006/spreadsheetDrawing">
      <xdr:col>15</xdr:col>
      <xdr:colOff>133350</xdr:colOff>
      <xdr:row>61</xdr:row>
      <xdr:rowOff>91440</xdr:rowOff>
    </xdr:to>
    <xdr:sp macro="" textlink="">
      <xdr:nvSpPr>
        <xdr:cNvPr id="151" name="楕円 150"/>
        <xdr:cNvSpPr/>
      </xdr:nvSpPr>
      <xdr:spPr>
        <a:xfrm>
          <a:off x="31750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102235</xdr:rowOff>
    </xdr:from>
    <xdr:ext cx="762000" cy="258445"/>
    <xdr:sp macro="" textlink="">
      <xdr:nvSpPr>
        <xdr:cNvPr id="152" name="テキスト ボックス 151"/>
        <xdr:cNvSpPr txBox="1"/>
      </xdr:nvSpPr>
      <xdr:spPr>
        <a:xfrm>
          <a:off x="2844800" y="10217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130810</xdr:rowOff>
    </xdr:from>
    <xdr:to xmlns:xdr="http://schemas.openxmlformats.org/drawingml/2006/spreadsheetDrawing">
      <xdr:col>11</xdr:col>
      <xdr:colOff>82550</xdr:colOff>
      <xdr:row>59</xdr:row>
      <xdr:rowOff>60960</xdr:rowOff>
    </xdr:to>
    <xdr:sp macro="" textlink="">
      <xdr:nvSpPr>
        <xdr:cNvPr id="153" name="楕円 152"/>
        <xdr:cNvSpPr/>
      </xdr:nvSpPr>
      <xdr:spPr>
        <a:xfrm>
          <a:off x="2286000" y="100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71120</xdr:rowOff>
    </xdr:from>
    <xdr:ext cx="762000" cy="259080"/>
    <xdr:sp macro="" textlink="">
      <xdr:nvSpPr>
        <xdr:cNvPr id="154" name="テキスト ボックス 153"/>
        <xdr:cNvSpPr txBox="1"/>
      </xdr:nvSpPr>
      <xdr:spPr>
        <a:xfrm>
          <a:off x="1955800" y="984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17780</xdr:rowOff>
    </xdr:from>
    <xdr:to xmlns:xdr="http://schemas.openxmlformats.org/drawingml/2006/spreadsheetDrawing">
      <xdr:col>7</xdr:col>
      <xdr:colOff>31750</xdr:colOff>
      <xdr:row>62</xdr:row>
      <xdr:rowOff>119380</xdr:rowOff>
    </xdr:to>
    <xdr:sp macro="" textlink="">
      <xdr:nvSpPr>
        <xdr:cNvPr id="155" name="楕円 154"/>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129540</xdr:rowOff>
    </xdr:from>
    <xdr:ext cx="762000" cy="259080"/>
    <xdr:sp macro="" textlink="">
      <xdr:nvSpPr>
        <xdr:cNvPr id="156" name="テキスト ボックス 155"/>
        <xdr:cNvSpPr txBox="1"/>
      </xdr:nvSpPr>
      <xdr:spPr>
        <a:xfrm>
          <a:off x="106680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59" name="テキスト ボックス 158"/>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[143,071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人件費については、市町負担割合の変更に伴う退職手当負担金の減額があった一方で、人事院勧告等の影響により、増となっている。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物件費については、新型コロナウイルスワクチン接種事業費の減額があったものの、エネルギー価格・物価高騰による光熱水費や各種委託料の増額などが要因となり、増となった。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以上により、人口１人当たりでは、約</a:t>
          </a:r>
          <a:r>
            <a:rPr kumimoji="1" lang="en-US" altLang="ja-JP" sz="1300">
              <a:latin typeface="ＭＳ Ｐゴシック"/>
              <a:ea typeface="ＭＳ Ｐゴシック"/>
            </a:rPr>
            <a:t>5.8</a:t>
          </a:r>
          <a:r>
            <a:rPr kumimoji="1" lang="ja-JP" altLang="en-US" sz="1300">
              <a:latin typeface="ＭＳ Ｐゴシック"/>
              <a:ea typeface="ＭＳ Ｐゴシック"/>
            </a:rPr>
            <a:t>％の増となった。</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0" name="テキスト ボックス 169"/>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3" name="直線コネクタ 172"/>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4" name="テキスト ボックス 173"/>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5" name="直線コネクタ 17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6" name="テキスト ボックス 17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77" name="直線コネクタ 176"/>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8445"/>
    <xdr:sp macro="" textlink="">
      <xdr:nvSpPr>
        <xdr:cNvPr id="178" name="テキスト ボックス 177"/>
        <xdr:cNvSpPr txBox="1"/>
      </xdr:nvSpPr>
      <xdr:spPr>
        <a:xfrm>
          <a:off x="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79" name="直線コネクタ 17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0" name="テキスト ボックス 179"/>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146685</xdr:rowOff>
    </xdr:from>
    <xdr:to xmlns:xdr="http://schemas.openxmlformats.org/drawingml/2006/spreadsheetDrawing">
      <xdr:col>23</xdr:col>
      <xdr:colOff>133350</xdr:colOff>
      <xdr:row>88</xdr:row>
      <xdr:rowOff>168910</xdr:rowOff>
    </xdr:to>
    <xdr:cxnSp macro="">
      <xdr:nvCxnSpPr>
        <xdr:cNvPr id="182" name="直線コネクタ 181"/>
        <xdr:cNvCxnSpPr/>
      </xdr:nvCxnSpPr>
      <xdr:spPr>
        <a:xfrm flipV="1">
          <a:off x="4953000" y="14034135"/>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141605</xdr:rowOff>
    </xdr:from>
    <xdr:ext cx="762000" cy="259080"/>
    <xdr:sp macro="" textlink="">
      <xdr:nvSpPr>
        <xdr:cNvPr id="183" name="人件費・物件費等の状況最小値テキスト"/>
        <xdr:cNvSpPr txBox="1"/>
      </xdr:nvSpPr>
      <xdr:spPr>
        <a:xfrm>
          <a:off x="5041900" y="152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168910</xdr:rowOff>
    </xdr:from>
    <xdr:to xmlns:xdr="http://schemas.openxmlformats.org/drawingml/2006/spreadsheetDrawing">
      <xdr:col>24</xdr:col>
      <xdr:colOff>12700</xdr:colOff>
      <xdr:row>88</xdr:row>
      <xdr:rowOff>168910</xdr:rowOff>
    </xdr:to>
    <xdr:cxnSp macro="">
      <xdr:nvCxnSpPr>
        <xdr:cNvPr id="184" name="直線コネクタ 183"/>
        <xdr:cNvCxnSpPr/>
      </xdr:nvCxnSpPr>
      <xdr:spPr>
        <a:xfrm>
          <a:off x="4864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61595</xdr:rowOff>
    </xdr:from>
    <xdr:ext cx="762000" cy="259080"/>
    <xdr:sp macro="" textlink="">
      <xdr:nvSpPr>
        <xdr:cNvPr id="185" name="人件費・物件費等の状況最大値テキスト"/>
        <xdr:cNvSpPr txBox="1"/>
      </xdr:nvSpPr>
      <xdr:spPr>
        <a:xfrm>
          <a:off x="5041900" y="1377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146685</xdr:rowOff>
    </xdr:from>
    <xdr:to xmlns:xdr="http://schemas.openxmlformats.org/drawingml/2006/spreadsheetDrawing">
      <xdr:col>24</xdr:col>
      <xdr:colOff>12700</xdr:colOff>
      <xdr:row>81</xdr:row>
      <xdr:rowOff>146685</xdr:rowOff>
    </xdr:to>
    <xdr:cxnSp macro="">
      <xdr:nvCxnSpPr>
        <xdr:cNvPr id="186" name="直線コネクタ 185"/>
        <xdr:cNvCxnSpPr/>
      </xdr:nvCxnSpPr>
      <xdr:spPr>
        <a:xfrm>
          <a:off x="4864100" y="1403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154940</xdr:rowOff>
    </xdr:from>
    <xdr:to xmlns:xdr="http://schemas.openxmlformats.org/drawingml/2006/spreadsheetDrawing">
      <xdr:col>23</xdr:col>
      <xdr:colOff>133350</xdr:colOff>
      <xdr:row>83</xdr:row>
      <xdr:rowOff>31115</xdr:rowOff>
    </xdr:to>
    <xdr:cxnSp macro="">
      <xdr:nvCxnSpPr>
        <xdr:cNvPr id="187" name="直線コネクタ 186"/>
        <xdr:cNvCxnSpPr/>
      </xdr:nvCxnSpPr>
      <xdr:spPr>
        <a:xfrm>
          <a:off x="4114800" y="1421384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149225</xdr:rowOff>
    </xdr:from>
    <xdr:ext cx="762000" cy="259080"/>
    <xdr:sp macro="" textlink="">
      <xdr:nvSpPr>
        <xdr:cNvPr id="188" name="人件費・物件費等の状況平均値テキスト"/>
        <xdr:cNvSpPr txBox="1"/>
      </xdr:nvSpPr>
      <xdr:spPr>
        <a:xfrm>
          <a:off x="5041900" y="142081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xdr:rowOff>
    </xdr:from>
    <xdr:to xmlns:xdr="http://schemas.openxmlformats.org/drawingml/2006/spreadsheetDrawing">
      <xdr:col>23</xdr:col>
      <xdr:colOff>184150</xdr:colOff>
      <xdr:row>83</xdr:row>
      <xdr:rowOff>107315</xdr:rowOff>
    </xdr:to>
    <xdr:sp macro="" textlink="">
      <xdr:nvSpPr>
        <xdr:cNvPr id="189" name="フローチャート: 判断 188"/>
        <xdr:cNvSpPr/>
      </xdr:nvSpPr>
      <xdr:spPr>
        <a:xfrm>
          <a:off x="49022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154940</xdr:rowOff>
    </xdr:from>
    <xdr:to xmlns:xdr="http://schemas.openxmlformats.org/drawingml/2006/spreadsheetDrawing">
      <xdr:col>19</xdr:col>
      <xdr:colOff>133350</xdr:colOff>
      <xdr:row>82</xdr:row>
      <xdr:rowOff>158115</xdr:rowOff>
    </xdr:to>
    <xdr:cxnSp macro="">
      <xdr:nvCxnSpPr>
        <xdr:cNvPr id="190" name="直線コネクタ 189"/>
        <xdr:cNvCxnSpPr/>
      </xdr:nvCxnSpPr>
      <xdr:spPr>
        <a:xfrm flipV="1">
          <a:off x="3225800" y="142138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135255</xdr:rowOff>
    </xdr:from>
    <xdr:to xmlns:xdr="http://schemas.openxmlformats.org/drawingml/2006/spreadsheetDrawing">
      <xdr:col>19</xdr:col>
      <xdr:colOff>184150</xdr:colOff>
      <xdr:row>83</xdr:row>
      <xdr:rowOff>65405</xdr:rowOff>
    </xdr:to>
    <xdr:sp macro="" textlink="">
      <xdr:nvSpPr>
        <xdr:cNvPr id="191" name="フローチャート: 判断 190"/>
        <xdr:cNvSpPr/>
      </xdr:nvSpPr>
      <xdr:spPr>
        <a:xfrm>
          <a:off x="4064000" y="1419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50165</xdr:rowOff>
    </xdr:from>
    <xdr:ext cx="736600" cy="259080"/>
    <xdr:sp macro="" textlink="">
      <xdr:nvSpPr>
        <xdr:cNvPr id="192" name="テキスト ボックス 191"/>
        <xdr:cNvSpPr txBox="1"/>
      </xdr:nvSpPr>
      <xdr:spPr>
        <a:xfrm>
          <a:off x="3733800" y="14280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137795</xdr:rowOff>
    </xdr:from>
    <xdr:to xmlns:xdr="http://schemas.openxmlformats.org/drawingml/2006/spreadsheetDrawing">
      <xdr:col>15</xdr:col>
      <xdr:colOff>82550</xdr:colOff>
      <xdr:row>82</xdr:row>
      <xdr:rowOff>158115</xdr:rowOff>
    </xdr:to>
    <xdr:cxnSp macro="">
      <xdr:nvCxnSpPr>
        <xdr:cNvPr id="193" name="直線コネクタ 192"/>
        <xdr:cNvCxnSpPr/>
      </xdr:nvCxnSpPr>
      <xdr:spPr>
        <a:xfrm>
          <a:off x="2336800" y="1419669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136525</xdr:rowOff>
    </xdr:from>
    <xdr:to xmlns:xdr="http://schemas.openxmlformats.org/drawingml/2006/spreadsheetDrawing">
      <xdr:col>15</xdr:col>
      <xdr:colOff>133350</xdr:colOff>
      <xdr:row>83</xdr:row>
      <xdr:rowOff>66675</xdr:rowOff>
    </xdr:to>
    <xdr:sp macro="" textlink="">
      <xdr:nvSpPr>
        <xdr:cNvPr id="194" name="フローチャート: 判断 193"/>
        <xdr:cNvSpPr/>
      </xdr:nvSpPr>
      <xdr:spPr>
        <a:xfrm>
          <a:off x="3175000" y="141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52070</xdr:rowOff>
    </xdr:from>
    <xdr:ext cx="762000" cy="258445"/>
    <xdr:sp macro="" textlink="">
      <xdr:nvSpPr>
        <xdr:cNvPr id="195" name="テキスト ボックス 194"/>
        <xdr:cNvSpPr txBox="1"/>
      </xdr:nvSpPr>
      <xdr:spPr>
        <a:xfrm>
          <a:off x="2844800" y="14282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128270</xdr:rowOff>
    </xdr:from>
    <xdr:to xmlns:xdr="http://schemas.openxmlformats.org/drawingml/2006/spreadsheetDrawing">
      <xdr:col>11</xdr:col>
      <xdr:colOff>31750</xdr:colOff>
      <xdr:row>82</xdr:row>
      <xdr:rowOff>137795</xdr:rowOff>
    </xdr:to>
    <xdr:cxnSp macro="">
      <xdr:nvCxnSpPr>
        <xdr:cNvPr id="196" name="直線コネクタ 195"/>
        <xdr:cNvCxnSpPr/>
      </xdr:nvCxnSpPr>
      <xdr:spPr>
        <a:xfrm>
          <a:off x="1447800" y="141871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103505</xdr:rowOff>
    </xdr:from>
    <xdr:to xmlns:xdr="http://schemas.openxmlformats.org/drawingml/2006/spreadsheetDrawing">
      <xdr:col>11</xdr:col>
      <xdr:colOff>82550</xdr:colOff>
      <xdr:row>83</xdr:row>
      <xdr:rowOff>33655</xdr:rowOff>
    </xdr:to>
    <xdr:sp macro="" textlink="">
      <xdr:nvSpPr>
        <xdr:cNvPr id="197" name="フローチャート: 判断 196"/>
        <xdr:cNvSpPr/>
      </xdr:nvSpPr>
      <xdr:spPr>
        <a:xfrm>
          <a:off x="2286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18415</xdr:rowOff>
    </xdr:from>
    <xdr:ext cx="762000" cy="258445"/>
    <xdr:sp macro="" textlink="">
      <xdr:nvSpPr>
        <xdr:cNvPr id="198" name="テキスト ボックス 197"/>
        <xdr:cNvSpPr txBox="1"/>
      </xdr:nvSpPr>
      <xdr:spPr>
        <a:xfrm>
          <a:off x="1955800" y="14248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60325</xdr:rowOff>
    </xdr:from>
    <xdr:to xmlns:xdr="http://schemas.openxmlformats.org/drawingml/2006/spreadsheetDrawing">
      <xdr:col>7</xdr:col>
      <xdr:colOff>31750</xdr:colOff>
      <xdr:row>82</xdr:row>
      <xdr:rowOff>161925</xdr:rowOff>
    </xdr:to>
    <xdr:sp macro="" textlink="">
      <xdr:nvSpPr>
        <xdr:cNvPr id="199" name="フローチャート: 判断 198"/>
        <xdr:cNvSpPr/>
      </xdr:nvSpPr>
      <xdr:spPr>
        <a:xfrm>
          <a:off x="13970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635</xdr:rowOff>
    </xdr:from>
    <xdr:ext cx="762000" cy="259080"/>
    <xdr:sp macro="" textlink="">
      <xdr:nvSpPr>
        <xdr:cNvPr id="200" name="テキスト ボックス 199"/>
        <xdr:cNvSpPr txBox="1"/>
      </xdr:nvSpPr>
      <xdr:spPr>
        <a:xfrm>
          <a:off x="10668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1" name="テキスト ボックス 20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2" name="テキスト ボックス 20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3" name="テキスト ボックス 20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4" name="テキスト ボックス 20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5" name="テキスト ボックス 20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151765</xdr:rowOff>
    </xdr:from>
    <xdr:to xmlns:xdr="http://schemas.openxmlformats.org/drawingml/2006/spreadsheetDrawing">
      <xdr:col>23</xdr:col>
      <xdr:colOff>184150</xdr:colOff>
      <xdr:row>83</xdr:row>
      <xdr:rowOff>81915</xdr:rowOff>
    </xdr:to>
    <xdr:sp macro="" textlink="">
      <xdr:nvSpPr>
        <xdr:cNvPr id="206" name="楕円 205"/>
        <xdr:cNvSpPr/>
      </xdr:nvSpPr>
      <xdr:spPr>
        <a:xfrm>
          <a:off x="4902200" y="142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168275</xdr:rowOff>
    </xdr:from>
    <xdr:ext cx="762000" cy="258445"/>
    <xdr:sp macro="" textlink="">
      <xdr:nvSpPr>
        <xdr:cNvPr id="207" name="人件費・物件費等の状況該当値テキスト"/>
        <xdr:cNvSpPr txBox="1"/>
      </xdr:nvSpPr>
      <xdr:spPr>
        <a:xfrm>
          <a:off x="5041900" y="14055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104140</xdr:rowOff>
    </xdr:from>
    <xdr:to xmlns:xdr="http://schemas.openxmlformats.org/drawingml/2006/spreadsheetDrawing">
      <xdr:col>19</xdr:col>
      <xdr:colOff>184150</xdr:colOff>
      <xdr:row>83</xdr:row>
      <xdr:rowOff>34290</xdr:rowOff>
    </xdr:to>
    <xdr:sp macro="" textlink="">
      <xdr:nvSpPr>
        <xdr:cNvPr id="208" name="楕円 207"/>
        <xdr:cNvSpPr/>
      </xdr:nvSpPr>
      <xdr:spPr>
        <a:xfrm>
          <a:off x="4064000" y="141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44450</xdr:rowOff>
    </xdr:from>
    <xdr:ext cx="736600" cy="259080"/>
    <xdr:sp macro="" textlink="">
      <xdr:nvSpPr>
        <xdr:cNvPr id="209" name="テキスト ボックス 208"/>
        <xdr:cNvSpPr txBox="1"/>
      </xdr:nvSpPr>
      <xdr:spPr>
        <a:xfrm>
          <a:off x="3733800" y="13931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107315</xdr:rowOff>
    </xdr:from>
    <xdr:to xmlns:xdr="http://schemas.openxmlformats.org/drawingml/2006/spreadsheetDrawing">
      <xdr:col>15</xdr:col>
      <xdr:colOff>133350</xdr:colOff>
      <xdr:row>83</xdr:row>
      <xdr:rowOff>37465</xdr:rowOff>
    </xdr:to>
    <xdr:sp macro="" textlink="">
      <xdr:nvSpPr>
        <xdr:cNvPr id="210" name="楕円 209"/>
        <xdr:cNvSpPr/>
      </xdr:nvSpPr>
      <xdr:spPr>
        <a:xfrm>
          <a:off x="31750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47625</xdr:rowOff>
    </xdr:from>
    <xdr:ext cx="762000" cy="259080"/>
    <xdr:sp macro="" textlink="">
      <xdr:nvSpPr>
        <xdr:cNvPr id="211" name="テキスト ボックス 210"/>
        <xdr:cNvSpPr txBox="1"/>
      </xdr:nvSpPr>
      <xdr:spPr>
        <a:xfrm>
          <a:off x="2844800" y="13935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86995</xdr:rowOff>
    </xdr:from>
    <xdr:to xmlns:xdr="http://schemas.openxmlformats.org/drawingml/2006/spreadsheetDrawing">
      <xdr:col>11</xdr:col>
      <xdr:colOff>82550</xdr:colOff>
      <xdr:row>83</xdr:row>
      <xdr:rowOff>17780</xdr:rowOff>
    </xdr:to>
    <xdr:sp macro="" textlink="">
      <xdr:nvSpPr>
        <xdr:cNvPr id="212" name="楕円 211"/>
        <xdr:cNvSpPr/>
      </xdr:nvSpPr>
      <xdr:spPr>
        <a:xfrm>
          <a:off x="2286000" y="14145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27305</xdr:rowOff>
    </xdr:from>
    <xdr:ext cx="762000" cy="259080"/>
    <xdr:sp macro="" textlink="">
      <xdr:nvSpPr>
        <xdr:cNvPr id="213" name="テキスト ボックス 212"/>
        <xdr:cNvSpPr txBox="1"/>
      </xdr:nvSpPr>
      <xdr:spPr>
        <a:xfrm>
          <a:off x="1955800" y="13914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77470</xdr:rowOff>
    </xdr:from>
    <xdr:to xmlns:xdr="http://schemas.openxmlformats.org/drawingml/2006/spreadsheetDrawing">
      <xdr:col>7</xdr:col>
      <xdr:colOff>31750</xdr:colOff>
      <xdr:row>83</xdr:row>
      <xdr:rowOff>7620</xdr:rowOff>
    </xdr:to>
    <xdr:sp macro="" textlink="">
      <xdr:nvSpPr>
        <xdr:cNvPr id="214" name="楕円 213"/>
        <xdr:cNvSpPr/>
      </xdr:nvSpPr>
      <xdr:spPr>
        <a:xfrm>
          <a:off x="13970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163830</xdr:rowOff>
    </xdr:from>
    <xdr:ext cx="762000" cy="259080"/>
    <xdr:sp macro="" textlink="">
      <xdr:nvSpPr>
        <xdr:cNvPr id="215" name="テキスト ボックス 214"/>
        <xdr:cNvSpPr txBox="1"/>
      </xdr:nvSpPr>
      <xdr:spPr>
        <a:xfrm>
          <a:off x="1066800" y="1422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7" name="テキスト ボックス 21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18" name="テキスト ボックス 21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前歴換算対象の新規採用職員数の増や、昇格・昇任規模の割合などにおいて、同じ経験年数の国家公務員と差異があることが影響し、特に大卒経験年数</a:t>
          </a:r>
          <a:r>
            <a:rPr kumimoji="1" lang="en-US" altLang="ja-JP" sz="1300">
              <a:latin typeface="ＭＳ Ｐゴシック"/>
              <a:ea typeface="ＭＳ Ｐゴシック"/>
            </a:rPr>
            <a:t>10</a:t>
          </a:r>
          <a:r>
            <a:rPr kumimoji="1" lang="ja-JP" altLang="en-US" sz="1300">
              <a:latin typeface="ＭＳ Ｐゴシック"/>
              <a:ea typeface="ＭＳ Ｐゴシック"/>
            </a:rPr>
            <a:t>年～</a:t>
          </a:r>
          <a:r>
            <a:rPr kumimoji="1" lang="en-US" altLang="ja-JP" sz="1300">
              <a:latin typeface="ＭＳ Ｐゴシック"/>
              <a:ea typeface="ＭＳ Ｐゴシック"/>
            </a:rPr>
            <a:t>20</a:t>
          </a:r>
          <a:r>
            <a:rPr kumimoji="1" lang="ja-JP" altLang="en-US" sz="1300">
              <a:latin typeface="ＭＳ Ｐゴシック"/>
              <a:ea typeface="ＭＳ Ｐゴシック"/>
            </a:rPr>
            <a:t>年の区分が低い水準となっている。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9" name="直線コネクタ 22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0" name="テキスト ボックス 22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1" name="直線コネクタ 23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2" name="テキスト ボックス 231"/>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3" name="直線コネクタ 23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4" name="テキスト ボックス 233"/>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5" name="直線コネクタ 23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6" name="テキスト ボックス 23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7" name="直線コネクタ 23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38" name="テキスト ボックス 23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39" name="直線コネクタ 23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0" name="テキスト ボックス 23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1" name="直線コネクタ 24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2" name="テキスト ボックス 24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4" name="テキスト ボックス 24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45085</xdr:rowOff>
    </xdr:from>
    <xdr:to xmlns:xdr="http://schemas.openxmlformats.org/drawingml/2006/spreadsheetDrawing">
      <xdr:col>81</xdr:col>
      <xdr:colOff>44450</xdr:colOff>
      <xdr:row>89</xdr:row>
      <xdr:rowOff>139065</xdr:rowOff>
    </xdr:to>
    <xdr:cxnSp macro="">
      <xdr:nvCxnSpPr>
        <xdr:cNvPr id="246" name="直線コネクタ 245"/>
        <xdr:cNvCxnSpPr/>
      </xdr:nvCxnSpPr>
      <xdr:spPr>
        <a:xfrm flipV="1">
          <a:off x="17018000" y="1393253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8445"/>
    <xdr:sp macro="" textlink="">
      <xdr:nvSpPr>
        <xdr:cNvPr id="247" name="給与水準   （国との比較）最小値テキスト"/>
        <xdr:cNvSpPr txBox="1"/>
      </xdr:nvSpPr>
      <xdr:spPr>
        <a:xfrm>
          <a:off x="17106900" y="1537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48" name="直線コネクタ 247"/>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132080</xdr:rowOff>
    </xdr:from>
    <xdr:ext cx="762000" cy="258445"/>
    <xdr:sp macro="" textlink="">
      <xdr:nvSpPr>
        <xdr:cNvPr id="249" name="給与水準   （国との比較）最大値テキスト"/>
        <xdr:cNvSpPr txBox="1"/>
      </xdr:nvSpPr>
      <xdr:spPr>
        <a:xfrm>
          <a:off x="17106900" y="13676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45085</xdr:rowOff>
    </xdr:from>
    <xdr:to xmlns:xdr="http://schemas.openxmlformats.org/drawingml/2006/spreadsheetDrawing">
      <xdr:col>81</xdr:col>
      <xdr:colOff>133350</xdr:colOff>
      <xdr:row>81</xdr:row>
      <xdr:rowOff>45085</xdr:rowOff>
    </xdr:to>
    <xdr:cxnSp macro="">
      <xdr:nvCxnSpPr>
        <xdr:cNvPr id="250" name="直線コネクタ 249"/>
        <xdr:cNvCxnSpPr/>
      </xdr:nvCxnSpPr>
      <xdr:spPr>
        <a:xfrm>
          <a:off x="16929100" y="1393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132715</xdr:rowOff>
    </xdr:from>
    <xdr:to xmlns:xdr="http://schemas.openxmlformats.org/drawingml/2006/spreadsheetDrawing">
      <xdr:col>81</xdr:col>
      <xdr:colOff>44450</xdr:colOff>
      <xdr:row>83</xdr:row>
      <xdr:rowOff>12700</xdr:rowOff>
    </xdr:to>
    <xdr:cxnSp macro="">
      <xdr:nvCxnSpPr>
        <xdr:cNvPr id="251" name="直線コネクタ 250"/>
        <xdr:cNvCxnSpPr/>
      </xdr:nvCxnSpPr>
      <xdr:spPr>
        <a:xfrm flipV="1">
          <a:off x="16179800" y="1419161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124460</xdr:rowOff>
    </xdr:from>
    <xdr:ext cx="762000" cy="259080"/>
    <xdr:sp macro="" textlink="">
      <xdr:nvSpPr>
        <xdr:cNvPr id="252" name="給与水準   （国との比較）平均値テキスト"/>
        <xdr:cNvSpPr txBox="1"/>
      </xdr:nvSpPr>
      <xdr:spPr>
        <a:xfrm>
          <a:off x="17106900" y="14526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53" name="フローチャート: 判断 25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82</xdr:row>
      <xdr:rowOff>149860</xdr:rowOff>
    </xdr:from>
    <xdr:to xmlns:xdr="http://schemas.openxmlformats.org/drawingml/2006/spreadsheetDrawing">
      <xdr:col>77</xdr:col>
      <xdr:colOff>44450</xdr:colOff>
      <xdr:row>83</xdr:row>
      <xdr:rowOff>12700</xdr:rowOff>
    </xdr:to>
    <xdr:cxnSp macro="">
      <xdr:nvCxnSpPr>
        <xdr:cNvPr id="254" name="直線コネクタ 253"/>
        <xdr:cNvCxnSpPr/>
      </xdr:nvCxnSpPr>
      <xdr:spPr>
        <a:xfrm>
          <a:off x="15290800" y="142087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135255</xdr:rowOff>
    </xdr:from>
    <xdr:to xmlns:xdr="http://schemas.openxmlformats.org/drawingml/2006/spreadsheetDrawing">
      <xdr:col>77</xdr:col>
      <xdr:colOff>95250</xdr:colOff>
      <xdr:row>85</xdr:row>
      <xdr:rowOff>65405</xdr:rowOff>
    </xdr:to>
    <xdr:sp macro="" textlink="">
      <xdr:nvSpPr>
        <xdr:cNvPr id="255" name="フローチャート: 判断 254"/>
        <xdr:cNvSpPr/>
      </xdr:nvSpPr>
      <xdr:spPr>
        <a:xfrm>
          <a:off x="16129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50165</xdr:rowOff>
    </xdr:from>
    <xdr:ext cx="736600" cy="259080"/>
    <xdr:sp macro="" textlink="">
      <xdr:nvSpPr>
        <xdr:cNvPr id="256" name="テキスト ボックス 255"/>
        <xdr:cNvSpPr txBox="1"/>
      </xdr:nvSpPr>
      <xdr:spPr>
        <a:xfrm>
          <a:off x="15798800" y="14623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82</xdr:row>
      <xdr:rowOff>46355</xdr:rowOff>
    </xdr:from>
    <xdr:to xmlns:xdr="http://schemas.openxmlformats.org/drawingml/2006/spreadsheetDrawing">
      <xdr:col>72</xdr:col>
      <xdr:colOff>203200</xdr:colOff>
      <xdr:row>82</xdr:row>
      <xdr:rowOff>149860</xdr:rowOff>
    </xdr:to>
    <xdr:cxnSp macro="">
      <xdr:nvCxnSpPr>
        <xdr:cNvPr id="257" name="直線コネクタ 256"/>
        <xdr:cNvCxnSpPr/>
      </xdr:nvCxnSpPr>
      <xdr:spPr>
        <a:xfrm>
          <a:off x="14401800" y="1410525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67310</xdr:rowOff>
    </xdr:from>
    <xdr:ext cx="762000" cy="259080"/>
    <xdr:sp macro="" textlink="">
      <xdr:nvSpPr>
        <xdr:cNvPr id="259" name="テキスト ボックス 258"/>
        <xdr:cNvSpPr txBox="1"/>
      </xdr:nvSpPr>
      <xdr:spPr>
        <a:xfrm>
          <a:off x="14909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46355</xdr:rowOff>
    </xdr:from>
    <xdr:to xmlns:xdr="http://schemas.openxmlformats.org/drawingml/2006/spreadsheetDrawing">
      <xdr:col>68</xdr:col>
      <xdr:colOff>152400</xdr:colOff>
      <xdr:row>82</xdr:row>
      <xdr:rowOff>63500</xdr:rowOff>
    </xdr:to>
    <xdr:cxnSp macro="">
      <xdr:nvCxnSpPr>
        <xdr:cNvPr id="260" name="直線コネクタ 259"/>
        <xdr:cNvCxnSpPr/>
      </xdr:nvCxnSpPr>
      <xdr:spPr>
        <a:xfrm flipV="1">
          <a:off x="13512800" y="141052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169545</xdr:rowOff>
    </xdr:from>
    <xdr:to xmlns:xdr="http://schemas.openxmlformats.org/drawingml/2006/spreadsheetDrawing">
      <xdr:col>68</xdr:col>
      <xdr:colOff>203200</xdr:colOff>
      <xdr:row>85</xdr:row>
      <xdr:rowOff>99695</xdr:rowOff>
    </xdr:to>
    <xdr:sp macro="" textlink="">
      <xdr:nvSpPr>
        <xdr:cNvPr id="261" name="フローチャート: 判断 260"/>
        <xdr:cNvSpPr/>
      </xdr:nvSpPr>
      <xdr:spPr>
        <a:xfrm>
          <a:off x="14351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84455</xdr:rowOff>
    </xdr:from>
    <xdr:ext cx="762000" cy="259080"/>
    <xdr:sp macro="" textlink="">
      <xdr:nvSpPr>
        <xdr:cNvPr id="262" name="テキスト ボックス 261"/>
        <xdr:cNvSpPr txBox="1"/>
      </xdr:nvSpPr>
      <xdr:spPr>
        <a:xfrm>
          <a:off x="14020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50165</xdr:rowOff>
    </xdr:from>
    <xdr:to xmlns:xdr="http://schemas.openxmlformats.org/drawingml/2006/spreadsheetDrawing">
      <xdr:col>64</xdr:col>
      <xdr:colOff>152400</xdr:colOff>
      <xdr:row>85</xdr:row>
      <xdr:rowOff>151765</xdr:rowOff>
    </xdr:to>
    <xdr:sp macro="" textlink="">
      <xdr:nvSpPr>
        <xdr:cNvPr id="263" name="フローチャート: 判断 262"/>
        <xdr:cNvSpPr/>
      </xdr:nvSpPr>
      <xdr:spPr>
        <a:xfrm>
          <a:off x="13462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136525</xdr:rowOff>
    </xdr:from>
    <xdr:ext cx="762000" cy="258445"/>
    <xdr:sp macro="" textlink="">
      <xdr:nvSpPr>
        <xdr:cNvPr id="264" name="テキスト ボックス 263"/>
        <xdr:cNvSpPr txBox="1"/>
      </xdr:nvSpPr>
      <xdr:spPr>
        <a:xfrm>
          <a:off x="13131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81915</xdr:rowOff>
    </xdr:from>
    <xdr:to xmlns:xdr="http://schemas.openxmlformats.org/drawingml/2006/spreadsheetDrawing">
      <xdr:col>81</xdr:col>
      <xdr:colOff>95250</xdr:colOff>
      <xdr:row>83</xdr:row>
      <xdr:rowOff>12065</xdr:rowOff>
    </xdr:to>
    <xdr:sp macro="" textlink="">
      <xdr:nvSpPr>
        <xdr:cNvPr id="270" name="楕円 269"/>
        <xdr:cNvSpPr/>
      </xdr:nvSpPr>
      <xdr:spPr>
        <a:xfrm>
          <a:off x="16967200" y="1414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98425</xdr:rowOff>
    </xdr:from>
    <xdr:ext cx="762000" cy="258445"/>
    <xdr:sp macro="" textlink="">
      <xdr:nvSpPr>
        <xdr:cNvPr id="271" name="給与水準   （国との比較）該当値テキスト"/>
        <xdr:cNvSpPr txBox="1"/>
      </xdr:nvSpPr>
      <xdr:spPr>
        <a:xfrm>
          <a:off x="17106900" y="13985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82</xdr:row>
      <xdr:rowOff>133350</xdr:rowOff>
    </xdr:from>
    <xdr:to xmlns:xdr="http://schemas.openxmlformats.org/drawingml/2006/spreadsheetDrawing">
      <xdr:col>77</xdr:col>
      <xdr:colOff>95250</xdr:colOff>
      <xdr:row>83</xdr:row>
      <xdr:rowOff>63500</xdr:rowOff>
    </xdr:to>
    <xdr:sp macro="" textlink="">
      <xdr:nvSpPr>
        <xdr:cNvPr id="272" name="楕円 271"/>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73660</xdr:rowOff>
    </xdr:from>
    <xdr:ext cx="736600" cy="259080"/>
    <xdr:sp macro="" textlink="">
      <xdr:nvSpPr>
        <xdr:cNvPr id="273" name="テキスト ボックス 272"/>
        <xdr:cNvSpPr txBox="1"/>
      </xdr:nvSpPr>
      <xdr:spPr>
        <a:xfrm>
          <a:off x="15798800" y="13961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82</xdr:row>
      <xdr:rowOff>99060</xdr:rowOff>
    </xdr:from>
    <xdr:to xmlns:xdr="http://schemas.openxmlformats.org/drawingml/2006/spreadsheetDrawing">
      <xdr:col>73</xdr:col>
      <xdr:colOff>44450</xdr:colOff>
      <xdr:row>83</xdr:row>
      <xdr:rowOff>29210</xdr:rowOff>
    </xdr:to>
    <xdr:sp macro="" textlink="">
      <xdr:nvSpPr>
        <xdr:cNvPr id="274" name="楕円 273"/>
        <xdr:cNvSpPr/>
      </xdr:nvSpPr>
      <xdr:spPr>
        <a:xfrm>
          <a:off x="15240000" y="141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81</xdr:row>
      <xdr:rowOff>39370</xdr:rowOff>
    </xdr:from>
    <xdr:ext cx="762000" cy="259080"/>
    <xdr:sp macro="" textlink="">
      <xdr:nvSpPr>
        <xdr:cNvPr id="275" name="テキスト ボックス 274"/>
        <xdr:cNvSpPr txBox="1"/>
      </xdr:nvSpPr>
      <xdr:spPr>
        <a:xfrm>
          <a:off x="14909800" y="1392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167005</xdr:rowOff>
    </xdr:from>
    <xdr:to xmlns:xdr="http://schemas.openxmlformats.org/drawingml/2006/spreadsheetDrawing">
      <xdr:col>68</xdr:col>
      <xdr:colOff>203200</xdr:colOff>
      <xdr:row>82</xdr:row>
      <xdr:rowOff>97790</xdr:rowOff>
    </xdr:to>
    <xdr:sp macro="" textlink="">
      <xdr:nvSpPr>
        <xdr:cNvPr id="276" name="楕円 275"/>
        <xdr:cNvSpPr/>
      </xdr:nvSpPr>
      <xdr:spPr>
        <a:xfrm>
          <a:off x="14351000" y="14054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80</xdr:row>
      <xdr:rowOff>107315</xdr:rowOff>
    </xdr:from>
    <xdr:ext cx="762000" cy="259080"/>
    <xdr:sp macro="" textlink="">
      <xdr:nvSpPr>
        <xdr:cNvPr id="277" name="テキスト ボックス 276"/>
        <xdr:cNvSpPr txBox="1"/>
      </xdr:nvSpPr>
      <xdr:spPr>
        <a:xfrm>
          <a:off x="14020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12700</xdr:rowOff>
    </xdr:from>
    <xdr:to xmlns:xdr="http://schemas.openxmlformats.org/drawingml/2006/spreadsheetDrawing">
      <xdr:col>64</xdr:col>
      <xdr:colOff>152400</xdr:colOff>
      <xdr:row>82</xdr:row>
      <xdr:rowOff>114300</xdr:rowOff>
    </xdr:to>
    <xdr:sp macro="" textlink="">
      <xdr:nvSpPr>
        <xdr:cNvPr id="278" name="楕円 277"/>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80</xdr:row>
      <xdr:rowOff>124460</xdr:rowOff>
    </xdr:from>
    <xdr:ext cx="762000" cy="259080"/>
    <xdr:sp macro="" textlink="">
      <xdr:nvSpPr>
        <xdr:cNvPr id="279" name="テキスト ボックス 278"/>
        <xdr:cNvSpPr txBox="1"/>
      </xdr:nvSpPr>
      <xdr:spPr>
        <a:xfrm>
          <a:off x="13131800" y="1384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1" name="テキスト ボックス 28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2" name="テキスト ボックス 28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令和６年度算定値については、突発的な普通退職者がなく、新規採用者も例年どおりとなったため、人口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人当たりの職員数は増となった。</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5" name="テキスト ボックス 29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6" name="直線コネクタ 29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7" name="テキスト ボックス 29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298" name="直線コネクタ 29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299" name="テキスト ボックス 29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0" name="直線コネクタ 29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1" name="テキスト ボックス 30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2" name="直線コネクタ 30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3" name="テキスト ボックス 302"/>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4" name="直線コネクタ 30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05" name="テキスト ボックス 304"/>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7" name="テキスト ボックス 30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27940</xdr:rowOff>
    </xdr:from>
    <xdr:to xmlns:xdr="http://schemas.openxmlformats.org/drawingml/2006/spreadsheetDrawing">
      <xdr:col>81</xdr:col>
      <xdr:colOff>44450</xdr:colOff>
      <xdr:row>67</xdr:row>
      <xdr:rowOff>2540</xdr:rowOff>
    </xdr:to>
    <xdr:cxnSp macro="">
      <xdr:nvCxnSpPr>
        <xdr:cNvPr id="309" name="直線コネクタ 308"/>
        <xdr:cNvCxnSpPr/>
      </xdr:nvCxnSpPr>
      <xdr:spPr>
        <a:xfrm flipV="1">
          <a:off x="17018000" y="1014349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146050</xdr:rowOff>
    </xdr:from>
    <xdr:ext cx="762000" cy="258445"/>
    <xdr:sp macro="" textlink="">
      <xdr:nvSpPr>
        <xdr:cNvPr id="310" name="定員管理の状況最小値テキスト"/>
        <xdr:cNvSpPr txBox="1"/>
      </xdr:nvSpPr>
      <xdr:spPr>
        <a:xfrm>
          <a:off x="17106900" y="11461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2540</xdr:rowOff>
    </xdr:from>
    <xdr:to xmlns:xdr="http://schemas.openxmlformats.org/drawingml/2006/spreadsheetDrawing">
      <xdr:col>81</xdr:col>
      <xdr:colOff>133350</xdr:colOff>
      <xdr:row>67</xdr:row>
      <xdr:rowOff>2540</xdr:rowOff>
    </xdr:to>
    <xdr:cxnSp macro="">
      <xdr:nvCxnSpPr>
        <xdr:cNvPr id="311" name="直線コネクタ 310"/>
        <xdr:cNvCxnSpPr/>
      </xdr:nvCxnSpPr>
      <xdr:spPr>
        <a:xfrm>
          <a:off x="16929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114300</xdr:rowOff>
    </xdr:from>
    <xdr:ext cx="762000" cy="259080"/>
    <xdr:sp macro="" textlink="">
      <xdr:nvSpPr>
        <xdr:cNvPr id="312" name="定員管理の状況最大値テキスト"/>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27940</xdr:rowOff>
    </xdr:from>
    <xdr:to xmlns:xdr="http://schemas.openxmlformats.org/drawingml/2006/spreadsheetDrawing">
      <xdr:col>81</xdr:col>
      <xdr:colOff>133350</xdr:colOff>
      <xdr:row>59</xdr:row>
      <xdr:rowOff>27940</xdr:rowOff>
    </xdr:to>
    <xdr:cxnSp macro="">
      <xdr:nvCxnSpPr>
        <xdr:cNvPr id="313" name="直線コネクタ 312"/>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113665</xdr:rowOff>
    </xdr:from>
    <xdr:to xmlns:xdr="http://schemas.openxmlformats.org/drawingml/2006/spreadsheetDrawing">
      <xdr:col>81</xdr:col>
      <xdr:colOff>44450</xdr:colOff>
      <xdr:row>60</xdr:row>
      <xdr:rowOff>140970</xdr:rowOff>
    </xdr:to>
    <xdr:cxnSp macro="">
      <xdr:nvCxnSpPr>
        <xdr:cNvPr id="314" name="直線コネクタ 313"/>
        <xdr:cNvCxnSpPr/>
      </xdr:nvCxnSpPr>
      <xdr:spPr>
        <a:xfrm>
          <a:off x="16179800" y="1040066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126365</xdr:rowOff>
    </xdr:from>
    <xdr:ext cx="762000" cy="259080"/>
    <xdr:sp macro="" textlink="">
      <xdr:nvSpPr>
        <xdr:cNvPr id="315" name="定員管理の状況平均値テキスト"/>
        <xdr:cNvSpPr txBox="1"/>
      </xdr:nvSpPr>
      <xdr:spPr>
        <a:xfrm>
          <a:off x="17106900" y="104133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154940</xdr:rowOff>
    </xdr:from>
    <xdr:to xmlns:xdr="http://schemas.openxmlformats.org/drawingml/2006/spreadsheetDrawing">
      <xdr:col>81</xdr:col>
      <xdr:colOff>95250</xdr:colOff>
      <xdr:row>61</xdr:row>
      <xdr:rowOff>84455</xdr:rowOff>
    </xdr:to>
    <xdr:sp macro="" textlink="">
      <xdr:nvSpPr>
        <xdr:cNvPr id="316" name="フローチャート: 判断 315"/>
        <xdr:cNvSpPr/>
      </xdr:nvSpPr>
      <xdr:spPr>
        <a:xfrm>
          <a:off x="16967200" y="10441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76200</xdr:rowOff>
    </xdr:from>
    <xdr:to xmlns:xdr="http://schemas.openxmlformats.org/drawingml/2006/spreadsheetDrawing">
      <xdr:col>77</xdr:col>
      <xdr:colOff>44450</xdr:colOff>
      <xdr:row>60</xdr:row>
      <xdr:rowOff>113665</xdr:rowOff>
    </xdr:to>
    <xdr:cxnSp macro="">
      <xdr:nvCxnSpPr>
        <xdr:cNvPr id="317" name="直線コネクタ 316"/>
        <xdr:cNvCxnSpPr/>
      </xdr:nvCxnSpPr>
      <xdr:spPr>
        <a:xfrm>
          <a:off x="15290800" y="103632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153035</xdr:rowOff>
    </xdr:from>
    <xdr:to xmlns:xdr="http://schemas.openxmlformats.org/drawingml/2006/spreadsheetDrawing">
      <xdr:col>77</xdr:col>
      <xdr:colOff>95250</xdr:colOff>
      <xdr:row>61</xdr:row>
      <xdr:rowOff>83185</xdr:rowOff>
    </xdr:to>
    <xdr:sp macro="" textlink="">
      <xdr:nvSpPr>
        <xdr:cNvPr id="318" name="フローチャート: 判断 317"/>
        <xdr:cNvSpPr/>
      </xdr:nvSpPr>
      <xdr:spPr>
        <a:xfrm>
          <a:off x="161290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67945</xdr:rowOff>
    </xdr:from>
    <xdr:ext cx="736600" cy="258445"/>
    <xdr:sp macro="" textlink="">
      <xdr:nvSpPr>
        <xdr:cNvPr id="319" name="テキスト ボックス 318"/>
        <xdr:cNvSpPr txBox="1"/>
      </xdr:nvSpPr>
      <xdr:spPr>
        <a:xfrm>
          <a:off x="15798800" y="105263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76200</xdr:rowOff>
    </xdr:from>
    <xdr:to xmlns:xdr="http://schemas.openxmlformats.org/drawingml/2006/spreadsheetDrawing">
      <xdr:col>72</xdr:col>
      <xdr:colOff>203200</xdr:colOff>
      <xdr:row>60</xdr:row>
      <xdr:rowOff>111125</xdr:rowOff>
    </xdr:to>
    <xdr:cxnSp macro="">
      <xdr:nvCxnSpPr>
        <xdr:cNvPr id="320" name="直線コネクタ 319"/>
        <xdr:cNvCxnSpPr/>
      </xdr:nvCxnSpPr>
      <xdr:spPr>
        <a:xfrm flipV="1">
          <a:off x="14401800" y="1036320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142240</xdr:rowOff>
    </xdr:from>
    <xdr:to xmlns:xdr="http://schemas.openxmlformats.org/drawingml/2006/spreadsheetDrawing">
      <xdr:col>73</xdr:col>
      <xdr:colOff>44450</xdr:colOff>
      <xdr:row>61</xdr:row>
      <xdr:rowOff>72390</xdr:rowOff>
    </xdr:to>
    <xdr:sp macro="" textlink="">
      <xdr:nvSpPr>
        <xdr:cNvPr id="321" name="フローチャート: 判断 320"/>
        <xdr:cNvSpPr/>
      </xdr:nvSpPr>
      <xdr:spPr>
        <a:xfrm>
          <a:off x="1524000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57150</xdr:rowOff>
    </xdr:from>
    <xdr:ext cx="762000" cy="259080"/>
    <xdr:sp macro="" textlink="">
      <xdr:nvSpPr>
        <xdr:cNvPr id="322" name="テキスト ボックス 321"/>
        <xdr:cNvSpPr txBox="1"/>
      </xdr:nvSpPr>
      <xdr:spPr>
        <a:xfrm>
          <a:off x="14909800" y="1051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107315</xdr:rowOff>
    </xdr:from>
    <xdr:to xmlns:xdr="http://schemas.openxmlformats.org/drawingml/2006/spreadsheetDrawing">
      <xdr:col>68</xdr:col>
      <xdr:colOff>152400</xdr:colOff>
      <xdr:row>60</xdr:row>
      <xdr:rowOff>111125</xdr:rowOff>
    </xdr:to>
    <xdr:cxnSp macro="">
      <xdr:nvCxnSpPr>
        <xdr:cNvPr id="323" name="直線コネクタ 322"/>
        <xdr:cNvCxnSpPr/>
      </xdr:nvCxnSpPr>
      <xdr:spPr>
        <a:xfrm>
          <a:off x="13512800" y="103943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130175</xdr:rowOff>
    </xdr:from>
    <xdr:to xmlns:xdr="http://schemas.openxmlformats.org/drawingml/2006/spreadsheetDrawing">
      <xdr:col>68</xdr:col>
      <xdr:colOff>203200</xdr:colOff>
      <xdr:row>61</xdr:row>
      <xdr:rowOff>60325</xdr:rowOff>
    </xdr:to>
    <xdr:sp macro="" textlink="">
      <xdr:nvSpPr>
        <xdr:cNvPr id="324" name="フローチャート: 判断 323"/>
        <xdr:cNvSpPr/>
      </xdr:nvSpPr>
      <xdr:spPr>
        <a:xfrm>
          <a:off x="143510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45085</xdr:rowOff>
    </xdr:from>
    <xdr:ext cx="762000" cy="258445"/>
    <xdr:sp macro="" textlink="">
      <xdr:nvSpPr>
        <xdr:cNvPr id="325" name="テキスト ボックス 324"/>
        <xdr:cNvSpPr txBox="1"/>
      </xdr:nvSpPr>
      <xdr:spPr>
        <a:xfrm>
          <a:off x="14020800" y="10503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120650</xdr:rowOff>
    </xdr:from>
    <xdr:to xmlns:xdr="http://schemas.openxmlformats.org/drawingml/2006/spreadsheetDrawing">
      <xdr:col>64</xdr:col>
      <xdr:colOff>152400</xdr:colOff>
      <xdr:row>61</xdr:row>
      <xdr:rowOff>50800</xdr:rowOff>
    </xdr:to>
    <xdr:sp macro="" textlink="">
      <xdr:nvSpPr>
        <xdr:cNvPr id="326" name="フローチャート: 判断 325"/>
        <xdr:cNvSpPr/>
      </xdr:nvSpPr>
      <xdr:spPr>
        <a:xfrm>
          <a:off x="134620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35560</xdr:rowOff>
    </xdr:from>
    <xdr:ext cx="762000" cy="259080"/>
    <xdr:sp macro="" textlink="">
      <xdr:nvSpPr>
        <xdr:cNvPr id="327" name="テキスト ボックス 326"/>
        <xdr:cNvSpPr txBox="1"/>
      </xdr:nvSpPr>
      <xdr:spPr>
        <a:xfrm>
          <a:off x="13131800" y="1049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28" name="テキスト ボックス 327"/>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29" name="テキスト ボックス 328"/>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0" name="テキスト ボックス 329"/>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1" name="テキスト ボックス 330"/>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2" name="テキスト ボックス 331"/>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90170</xdr:rowOff>
    </xdr:from>
    <xdr:to xmlns:xdr="http://schemas.openxmlformats.org/drawingml/2006/spreadsheetDrawing">
      <xdr:col>81</xdr:col>
      <xdr:colOff>95250</xdr:colOff>
      <xdr:row>61</xdr:row>
      <xdr:rowOff>20320</xdr:rowOff>
    </xdr:to>
    <xdr:sp macro="" textlink="">
      <xdr:nvSpPr>
        <xdr:cNvPr id="333" name="楕円 332"/>
        <xdr:cNvSpPr/>
      </xdr:nvSpPr>
      <xdr:spPr>
        <a:xfrm>
          <a:off x="169672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106680</xdr:rowOff>
    </xdr:from>
    <xdr:ext cx="762000" cy="259080"/>
    <xdr:sp macro="" textlink="">
      <xdr:nvSpPr>
        <xdr:cNvPr id="334" name="定員管理の状況該当値テキスト"/>
        <xdr:cNvSpPr txBox="1"/>
      </xdr:nvSpPr>
      <xdr:spPr>
        <a:xfrm>
          <a:off x="17106900" y="1022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63500</xdr:rowOff>
    </xdr:from>
    <xdr:to xmlns:xdr="http://schemas.openxmlformats.org/drawingml/2006/spreadsheetDrawing">
      <xdr:col>77</xdr:col>
      <xdr:colOff>95250</xdr:colOff>
      <xdr:row>60</xdr:row>
      <xdr:rowOff>164465</xdr:rowOff>
    </xdr:to>
    <xdr:sp macro="" textlink="">
      <xdr:nvSpPr>
        <xdr:cNvPr id="335" name="楕円 334"/>
        <xdr:cNvSpPr/>
      </xdr:nvSpPr>
      <xdr:spPr>
        <a:xfrm>
          <a:off x="16129000" y="10350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3175</xdr:rowOff>
    </xdr:from>
    <xdr:ext cx="736600" cy="259080"/>
    <xdr:sp macro="" textlink="">
      <xdr:nvSpPr>
        <xdr:cNvPr id="336" name="テキスト ボックス 335"/>
        <xdr:cNvSpPr txBox="1"/>
      </xdr:nvSpPr>
      <xdr:spPr>
        <a:xfrm>
          <a:off x="15798800" y="10118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25400</xdr:rowOff>
    </xdr:from>
    <xdr:to xmlns:xdr="http://schemas.openxmlformats.org/drawingml/2006/spreadsheetDrawing">
      <xdr:col>73</xdr:col>
      <xdr:colOff>44450</xdr:colOff>
      <xdr:row>60</xdr:row>
      <xdr:rowOff>127000</xdr:rowOff>
    </xdr:to>
    <xdr:sp macro="" textlink="">
      <xdr:nvSpPr>
        <xdr:cNvPr id="337" name="楕円 336"/>
        <xdr:cNvSpPr/>
      </xdr:nvSpPr>
      <xdr:spPr>
        <a:xfrm>
          <a:off x="15240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137160</xdr:rowOff>
    </xdr:from>
    <xdr:ext cx="762000" cy="259080"/>
    <xdr:sp macro="" textlink="">
      <xdr:nvSpPr>
        <xdr:cNvPr id="338" name="テキスト ボックス 337"/>
        <xdr:cNvSpPr txBox="1"/>
      </xdr:nvSpPr>
      <xdr:spPr>
        <a:xfrm>
          <a:off x="1490980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60325</xdr:rowOff>
    </xdr:from>
    <xdr:to xmlns:xdr="http://schemas.openxmlformats.org/drawingml/2006/spreadsheetDrawing">
      <xdr:col>68</xdr:col>
      <xdr:colOff>203200</xdr:colOff>
      <xdr:row>60</xdr:row>
      <xdr:rowOff>161925</xdr:rowOff>
    </xdr:to>
    <xdr:sp macro="" textlink="">
      <xdr:nvSpPr>
        <xdr:cNvPr id="339" name="楕円 338"/>
        <xdr:cNvSpPr/>
      </xdr:nvSpPr>
      <xdr:spPr>
        <a:xfrm>
          <a:off x="14351000" y="103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635</xdr:rowOff>
    </xdr:from>
    <xdr:ext cx="762000" cy="259080"/>
    <xdr:sp macro="" textlink="">
      <xdr:nvSpPr>
        <xdr:cNvPr id="340" name="テキスト ボックス 339"/>
        <xdr:cNvSpPr txBox="1"/>
      </xdr:nvSpPr>
      <xdr:spPr>
        <a:xfrm>
          <a:off x="14020800" y="1011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56515</xdr:rowOff>
    </xdr:from>
    <xdr:to xmlns:xdr="http://schemas.openxmlformats.org/drawingml/2006/spreadsheetDrawing">
      <xdr:col>64</xdr:col>
      <xdr:colOff>152400</xdr:colOff>
      <xdr:row>60</xdr:row>
      <xdr:rowOff>158115</xdr:rowOff>
    </xdr:to>
    <xdr:sp macro="" textlink="">
      <xdr:nvSpPr>
        <xdr:cNvPr id="341" name="楕円 340"/>
        <xdr:cNvSpPr/>
      </xdr:nvSpPr>
      <xdr:spPr>
        <a:xfrm>
          <a:off x="13462000" y="103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168275</xdr:rowOff>
    </xdr:from>
    <xdr:ext cx="762000" cy="258445"/>
    <xdr:sp macro="" textlink="">
      <xdr:nvSpPr>
        <xdr:cNvPr id="342" name="テキスト ボックス 341"/>
        <xdr:cNvSpPr txBox="1"/>
      </xdr:nvSpPr>
      <xdr:spPr>
        <a:xfrm>
          <a:off x="13131800" y="10112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4" name="テキスト ボックス 34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5" name="テキスト ボックス 344"/>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今回から算定対象となる令和６年度単年度算定値が、算定対象外となる令和３年度単年度算定値と比べ、</a:t>
          </a:r>
          <a:r>
            <a:rPr kumimoji="1" lang="en-US" altLang="ja-JP" sz="1300">
              <a:latin typeface="ＭＳ Ｐゴシック"/>
              <a:ea typeface="ＭＳ Ｐゴシック"/>
            </a:rPr>
            <a:t>0.87221</a:t>
          </a:r>
          <a:r>
            <a:rPr kumimoji="1" lang="ja-JP" altLang="en-US" sz="1300">
              <a:latin typeface="ＭＳ Ｐゴシック"/>
              <a:ea typeface="ＭＳ Ｐゴシック"/>
            </a:rPr>
            <a:t>ポイントの減となっている。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これは、算定分子の控除要因となる充当特定財源等の減額があったものの、過年度に発行した臨時財政対策債等の地方債償還完了による公債費の減額などにより、算定分子が減となったこと及び標準財政規模の増額に伴う算定分母の増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この結果、前年度から</a:t>
          </a:r>
          <a:r>
            <a:rPr kumimoji="1" lang="en-US" altLang="ja-JP" sz="1300">
              <a:latin typeface="ＭＳ Ｐゴシック"/>
              <a:ea typeface="ＭＳ Ｐゴシック"/>
            </a:rPr>
            <a:t>0.3</a:t>
          </a:r>
          <a:r>
            <a:rPr kumimoji="1" lang="ja-JP" altLang="en-US" sz="1300">
              <a:latin typeface="ＭＳ Ｐゴシック"/>
              <a:ea typeface="ＭＳ Ｐゴシック"/>
            </a:rPr>
            <a:t>ポイントの減となった。</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6" name="テキスト ボックス 35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7" name="直線コネクタ 35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8" name="テキスト ボックス 35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9" name="直線コネクタ 35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0" name="テキスト ボックス 35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1" name="直線コネクタ 36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2" name="テキスト ボックス 361"/>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3" name="直線コネクタ 36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4" name="テキスト ボックス 363"/>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5" name="直線コネクタ 36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66" name="テキスト ボックス 365"/>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7" name="直線コネクタ 36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8" name="直線コネクタ 36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45</xdr:row>
      <xdr:rowOff>138430</xdr:rowOff>
    </xdr:to>
    <xdr:cxnSp macro="">
      <xdr:nvCxnSpPr>
        <xdr:cNvPr id="370" name="直線コネクタ 369"/>
        <xdr:cNvCxnSpPr/>
      </xdr:nvCxnSpPr>
      <xdr:spPr>
        <a:xfrm flipV="1">
          <a:off x="17018000" y="638175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110490</xdr:rowOff>
    </xdr:from>
    <xdr:ext cx="762000" cy="258445"/>
    <xdr:sp macro="" textlink="">
      <xdr:nvSpPr>
        <xdr:cNvPr id="371" name="公債費負担の状況最小値テキスト"/>
        <xdr:cNvSpPr txBox="1"/>
      </xdr:nvSpPr>
      <xdr:spPr>
        <a:xfrm>
          <a:off x="17106900" y="7825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138430</xdr:rowOff>
    </xdr:from>
    <xdr:to xmlns:xdr="http://schemas.openxmlformats.org/drawingml/2006/spreadsheetDrawing">
      <xdr:col>81</xdr:col>
      <xdr:colOff>133350</xdr:colOff>
      <xdr:row>45</xdr:row>
      <xdr:rowOff>138430</xdr:rowOff>
    </xdr:to>
    <xdr:cxnSp macro="">
      <xdr:nvCxnSpPr>
        <xdr:cNvPr id="372" name="直線コネクタ 371"/>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9080"/>
    <xdr:sp macro="" textlink="">
      <xdr:nvSpPr>
        <xdr:cNvPr id="373" name="公債費負担の状況最大値テキスト"/>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74" name="直線コネクタ 373"/>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43815</xdr:rowOff>
    </xdr:from>
    <xdr:to xmlns:xdr="http://schemas.openxmlformats.org/drawingml/2006/spreadsheetDrawing">
      <xdr:col>81</xdr:col>
      <xdr:colOff>44450</xdr:colOff>
      <xdr:row>41</xdr:row>
      <xdr:rowOff>67945</xdr:rowOff>
    </xdr:to>
    <xdr:cxnSp macro="">
      <xdr:nvCxnSpPr>
        <xdr:cNvPr id="375" name="直線コネクタ 374"/>
        <xdr:cNvCxnSpPr/>
      </xdr:nvCxnSpPr>
      <xdr:spPr>
        <a:xfrm flipV="1">
          <a:off x="16179800" y="707326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37465</xdr:rowOff>
    </xdr:from>
    <xdr:ext cx="762000" cy="259080"/>
    <xdr:sp macro="" textlink="">
      <xdr:nvSpPr>
        <xdr:cNvPr id="376" name="公債費負担の状況平均値テキスト"/>
        <xdr:cNvSpPr txBox="1"/>
      </xdr:nvSpPr>
      <xdr:spPr>
        <a:xfrm>
          <a:off x="17106900" y="7066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167005</xdr:rowOff>
    </xdr:to>
    <xdr:sp macro="" textlink="">
      <xdr:nvSpPr>
        <xdr:cNvPr id="377" name="フローチャート: 判断 376"/>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60325</xdr:rowOff>
    </xdr:from>
    <xdr:to xmlns:xdr="http://schemas.openxmlformats.org/drawingml/2006/spreadsheetDrawing">
      <xdr:col>77</xdr:col>
      <xdr:colOff>44450</xdr:colOff>
      <xdr:row>41</xdr:row>
      <xdr:rowOff>67945</xdr:rowOff>
    </xdr:to>
    <xdr:cxnSp macro="">
      <xdr:nvCxnSpPr>
        <xdr:cNvPr id="378" name="直線コネクタ 377"/>
        <xdr:cNvCxnSpPr/>
      </xdr:nvCxnSpPr>
      <xdr:spPr>
        <a:xfrm>
          <a:off x="15290800" y="70897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79" name="フローチャート: 判断 37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135890</xdr:rowOff>
    </xdr:from>
    <xdr:ext cx="736600" cy="259080"/>
    <xdr:sp macro="" textlink="">
      <xdr:nvSpPr>
        <xdr:cNvPr id="380" name="テキスト ボックス 379"/>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36195</xdr:rowOff>
    </xdr:from>
    <xdr:to xmlns:xdr="http://schemas.openxmlformats.org/drawingml/2006/spreadsheetDrawing">
      <xdr:col>72</xdr:col>
      <xdr:colOff>203200</xdr:colOff>
      <xdr:row>41</xdr:row>
      <xdr:rowOff>60325</xdr:rowOff>
    </xdr:to>
    <xdr:cxnSp macro="">
      <xdr:nvCxnSpPr>
        <xdr:cNvPr id="381" name="直線コネクタ 380"/>
        <xdr:cNvCxnSpPr/>
      </xdr:nvCxnSpPr>
      <xdr:spPr>
        <a:xfrm>
          <a:off x="14401800" y="70656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2" name="フローチャート: 判断 381"/>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120650</xdr:rowOff>
    </xdr:from>
    <xdr:ext cx="762000" cy="258445"/>
    <xdr:sp macro="" textlink="">
      <xdr:nvSpPr>
        <xdr:cNvPr id="383" name="テキスト ボックス 382"/>
        <xdr:cNvSpPr txBox="1"/>
      </xdr:nvSpPr>
      <xdr:spPr>
        <a:xfrm>
          <a:off x="14909800" y="7150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159385</xdr:rowOff>
    </xdr:from>
    <xdr:to xmlns:xdr="http://schemas.openxmlformats.org/drawingml/2006/spreadsheetDrawing">
      <xdr:col>68</xdr:col>
      <xdr:colOff>152400</xdr:colOff>
      <xdr:row>41</xdr:row>
      <xdr:rowOff>36195</xdr:rowOff>
    </xdr:to>
    <xdr:cxnSp macro="">
      <xdr:nvCxnSpPr>
        <xdr:cNvPr id="384" name="直線コネクタ 383"/>
        <xdr:cNvCxnSpPr/>
      </xdr:nvCxnSpPr>
      <xdr:spPr>
        <a:xfrm>
          <a:off x="13512800" y="70173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9525</xdr:rowOff>
    </xdr:from>
    <xdr:to xmlns:xdr="http://schemas.openxmlformats.org/drawingml/2006/spreadsheetDrawing">
      <xdr:col>68</xdr:col>
      <xdr:colOff>203200</xdr:colOff>
      <xdr:row>41</xdr:row>
      <xdr:rowOff>111125</xdr:rowOff>
    </xdr:to>
    <xdr:sp macro="" textlink="">
      <xdr:nvSpPr>
        <xdr:cNvPr id="385" name="フローチャート: 判断 384"/>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95885</xdr:rowOff>
    </xdr:from>
    <xdr:ext cx="762000" cy="259080"/>
    <xdr:sp macro="" textlink="">
      <xdr:nvSpPr>
        <xdr:cNvPr id="386" name="テキスト ボックス 385"/>
        <xdr:cNvSpPr txBox="1"/>
      </xdr:nvSpPr>
      <xdr:spPr>
        <a:xfrm>
          <a:off x="14020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87" name="フローチャート: 判断 386"/>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103505</xdr:rowOff>
    </xdr:from>
    <xdr:ext cx="762000" cy="259080"/>
    <xdr:sp macro="" textlink="">
      <xdr:nvSpPr>
        <xdr:cNvPr id="388" name="テキスト ボックス 387"/>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9" name="テキスト ボックス 38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0" name="テキスト ボックス 38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1" name="テキスト ボックス 39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2" name="テキスト ボックス 39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3" name="テキスト ボックス 39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164465</xdr:rowOff>
    </xdr:from>
    <xdr:to xmlns:xdr="http://schemas.openxmlformats.org/drawingml/2006/spreadsheetDrawing">
      <xdr:col>81</xdr:col>
      <xdr:colOff>95250</xdr:colOff>
      <xdr:row>41</xdr:row>
      <xdr:rowOff>94615</xdr:rowOff>
    </xdr:to>
    <xdr:sp macro="" textlink="">
      <xdr:nvSpPr>
        <xdr:cNvPr id="394" name="楕円 393"/>
        <xdr:cNvSpPr/>
      </xdr:nvSpPr>
      <xdr:spPr>
        <a:xfrm>
          <a:off x="169672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9525</xdr:rowOff>
    </xdr:from>
    <xdr:ext cx="762000" cy="258445"/>
    <xdr:sp macro="" textlink="">
      <xdr:nvSpPr>
        <xdr:cNvPr id="395" name="公債費負担の状況該当値テキスト"/>
        <xdr:cNvSpPr txBox="1"/>
      </xdr:nvSpPr>
      <xdr:spPr>
        <a:xfrm>
          <a:off x="17106900" y="6867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17780</xdr:rowOff>
    </xdr:from>
    <xdr:to xmlns:xdr="http://schemas.openxmlformats.org/drawingml/2006/spreadsheetDrawing">
      <xdr:col>77</xdr:col>
      <xdr:colOff>95250</xdr:colOff>
      <xdr:row>41</xdr:row>
      <xdr:rowOff>118745</xdr:rowOff>
    </xdr:to>
    <xdr:sp macro="" textlink="">
      <xdr:nvSpPr>
        <xdr:cNvPr id="396" name="楕円 395"/>
        <xdr:cNvSpPr/>
      </xdr:nvSpPr>
      <xdr:spPr>
        <a:xfrm>
          <a:off x="16129000" y="70472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128905</xdr:rowOff>
    </xdr:from>
    <xdr:ext cx="736600" cy="259080"/>
    <xdr:sp macro="" textlink="">
      <xdr:nvSpPr>
        <xdr:cNvPr id="397" name="テキスト ボックス 396"/>
        <xdr:cNvSpPr txBox="1"/>
      </xdr:nvSpPr>
      <xdr:spPr>
        <a:xfrm>
          <a:off x="15798800" y="68154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9525</xdr:rowOff>
    </xdr:from>
    <xdr:to xmlns:xdr="http://schemas.openxmlformats.org/drawingml/2006/spreadsheetDrawing">
      <xdr:col>73</xdr:col>
      <xdr:colOff>44450</xdr:colOff>
      <xdr:row>41</xdr:row>
      <xdr:rowOff>111125</xdr:rowOff>
    </xdr:to>
    <xdr:sp macro="" textlink="">
      <xdr:nvSpPr>
        <xdr:cNvPr id="398" name="楕円 397"/>
        <xdr:cNvSpPr/>
      </xdr:nvSpPr>
      <xdr:spPr>
        <a:xfrm>
          <a:off x="152400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121285</xdr:rowOff>
    </xdr:from>
    <xdr:ext cx="762000" cy="258445"/>
    <xdr:sp macro="" textlink="">
      <xdr:nvSpPr>
        <xdr:cNvPr id="399" name="テキスト ボックス 398"/>
        <xdr:cNvSpPr txBox="1"/>
      </xdr:nvSpPr>
      <xdr:spPr>
        <a:xfrm>
          <a:off x="14909800" y="6807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156845</xdr:rowOff>
    </xdr:from>
    <xdr:to xmlns:xdr="http://schemas.openxmlformats.org/drawingml/2006/spreadsheetDrawing">
      <xdr:col>68</xdr:col>
      <xdr:colOff>203200</xdr:colOff>
      <xdr:row>41</xdr:row>
      <xdr:rowOff>86995</xdr:rowOff>
    </xdr:to>
    <xdr:sp macro="" textlink="">
      <xdr:nvSpPr>
        <xdr:cNvPr id="400" name="楕円 399"/>
        <xdr:cNvSpPr/>
      </xdr:nvSpPr>
      <xdr:spPr>
        <a:xfrm>
          <a:off x="14351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97790</xdr:rowOff>
    </xdr:from>
    <xdr:ext cx="762000" cy="258445"/>
    <xdr:sp macro="" textlink="">
      <xdr:nvSpPr>
        <xdr:cNvPr id="401" name="テキスト ボックス 400"/>
        <xdr:cNvSpPr txBox="1"/>
      </xdr:nvSpPr>
      <xdr:spPr>
        <a:xfrm>
          <a:off x="14020800" y="678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109220</xdr:rowOff>
    </xdr:from>
    <xdr:to xmlns:xdr="http://schemas.openxmlformats.org/drawingml/2006/spreadsheetDrawing">
      <xdr:col>64</xdr:col>
      <xdr:colOff>152400</xdr:colOff>
      <xdr:row>41</xdr:row>
      <xdr:rowOff>38735</xdr:rowOff>
    </xdr:to>
    <xdr:sp macro="" textlink="">
      <xdr:nvSpPr>
        <xdr:cNvPr id="402" name="楕円 401"/>
        <xdr:cNvSpPr/>
      </xdr:nvSpPr>
      <xdr:spPr>
        <a:xfrm>
          <a:off x="13462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48895</xdr:rowOff>
    </xdr:from>
    <xdr:ext cx="762000" cy="259080"/>
    <xdr:sp macro="" textlink="">
      <xdr:nvSpPr>
        <xdr:cNvPr id="403" name="テキスト ボックス 402"/>
        <xdr:cNvSpPr txBox="1"/>
      </xdr:nvSpPr>
      <xdr:spPr>
        <a:xfrm>
          <a:off x="13131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5" name="テキスト ボックス 40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6" name="テキスト ボックス 40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標準財政規模の増に加え、控除対象となる臨時財政対策債償還費や下水道費等の基準財政需要額算入公債費が減となり、算定分母は</a:t>
          </a:r>
          <a:r>
            <a:rPr kumimoji="1" lang="en-US" altLang="ja-JP" sz="1100">
              <a:latin typeface="ＭＳ Ｐゴシック"/>
              <a:ea typeface="ＭＳ Ｐゴシック"/>
            </a:rPr>
            <a:t>4.4</a:t>
          </a:r>
          <a:r>
            <a:rPr kumimoji="1" lang="ja-JP" altLang="en-US" sz="1100">
              <a:latin typeface="ＭＳ Ｐゴシック"/>
              <a:ea typeface="ＭＳ Ｐゴシック"/>
            </a:rPr>
            <a:t>％の増となった。　</a:t>
          </a:r>
          <a:endParaRPr kumimoji="1" lang="en-US" altLang="ja-JP" sz="1100">
            <a:latin typeface="ＭＳ Ｐゴシック"/>
            <a:ea typeface="ＭＳ Ｐゴシック"/>
          </a:endParaRPr>
        </a:p>
        <a:p>
          <a:r>
            <a:rPr kumimoji="1" lang="ja-JP" altLang="en-US" sz="1100">
              <a:latin typeface="ＭＳ Ｐゴシック"/>
              <a:ea typeface="ＭＳ Ｐゴシック"/>
            </a:rPr>
            <a:t>　一方で、地方債残高が減となったものの、算定分子の控除項目である基準財政需要額算入見込額や財政調整基金の減などによる充当可能財源の減が要因となり、算定分子は増となった。　</a:t>
          </a:r>
          <a:endParaRPr kumimoji="1" lang="en-US" altLang="ja-JP" sz="1100">
            <a:latin typeface="ＭＳ Ｐゴシック"/>
            <a:ea typeface="ＭＳ Ｐゴシック"/>
          </a:endParaRPr>
        </a:p>
        <a:p>
          <a:r>
            <a:rPr kumimoji="1" lang="ja-JP" altLang="en-US" sz="1100">
              <a:latin typeface="ＭＳ Ｐゴシック"/>
              <a:ea typeface="ＭＳ Ｐゴシック"/>
            </a:rPr>
            <a:t>　算定分母、算定分子ともに増となったものの、算定分子の伸び率が算定分母の伸び率を上回り、前年度から</a:t>
          </a:r>
          <a:r>
            <a:rPr kumimoji="1" lang="en-US" altLang="ja-JP" sz="1100">
              <a:latin typeface="ＭＳ Ｐゴシック"/>
              <a:ea typeface="ＭＳ Ｐゴシック"/>
            </a:rPr>
            <a:t>3.5</a:t>
          </a:r>
          <a:r>
            <a:rPr kumimoji="1" lang="ja-JP" altLang="en-US" sz="1100">
              <a:latin typeface="ＭＳ Ｐゴシック"/>
              <a:ea typeface="ＭＳ Ｐゴシック"/>
            </a:rPr>
            <a:t>ポイントの増となった。</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7" name="テキスト ボックス 41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8" name="直線コネクタ 41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9" name="テキスト ボックス 41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0" name="直線コネクタ 41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1" name="テキスト ボックス 420"/>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2" name="直線コネクタ 42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3" name="テキスト ボックス 422"/>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4" name="直線コネクタ 42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5" name="テキスト ボックス 42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6" name="直線コネクタ 42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7" name="テキスト ボックス 42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8" name="直線コネクタ 42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9" name="テキスト ボックス 42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0" name="直線コネクタ 42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1" name="テキスト ボックス 43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34925</xdr:rowOff>
    </xdr:to>
    <xdr:cxnSp macro="">
      <xdr:nvCxnSpPr>
        <xdr:cNvPr id="434" name="直線コネクタ 433"/>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6985</xdr:rowOff>
    </xdr:from>
    <xdr:ext cx="762000" cy="258445"/>
    <xdr:sp macro="" textlink="">
      <xdr:nvSpPr>
        <xdr:cNvPr id="435" name="将来負担の状況最小値テキスト"/>
        <xdr:cNvSpPr txBox="1"/>
      </xdr:nvSpPr>
      <xdr:spPr>
        <a:xfrm>
          <a:off x="17106900" y="395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36" name="直線コネクタ 435"/>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37"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8" name="直線コネクタ 43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169545</xdr:rowOff>
    </xdr:from>
    <xdr:to xmlns:xdr="http://schemas.openxmlformats.org/drawingml/2006/spreadsheetDrawing">
      <xdr:col>81</xdr:col>
      <xdr:colOff>44450</xdr:colOff>
      <xdr:row>15</xdr:row>
      <xdr:rowOff>58420</xdr:rowOff>
    </xdr:to>
    <xdr:cxnSp macro="">
      <xdr:nvCxnSpPr>
        <xdr:cNvPr id="439" name="直線コネクタ 438"/>
        <xdr:cNvCxnSpPr/>
      </xdr:nvCxnSpPr>
      <xdr:spPr>
        <a:xfrm>
          <a:off x="16179800" y="256984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113665</xdr:rowOff>
    </xdr:from>
    <xdr:ext cx="762000" cy="258445"/>
    <xdr:sp macro="" textlink="">
      <xdr:nvSpPr>
        <xdr:cNvPr id="440" name="将来負担の状況平均値テキスト"/>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50800</xdr:rowOff>
    </xdr:from>
    <xdr:to xmlns:xdr="http://schemas.openxmlformats.org/drawingml/2006/spreadsheetDrawing">
      <xdr:col>81</xdr:col>
      <xdr:colOff>95250</xdr:colOff>
      <xdr:row>13</xdr:row>
      <xdr:rowOff>152400</xdr:rowOff>
    </xdr:to>
    <xdr:sp macro="" textlink="">
      <xdr:nvSpPr>
        <xdr:cNvPr id="441" name="フローチャート: 判断 440"/>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169545</xdr:rowOff>
    </xdr:from>
    <xdr:to xmlns:xdr="http://schemas.openxmlformats.org/drawingml/2006/spreadsheetDrawing">
      <xdr:col>77</xdr:col>
      <xdr:colOff>44450</xdr:colOff>
      <xdr:row>15</xdr:row>
      <xdr:rowOff>58420</xdr:rowOff>
    </xdr:to>
    <xdr:cxnSp macro="">
      <xdr:nvCxnSpPr>
        <xdr:cNvPr id="442" name="直線コネクタ 441"/>
        <xdr:cNvCxnSpPr/>
      </xdr:nvCxnSpPr>
      <xdr:spPr>
        <a:xfrm flipV="1">
          <a:off x="15290800" y="256984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3" name="フローチャート: 判断 44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4" name="テキスト ボックス 443"/>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58420</xdr:rowOff>
    </xdr:from>
    <xdr:to xmlns:xdr="http://schemas.openxmlformats.org/drawingml/2006/spreadsheetDrawing">
      <xdr:col>72</xdr:col>
      <xdr:colOff>203200</xdr:colOff>
      <xdr:row>16</xdr:row>
      <xdr:rowOff>123190</xdr:rowOff>
    </xdr:to>
    <xdr:cxnSp macro="">
      <xdr:nvCxnSpPr>
        <xdr:cNvPr id="445" name="直線コネクタ 444"/>
        <xdr:cNvCxnSpPr/>
      </xdr:nvCxnSpPr>
      <xdr:spPr>
        <a:xfrm flipV="1">
          <a:off x="14401800" y="263017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43815</xdr:rowOff>
    </xdr:from>
    <xdr:to xmlns:xdr="http://schemas.openxmlformats.org/drawingml/2006/spreadsheetDrawing">
      <xdr:col>73</xdr:col>
      <xdr:colOff>44450</xdr:colOff>
      <xdr:row>13</xdr:row>
      <xdr:rowOff>145415</xdr:rowOff>
    </xdr:to>
    <xdr:sp macro="" textlink="">
      <xdr:nvSpPr>
        <xdr:cNvPr id="446" name="フローチャート: 判断 445"/>
        <xdr:cNvSpPr/>
      </xdr:nvSpPr>
      <xdr:spPr>
        <a:xfrm>
          <a:off x="15240000" y="227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155575</xdr:rowOff>
    </xdr:from>
    <xdr:ext cx="762000" cy="258445"/>
    <xdr:sp macro="" textlink="">
      <xdr:nvSpPr>
        <xdr:cNvPr id="447" name="テキスト ボックス 446"/>
        <xdr:cNvSpPr txBox="1"/>
      </xdr:nvSpPr>
      <xdr:spPr>
        <a:xfrm>
          <a:off x="14909800" y="2041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123190</xdr:rowOff>
    </xdr:from>
    <xdr:to xmlns:xdr="http://schemas.openxmlformats.org/drawingml/2006/spreadsheetDrawing">
      <xdr:col>68</xdr:col>
      <xdr:colOff>152400</xdr:colOff>
      <xdr:row>17</xdr:row>
      <xdr:rowOff>117475</xdr:rowOff>
    </xdr:to>
    <xdr:cxnSp macro="">
      <xdr:nvCxnSpPr>
        <xdr:cNvPr id="448" name="直線コネクタ 447"/>
        <xdr:cNvCxnSpPr/>
      </xdr:nvCxnSpPr>
      <xdr:spPr>
        <a:xfrm flipV="1">
          <a:off x="13512800" y="2866390"/>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113030</xdr:rowOff>
    </xdr:from>
    <xdr:to xmlns:xdr="http://schemas.openxmlformats.org/drawingml/2006/spreadsheetDrawing">
      <xdr:col>68</xdr:col>
      <xdr:colOff>203200</xdr:colOff>
      <xdr:row>14</xdr:row>
      <xdr:rowOff>43180</xdr:rowOff>
    </xdr:to>
    <xdr:sp macro="" textlink="">
      <xdr:nvSpPr>
        <xdr:cNvPr id="449" name="フローチャート: 判断 448"/>
        <xdr:cNvSpPr/>
      </xdr:nvSpPr>
      <xdr:spPr>
        <a:xfrm>
          <a:off x="14351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53340</xdr:rowOff>
    </xdr:from>
    <xdr:ext cx="762000" cy="258445"/>
    <xdr:sp macro="" textlink="">
      <xdr:nvSpPr>
        <xdr:cNvPr id="450" name="テキスト ボックス 449"/>
        <xdr:cNvSpPr txBox="1"/>
      </xdr:nvSpPr>
      <xdr:spPr>
        <a:xfrm>
          <a:off x="14020800" y="2110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129540</xdr:rowOff>
    </xdr:from>
    <xdr:to xmlns:xdr="http://schemas.openxmlformats.org/drawingml/2006/spreadsheetDrawing">
      <xdr:col>64</xdr:col>
      <xdr:colOff>152400</xdr:colOff>
      <xdr:row>15</xdr:row>
      <xdr:rowOff>59690</xdr:rowOff>
    </xdr:to>
    <xdr:sp macro="" textlink="">
      <xdr:nvSpPr>
        <xdr:cNvPr id="451" name="フローチャート: 判断 450"/>
        <xdr:cNvSpPr/>
      </xdr:nvSpPr>
      <xdr:spPr>
        <a:xfrm>
          <a:off x="13462000" y="252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69850</xdr:rowOff>
    </xdr:from>
    <xdr:ext cx="762000" cy="259080"/>
    <xdr:sp macro="" textlink="">
      <xdr:nvSpPr>
        <xdr:cNvPr id="452" name="テキスト ボックス 451"/>
        <xdr:cNvSpPr txBox="1"/>
      </xdr:nvSpPr>
      <xdr:spPr>
        <a:xfrm>
          <a:off x="13131800" y="229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7620</xdr:rowOff>
    </xdr:from>
    <xdr:to xmlns:xdr="http://schemas.openxmlformats.org/drawingml/2006/spreadsheetDrawing">
      <xdr:col>81</xdr:col>
      <xdr:colOff>95250</xdr:colOff>
      <xdr:row>15</xdr:row>
      <xdr:rowOff>109220</xdr:rowOff>
    </xdr:to>
    <xdr:sp macro="" textlink="">
      <xdr:nvSpPr>
        <xdr:cNvPr id="458" name="楕円 457"/>
        <xdr:cNvSpPr/>
      </xdr:nvSpPr>
      <xdr:spPr>
        <a:xfrm>
          <a:off x="169672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151130</xdr:rowOff>
    </xdr:from>
    <xdr:ext cx="762000" cy="259080"/>
    <xdr:sp macro="" textlink="">
      <xdr:nvSpPr>
        <xdr:cNvPr id="459" name="将来負担の状況該当値テキスト"/>
        <xdr:cNvSpPr txBox="1"/>
      </xdr:nvSpPr>
      <xdr:spPr>
        <a:xfrm>
          <a:off x="17106900" y="255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118745</xdr:rowOff>
    </xdr:from>
    <xdr:to xmlns:xdr="http://schemas.openxmlformats.org/drawingml/2006/spreadsheetDrawing">
      <xdr:col>77</xdr:col>
      <xdr:colOff>95250</xdr:colOff>
      <xdr:row>15</xdr:row>
      <xdr:rowOff>48895</xdr:rowOff>
    </xdr:to>
    <xdr:sp macro="" textlink="">
      <xdr:nvSpPr>
        <xdr:cNvPr id="460" name="楕円 459"/>
        <xdr:cNvSpPr/>
      </xdr:nvSpPr>
      <xdr:spPr>
        <a:xfrm>
          <a:off x="16129000" y="251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33655</xdr:rowOff>
    </xdr:from>
    <xdr:ext cx="736600" cy="258445"/>
    <xdr:sp macro="" textlink="">
      <xdr:nvSpPr>
        <xdr:cNvPr id="461" name="テキスト ボックス 460"/>
        <xdr:cNvSpPr txBox="1"/>
      </xdr:nvSpPr>
      <xdr:spPr>
        <a:xfrm>
          <a:off x="15798800" y="26054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7620</xdr:rowOff>
    </xdr:from>
    <xdr:to xmlns:xdr="http://schemas.openxmlformats.org/drawingml/2006/spreadsheetDrawing">
      <xdr:col>73</xdr:col>
      <xdr:colOff>44450</xdr:colOff>
      <xdr:row>15</xdr:row>
      <xdr:rowOff>109220</xdr:rowOff>
    </xdr:to>
    <xdr:sp macro="" textlink="">
      <xdr:nvSpPr>
        <xdr:cNvPr id="462" name="楕円 461"/>
        <xdr:cNvSpPr/>
      </xdr:nvSpPr>
      <xdr:spPr>
        <a:xfrm>
          <a:off x="15240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93980</xdr:rowOff>
    </xdr:from>
    <xdr:ext cx="762000" cy="259080"/>
    <xdr:sp macro="" textlink="">
      <xdr:nvSpPr>
        <xdr:cNvPr id="463" name="テキスト ボックス 462"/>
        <xdr:cNvSpPr txBox="1"/>
      </xdr:nvSpPr>
      <xdr:spPr>
        <a:xfrm>
          <a:off x="14909800" y="266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72390</xdr:rowOff>
    </xdr:from>
    <xdr:to xmlns:xdr="http://schemas.openxmlformats.org/drawingml/2006/spreadsheetDrawing">
      <xdr:col>68</xdr:col>
      <xdr:colOff>203200</xdr:colOff>
      <xdr:row>17</xdr:row>
      <xdr:rowOff>2540</xdr:rowOff>
    </xdr:to>
    <xdr:sp macro="" textlink="">
      <xdr:nvSpPr>
        <xdr:cNvPr id="464" name="楕円 463"/>
        <xdr:cNvSpPr/>
      </xdr:nvSpPr>
      <xdr:spPr>
        <a:xfrm>
          <a:off x="14351000" y="28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158750</xdr:rowOff>
    </xdr:from>
    <xdr:ext cx="762000" cy="259080"/>
    <xdr:sp macro="" textlink="">
      <xdr:nvSpPr>
        <xdr:cNvPr id="465" name="テキスト ボックス 464"/>
        <xdr:cNvSpPr txBox="1"/>
      </xdr:nvSpPr>
      <xdr:spPr>
        <a:xfrm>
          <a:off x="14020800" y="290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66675</xdr:rowOff>
    </xdr:from>
    <xdr:to xmlns:xdr="http://schemas.openxmlformats.org/drawingml/2006/spreadsheetDrawing">
      <xdr:col>64</xdr:col>
      <xdr:colOff>152400</xdr:colOff>
      <xdr:row>17</xdr:row>
      <xdr:rowOff>168275</xdr:rowOff>
    </xdr:to>
    <xdr:sp macro="" textlink="">
      <xdr:nvSpPr>
        <xdr:cNvPr id="466" name="楕円 465"/>
        <xdr:cNvSpPr/>
      </xdr:nvSpPr>
      <xdr:spPr>
        <a:xfrm>
          <a:off x="13462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17</xdr:row>
      <xdr:rowOff>153035</xdr:rowOff>
    </xdr:from>
    <xdr:ext cx="762000" cy="259080"/>
    <xdr:sp macro="" textlink="">
      <xdr:nvSpPr>
        <xdr:cNvPr id="467" name="テキスト ボックス 466"/>
        <xdr:cNvSpPr txBox="1"/>
      </xdr:nvSpPr>
      <xdr:spPr>
        <a:xfrm>
          <a:off x="13131800" y="3067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31,637
30,190
8.81
12,732,293
12,371,797
346,549
7,361,199
8,004,223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18.4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普通交付税の増額等により、経常一般財源等は増となったものの、人事院勧告に基づく職員給与費の増額や、パートタイム会計年度任用職員数の増などにより、前年度から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今後も、人事院勧告に伴う職員給与費の増額が予想されるため、適正な人員配置による職員数の適正管理を通じた人件費の抑制を検討していく必要がある。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163830</xdr:rowOff>
    </xdr:from>
    <xdr:to xmlns:xdr="http://schemas.openxmlformats.org/drawingml/2006/spreadsheetDrawing">
      <xdr:col>24</xdr:col>
      <xdr:colOff>25400</xdr:colOff>
      <xdr:row>40</xdr:row>
      <xdr:rowOff>127000</xdr:rowOff>
    </xdr:to>
    <xdr:cxnSp macro="">
      <xdr:nvCxnSpPr>
        <xdr:cNvPr id="59" name="直線コネクタ 58"/>
        <xdr:cNvCxnSpPr/>
      </xdr:nvCxnSpPr>
      <xdr:spPr>
        <a:xfrm flipV="1">
          <a:off x="482600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99060</xdr:rowOff>
    </xdr:from>
    <xdr:ext cx="762000" cy="258445"/>
    <xdr:sp macro="" textlink="">
      <xdr:nvSpPr>
        <xdr:cNvPr id="60" name="人件費最小値テキスト"/>
        <xdr:cNvSpPr txBox="1"/>
      </xdr:nvSpPr>
      <xdr:spPr>
        <a:xfrm>
          <a:off x="4914900" y="6957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127000</xdr:rowOff>
    </xdr:from>
    <xdr:to xmlns:xdr="http://schemas.openxmlformats.org/drawingml/2006/spreadsheetDrawing">
      <xdr:col>24</xdr:col>
      <xdr:colOff>114300</xdr:colOff>
      <xdr:row>40</xdr:row>
      <xdr:rowOff>127000</xdr:rowOff>
    </xdr:to>
    <xdr:cxnSp macro="">
      <xdr:nvCxnSpPr>
        <xdr:cNvPr id="61" name="直線コネクタ 60"/>
        <xdr:cNvCxnSpPr/>
      </xdr:nvCxnSpPr>
      <xdr:spPr>
        <a:xfrm>
          <a:off x="47371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62000" cy="259080"/>
    <xdr:sp macro="" textlink="">
      <xdr:nvSpPr>
        <xdr:cNvPr id="62" name="人件費最大値テキスト"/>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163830</xdr:rowOff>
    </xdr:from>
    <xdr:to xmlns:xdr="http://schemas.openxmlformats.org/drawingml/2006/spreadsheetDrawing">
      <xdr:col>24</xdr:col>
      <xdr:colOff>114300</xdr:colOff>
      <xdr:row>34</xdr:row>
      <xdr:rowOff>163830</xdr:rowOff>
    </xdr:to>
    <xdr:cxnSp macro="">
      <xdr:nvCxnSpPr>
        <xdr:cNvPr id="63" name="直線コネクタ 62"/>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8255</xdr:rowOff>
    </xdr:from>
    <xdr:to xmlns:xdr="http://schemas.openxmlformats.org/drawingml/2006/spreadsheetDrawing">
      <xdr:col>24</xdr:col>
      <xdr:colOff>25400</xdr:colOff>
      <xdr:row>36</xdr:row>
      <xdr:rowOff>12700</xdr:rowOff>
    </xdr:to>
    <xdr:cxnSp macro="">
      <xdr:nvCxnSpPr>
        <xdr:cNvPr id="64" name="直線コネクタ 63"/>
        <xdr:cNvCxnSpPr/>
      </xdr:nvCxnSpPr>
      <xdr:spPr>
        <a:xfrm>
          <a:off x="3987800" y="61804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121285</xdr:rowOff>
    </xdr:from>
    <xdr:ext cx="762000" cy="258445"/>
    <xdr:sp macro="" textlink="">
      <xdr:nvSpPr>
        <xdr:cNvPr id="65" name="人件費平均値テキスト"/>
        <xdr:cNvSpPr txBox="1"/>
      </xdr:nvSpPr>
      <xdr:spPr>
        <a:xfrm>
          <a:off x="4914900" y="62934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149225</xdr:rowOff>
    </xdr:from>
    <xdr:to xmlns:xdr="http://schemas.openxmlformats.org/drawingml/2006/spreadsheetDrawing">
      <xdr:col>24</xdr:col>
      <xdr:colOff>76200</xdr:colOff>
      <xdr:row>37</xdr:row>
      <xdr:rowOff>79375</xdr:rowOff>
    </xdr:to>
    <xdr:sp macro="" textlink="">
      <xdr:nvSpPr>
        <xdr:cNvPr id="66" name="フローチャート: 判断 65"/>
        <xdr:cNvSpPr/>
      </xdr:nvSpPr>
      <xdr:spPr>
        <a:xfrm>
          <a:off x="4775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143510</xdr:rowOff>
    </xdr:from>
    <xdr:to xmlns:xdr="http://schemas.openxmlformats.org/drawingml/2006/spreadsheetDrawing">
      <xdr:col>19</xdr:col>
      <xdr:colOff>187325</xdr:colOff>
      <xdr:row>36</xdr:row>
      <xdr:rowOff>8255</xdr:rowOff>
    </xdr:to>
    <xdr:cxnSp macro="">
      <xdr:nvCxnSpPr>
        <xdr:cNvPr id="67" name="直線コネクタ 66"/>
        <xdr:cNvCxnSpPr/>
      </xdr:nvCxnSpPr>
      <xdr:spPr>
        <a:xfrm>
          <a:off x="3098800" y="61442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36830</xdr:rowOff>
    </xdr:from>
    <xdr:ext cx="735965" cy="259080"/>
    <xdr:sp macro="" textlink="">
      <xdr:nvSpPr>
        <xdr:cNvPr id="69" name="テキスト ボックス 68"/>
        <xdr:cNvSpPr txBox="1"/>
      </xdr:nvSpPr>
      <xdr:spPr>
        <a:xfrm>
          <a:off x="3606800" y="63804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124460</xdr:rowOff>
    </xdr:from>
    <xdr:to xmlns:xdr="http://schemas.openxmlformats.org/drawingml/2006/spreadsheetDrawing">
      <xdr:col>15</xdr:col>
      <xdr:colOff>98425</xdr:colOff>
      <xdr:row>35</xdr:row>
      <xdr:rowOff>143510</xdr:rowOff>
    </xdr:to>
    <xdr:cxnSp macro="">
      <xdr:nvCxnSpPr>
        <xdr:cNvPr id="70" name="直線コネクタ 69"/>
        <xdr:cNvCxnSpPr/>
      </xdr:nvCxnSpPr>
      <xdr:spPr>
        <a:xfrm>
          <a:off x="2209800" y="61252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32385</xdr:rowOff>
    </xdr:from>
    <xdr:ext cx="762000" cy="258445"/>
    <xdr:sp macro="" textlink="">
      <xdr:nvSpPr>
        <xdr:cNvPr id="72" name="テキスト ボックス 71"/>
        <xdr:cNvSpPr txBox="1"/>
      </xdr:nvSpPr>
      <xdr:spPr>
        <a:xfrm>
          <a:off x="2717800" y="6376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124460</xdr:rowOff>
    </xdr:from>
    <xdr:to xmlns:xdr="http://schemas.openxmlformats.org/drawingml/2006/spreadsheetDrawing">
      <xdr:col>11</xdr:col>
      <xdr:colOff>9525</xdr:colOff>
      <xdr:row>36</xdr:row>
      <xdr:rowOff>72390</xdr:rowOff>
    </xdr:to>
    <xdr:cxnSp macro="">
      <xdr:nvCxnSpPr>
        <xdr:cNvPr id="73" name="直線コネクタ 72"/>
        <xdr:cNvCxnSpPr/>
      </xdr:nvCxnSpPr>
      <xdr:spPr>
        <a:xfrm flipV="1">
          <a:off x="1320800" y="612521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5080</xdr:rowOff>
    </xdr:from>
    <xdr:ext cx="761365" cy="259080"/>
    <xdr:sp macro="" textlink="">
      <xdr:nvSpPr>
        <xdr:cNvPr id="75" name="テキスト ボックス 74"/>
        <xdr:cNvSpPr txBox="1"/>
      </xdr:nvSpPr>
      <xdr:spPr>
        <a:xfrm>
          <a:off x="1828800" y="6348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158750</xdr:rowOff>
    </xdr:from>
    <xdr:to xmlns:xdr="http://schemas.openxmlformats.org/drawingml/2006/spreadsheetDrawing">
      <xdr:col>6</xdr:col>
      <xdr:colOff>171450</xdr:colOff>
      <xdr:row>37</xdr:row>
      <xdr:rowOff>88900</xdr:rowOff>
    </xdr:to>
    <xdr:sp macro="" textlink="">
      <xdr:nvSpPr>
        <xdr:cNvPr id="76" name="フローチャート: 判断 75"/>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73660</xdr:rowOff>
    </xdr:from>
    <xdr:ext cx="761365" cy="259080"/>
    <xdr:sp macro="" textlink="">
      <xdr:nvSpPr>
        <xdr:cNvPr id="77" name="テキスト ボックス 76"/>
        <xdr:cNvSpPr txBox="1"/>
      </xdr:nvSpPr>
      <xdr:spPr>
        <a:xfrm>
          <a:off x="939800" y="6417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133350</xdr:rowOff>
    </xdr:from>
    <xdr:to xmlns:xdr="http://schemas.openxmlformats.org/drawingml/2006/spreadsheetDrawing">
      <xdr:col>24</xdr:col>
      <xdr:colOff>76200</xdr:colOff>
      <xdr:row>36</xdr:row>
      <xdr:rowOff>63500</xdr:rowOff>
    </xdr:to>
    <xdr:sp macro="" textlink="">
      <xdr:nvSpPr>
        <xdr:cNvPr id="83" name="楕円 82"/>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149860</xdr:rowOff>
    </xdr:from>
    <xdr:ext cx="762000" cy="259080"/>
    <xdr:sp macro="" textlink="">
      <xdr:nvSpPr>
        <xdr:cNvPr id="84" name="人件費該当値テキスト"/>
        <xdr:cNvSpPr txBox="1"/>
      </xdr:nvSpPr>
      <xdr:spPr>
        <a:xfrm>
          <a:off x="49149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128905</xdr:rowOff>
    </xdr:from>
    <xdr:to xmlns:xdr="http://schemas.openxmlformats.org/drawingml/2006/spreadsheetDrawing">
      <xdr:col>20</xdr:col>
      <xdr:colOff>38100</xdr:colOff>
      <xdr:row>36</xdr:row>
      <xdr:rowOff>59055</xdr:rowOff>
    </xdr:to>
    <xdr:sp macro="" textlink="">
      <xdr:nvSpPr>
        <xdr:cNvPr id="85" name="楕円 84"/>
        <xdr:cNvSpPr/>
      </xdr:nvSpPr>
      <xdr:spPr>
        <a:xfrm>
          <a:off x="3937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69215</xdr:rowOff>
    </xdr:from>
    <xdr:ext cx="735965" cy="259080"/>
    <xdr:sp macro="" textlink="">
      <xdr:nvSpPr>
        <xdr:cNvPr id="86" name="テキスト ボックス 85"/>
        <xdr:cNvSpPr txBox="1"/>
      </xdr:nvSpPr>
      <xdr:spPr>
        <a:xfrm>
          <a:off x="3606800" y="58985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92075</xdr:rowOff>
    </xdr:from>
    <xdr:to xmlns:xdr="http://schemas.openxmlformats.org/drawingml/2006/spreadsheetDrawing">
      <xdr:col>15</xdr:col>
      <xdr:colOff>149225</xdr:colOff>
      <xdr:row>36</xdr:row>
      <xdr:rowOff>22225</xdr:rowOff>
    </xdr:to>
    <xdr:sp macro="" textlink="">
      <xdr:nvSpPr>
        <xdr:cNvPr id="87" name="楕円 86"/>
        <xdr:cNvSpPr/>
      </xdr:nvSpPr>
      <xdr:spPr>
        <a:xfrm>
          <a:off x="30480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32385</xdr:rowOff>
    </xdr:from>
    <xdr:ext cx="762000" cy="258445"/>
    <xdr:sp macro="" textlink="">
      <xdr:nvSpPr>
        <xdr:cNvPr id="88" name="テキスト ボックス 87"/>
        <xdr:cNvSpPr txBox="1"/>
      </xdr:nvSpPr>
      <xdr:spPr>
        <a:xfrm>
          <a:off x="2717800" y="5861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73660</xdr:rowOff>
    </xdr:from>
    <xdr:to xmlns:xdr="http://schemas.openxmlformats.org/drawingml/2006/spreadsheetDrawing">
      <xdr:col>11</xdr:col>
      <xdr:colOff>60325</xdr:colOff>
      <xdr:row>36</xdr:row>
      <xdr:rowOff>3810</xdr:rowOff>
    </xdr:to>
    <xdr:sp macro="" textlink="">
      <xdr:nvSpPr>
        <xdr:cNvPr id="89" name="楕円 88"/>
        <xdr:cNvSpPr/>
      </xdr:nvSpPr>
      <xdr:spPr>
        <a:xfrm>
          <a:off x="2159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13970</xdr:rowOff>
    </xdr:from>
    <xdr:ext cx="761365" cy="259080"/>
    <xdr:sp macro="" textlink="">
      <xdr:nvSpPr>
        <xdr:cNvPr id="90" name="テキスト ボックス 89"/>
        <xdr:cNvSpPr txBox="1"/>
      </xdr:nvSpPr>
      <xdr:spPr>
        <a:xfrm>
          <a:off x="1828800" y="58432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21590</xdr:rowOff>
    </xdr:from>
    <xdr:to xmlns:xdr="http://schemas.openxmlformats.org/drawingml/2006/spreadsheetDrawing">
      <xdr:col>6</xdr:col>
      <xdr:colOff>171450</xdr:colOff>
      <xdr:row>36</xdr:row>
      <xdr:rowOff>123190</xdr:rowOff>
    </xdr:to>
    <xdr:sp macro="" textlink="">
      <xdr:nvSpPr>
        <xdr:cNvPr id="91" name="楕円 90"/>
        <xdr:cNvSpPr/>
      </xdr:nvSpPr>
      <xdr:spPr>
        <a:xfrm>
          <a:off x="12700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133350</xdr:rowOff>
    </xdr:from>
    <xdr:ext cx="761365" cy="258445"/>
    <xdr:sp macro="" textlink="">
      <xdr:nvSpPr>
        <xdr:cNvPr id="92" name="テキスト ボックス 91"/>
        <xdr:cNvSpPr txBox="1"/>
      </xdr:nvSpPr>
      <xdr:spPr>
        <a:xfrm>
          <a:off x="939800" y="5962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a:latin typeface="ＭＳ Ｐゴシック"/>
              <a:ea typeface="ＭＳ Ｐゴシック"/>
            </a:rPr>
            <a:t>　</a:t>
          </a:r>
          <a:r>
            <a:rPr kumimoji="1" lang="ja-JP" altLang="ja-JP" sz="1300">
              <a:solidFill>
                <a:schemeClr val="dk1"/>
              </a:solidFill>
              <a:effectLst/>
              <a:latin typeface="ＭＳ Ｐゴシック"/>
              <a:ea typeface="ＭＳ Ｐゴシック"/>
              <a:cs typeface="+mn-cs"/>
            </a:rPr>
            <a:t>物件費については、新型コロナウイルスワクチン接種事業費の減額があったものの、エネルギー価格・物価高騰による光熱水費や各種委託料の増額などが要因となり増となった</a:t>
          </a:r>
          <a:r>
            <a:rPr kumimoji="1" lang="ja-JP" altLang="en-US" sz="1300">
              <a:solidFill>
                <a:schemeClr val="dk1"/>
              </a:solidFill>
              <a:effectLst/>
              <a:latin typeface="ＭＳ Ｐゴシック"/>
              <a:ea typeface="ＭＳ Ｐゴシック"/>
              <a:cs typeface="+mn-cs"/>
            </a:rPr>
            <a:t>一方で、普通交付税の増額などによる経常一般財源等の増額が要因となり、前年度から</a:t>
          </a:r>
          <a:r>
            <a:rPr kumimoji="1" lang="en-US" altLang="ja-JP" sz="1300">
              <a:solidFill>
                <a:schemeClr val="dk1"/>
              </a:solidFill>
              <a:effectLst/>
              <a:latin typeface="ＭＳ Ｐゴシック"/>
              <a:ea typeface="ＭＳ Ｐゴシック"/>
              <a:cs typeface="+mn-cs"/>
            </a:rPr>
            <a:t>0.1</a:t>
          </a:r>
          <a:r>
            <a:rPr kumimoji="1" lang="ja-JP" altLang="en-US" sz="1300">
              <a:solidFill>
                <a:schemeClr val="dk1"/>
              </a:solidFill>
              <a:effectLst/>
              <a:latin typeface="ＭＳ Ｐゴシック"/>
              <a:ea typeface="ＭＳ Ｐゴシック"/>
              <a:cs typeface="+mn-cs"/>
            </a:rPr>
            <a:t>ポイントの減となった。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7" name="直線コネクタ 106"/>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8445"/>
    <xdr:sp macro="" textlink="">
      <xdr:nvSpPr>
        <xdr:cNvPr id="108" name="テキスト ボックス 107"/>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09" name="直線コネクタ 108"/>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0" name="テキスト ボックス 109"/>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1" name="直線コネクタ 11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8445"/>
    <xdr:sp macro="" textlink="">
      <xdr:nvSpPr>
        <xdr:cNvPr id="112" name="テキスト ボックス 111"/>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4" name="テキスト ボックス 113"/>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18415</xdr:rowOff>
    </xdr:from>
    <xdr:to xmlns:xdr="http://schemas.openxmlformats.org/drawingml/2006/spreadsheetDrawing">
      <xdr:col>82</xdr:col>
      <xdr:colOff>107950</xdr:colOff>
      <xdr:row>21</xdr:row>
      <xdr:rowOff>12700</xdr:rowOff>
    </xdr:to>
    <xdr:cxnSp macro="">
      <xdr:nvCxnSpPr>
        <xdr:cNvPr id="116" name="直線コネクタ 115"/>
        <xdr:cNvCxnSpPr/>
      </xdr:nvCxnSpPr>
      <xdr:spPr>
        <a:xfrm flipV="1">
          <a:off x="1651000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156210</xdr:rowOff>
    </xdr:from>
    <xdr:ext cx="762000" cy="258445"/>
    <xdr:sp macro="" textlink="">
      <xdr:nvSpPr>
        <xdr:cNvPr id="117" name="物件費最小値テキスト"/>
        <xdr:cNvSpPr txBox="1"/>
      </xdr:nvSpPr>
      <xdr:spPr>
        <a:xfrm>
          <a:off x="16598900" y="3585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12700</xdr:rowOff>
    </xdr:from>
    <xdr:to xmlns:xdr="http://schemas.openxmlformats.org/drawingml/2006/spreadsheetDrawing">
      <xdr:col>82</xdr:col>
      <xdr:colOff>196850</xdr:colOff>
      <xdr:row>21</xdr:row>
      <xdr:rowOff>12700</xdr:rowOff>
    </xdr:to>
    <xdr:cxnSp macro="">
      <xdr:nvCxnSpPr>
        <xdr:cNvPr id="118" name="直線コネクタ 117"/>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104775</xdr:rowOff>
    </xdr:from>
    <xdr:ext cx="762000" cy="259080"/>
    <xdr:sp macro="" textlink="">
      <xdr:nvSpPr>
        <xdr:cNvPr id="119" name="物件費最大値テキスト"/>
        <xdr:cNvSpPr txBox="1"/>
      </xdr:nvSpPr>
      <xdr:spPr>
        <a:xfrm>
          <a:off x="165989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18415</xdr:rowOff>
    </xdr:from>
    <xdr:to xmlns:xdr="http://schemas.openxmlformats.org/drawingml/2006/spreadsheetDrawing">
      <xdr:col>82</xdr:col>
      <xdr:colOff>196850</xdr:colOff>
      <xdr:row>14</xdr:row>
      <xdr:rowOff>18415</xdr:rowOff>
    </xdr:to>
    <xdr:cxnSp macro="">
      <xdr:nvCxnSpPr>
        <xdr:cNvPr id="120" name="直線コネクタ 119"/>
        <xdr:cNvCxnSpPr/>
      </xdr:nvCxnSpPr>
      <xdr:spPr>
        <a:xfrm>
          <a:off x="16421100" y="24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98425</xdr:rowOff>
    </xdr:from>
    <xdr:to xmlns:xdr="http://schemas.openxmlformats.org/drawingml/2006/spreadsheetDrawing">
      <xdr:col>82</xdr:col>
      <xdr:colOff>107950</xdr:colOff>
      <xdr:row>17</xdr:row>
      <xdr:rowOff>104140</xdr:rowOff>
    </xdr:to>
    <xdr:cxnSp macro="">
      <xdr:nvCxnSpPr>
        <xdr:cNvPr id="121" name="直線コネクタ 120"/>
        <xdr:cNvCxnSpPr/>
      </xdr:nvCxnSpPr>
      <xdr:spPr>
        <a:xfrm flipV="1">
          <a:off x="15671800" y="30130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58420</xdr:rowOff>
    </xdr:from>
    <xdr:ext cx="762000" cy="259080"/>
    <xdr:sp macro="" textlink="">
      <xdr:nvSpPr>
        <xdr:cNvPr id="122" name="物件費平均値テキスト"/>
        <xdr:cNvSpPr txBox="1"/>
      </xdr:nvSpPr>
      <xdr:spPr>
        <a:xfrm>
          <a:off x="16598900" y="2630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41910</xdr:rowOff>
    </xdr:from>
    <xdr:to xmlns:xdr="http://schemas.openxmlformats.org/drawingml/2006/spreadsheetDrawing">
      <xdr:col>82</xdr:col>
      <xdr:colOff>158750</xdr:colOff>
      <xdr:row>16</xdr:row>
      <xdr:rowOff>143510</xdr:rowOff>
    </xdr:to>
    <xdr:sp macro="" textlink="">
      <xdr:nvSpPr>
        <xdr:cNvPr id="123" name="フローチャート: 判断 122"/>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81280</xdr:rowOff>
    </xdr:from>
    <xdr:to xmlns:xdr="http://schemas.openxmlformats.org/drawingml/2006/spreadsheetDrawing">
      <xdr:col>78</xdr:col>
      <xdr:colOff>69850</xdr:colOff>
      <xdr:row>17</xdr:row>
      <xdr:rowOff>104140</xdr:rowOff>
    </xdr:to>
    <xdr:cxnSp macro="">
      <xdr:nvCxnSpPr>
        <xdr:cNvPr id="124" name="直線コネクタ 123"/>
        <xdr:cNvCxnSpPr/>
      </xdr:nvCxnSpPr>
      <xdr:spPr>
        <a:xfrm>
          <a:off x="14782800" y="29959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36195</xdr:rowOff>
    </xdr:from>
    <xdr:to xmlns:xdr="http://schemas.openxmlformats.org/drawingml/2006/spreadsheetDrawing">
      <xdr:col>78</xdr:col>
      <xdr:colOff>120650</xdr:colOff>
      <xdr:row>16</xdr:row>
      <xdr:rowOff>137795</xdr:rowOff>
    </xdr:to>
    <xdr:sp macro="" textlink="">
      <xdr:nvSpPr>
        <xdr:cNvPr id="125" name="フローチャート: 判断 124"/>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147955</xdr:rowOff>
    </xdr:from>
    <xdr:ext cx="736600" cy="258445"/>
    <xdr:sp macro="" textlink="">
      <xdr:nvSpPr>
        <xdr:cNvPr id="126" name="テキスト ボックス 125"/>
        <xdr:cNvSpPr txBox="1"/>
      </xdr:nvSpPr>
      <xdr:spPr>
        <a:xfrm>
          <a:off x="15290800" y="2548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149860</xdr:rowOff>
    </xdr:from>
    <xdr:to xmlns:xdr="http://schemas.openxmlformats.org/drawingml/2006/spreadsheetDrawing">
      <xdr:col>73</xdr:col>
      <xdr:colOff>180975</xdr:colOff>
      <xdr:row>17</xdr:row>
      <xdr:rowOff>81280</xdr:rowOff>
    </xdr:to>
    <xdr:cxnSp macro="">
      <xdr:nvCxnSpPr>
        <xdr:cNvPr id="127" name="直線コネクタ 126"/>
        <xdr:cNvCxnSpPr/>
      </xdr:nvCxnSpPr>
      <xdr:spPr>
        <a:xfrm>
          <a:off x="13893800" y="289306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28" name="フローチャート: 判断 127"/>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119380</xdr:rowOff>
    </xdr:from>
    <xdr:ext cx="762000" cy="259080"/>
    <xdr:sp macro="" textlink="">
      <xdr:nvSpPr>
        <xdr:cNvPr id="129" name="テキスト ボックス 128"/>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149860</xdr:rowOff>
    </xdr:from>
    <xdr:to xmlns:xdr="http://schemas.openxmlformats.org/drawingml/2006/spreadsheetDrawing">
      <xdr:col>69</xdr:col>
      <xdr:colOff>92075</xdr:colOff>
      <xdr:row>17</xdr:row>
      <xdr:rowOff>104140</xdr:rowOff>
    </xdr:to>
    <xdr:cxnSp macro="">
      <xdr:nvCxnSpPr>
        <xdr:cNvPr id="130" name="直線コネクタ 129"/>
        <xdr:cNvCxnSpPr/>
      </xdr:nvCxnSpPr>
      <xdr:spPr>
        <a:xfrm flipV="1">
          <a:off x="13004800" y="289306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31" name="フローチャート: 判断 130"/>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50800</xdr:rowOff>
    </xdr:from>
    <xdr:ext cx="761365" cy="259080"/>
    <xdr:sp macro="" textlink="">
      <xdr:nvSpPr>
        <xdr:cNvPr id="132" name="テキスト ボックス 131"/>
        <xdr:cNvSpPr txBox="1"/>
      </xdr:nvSpPr>
      <xdr:spPr>
        <a:xfrm>
          <a:off x="13512800" y="2451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150495</xdr:rowOff>
    </xdr:from>
    <xdr:to xmlns:xdr="http://schemas.openxmlformats.org/drawingml/2006/spreadsheetDrawing">
      <xdr:col>65</xdr:col>
      <xdr:colOff>53975</xdr:colOff>
      <xdr:row>16</xdr:row>
      <xdr:rowOff>80645</xdr:rowOff>
    </xdr:to>
    <xdr:sp macro="" textlink="">
      <xdr:nvSpPr>
        <xdr:cNvPr id="133" name="フローチャート: 判断 132"/>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90805</xdr:rowOff>
    </xdr:from>
    <xdr:ext cx="762000" cy="258445"/>
    <xdr:sp macro="" textlink="">
      <xdr:nvSpPr>
        <xdr:cNvPr id="134" name="テキスト ボックス 133"/>
        <xdr:cNvSpPr txBox="1"/>
      </xdr:nvSpPr>
      <xdr:spPr>
        <a:xfrm>
          <a:off x="12623800" y="249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5" name="テキスト ボックス 13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6" name="テキスト ボックス 135"/>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7" name="テキスト ボックス 136"/>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39" name="テキスト ボックス 138"/>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47625</xdr:rowOff>
    </xdr:from>
    <xdr:to xmlns:xdr="http://schemas.openxmlformats.org/drawingml/2006/spreadsheetDrawing">
      <xdr:col>82</xdr:col>
      <xdr:colOff>158750</xdr:colOff>
      <xdr:row>17</xdr:row>
      <xdr:rowOff>149225</xdr:rowOff>
    </xdr:to>
    <xdr:sp macro="" textlink="">
      <xdr:nvSpPr>
        <xdr:cNvPr id="140" name="楕円 139"/>
        <xdr:cNvSpPr/>
      </xdr:nvSpPr>
      <xdr:spPr>
        <a:xfrm>
          <a:off x="164592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19685</xdr:rowOff>
    </xdr:from>
    <xdr:ext cx="762000" cy="258445"/>
    <xdr:sp macro="" textlink="">
      <xdr:nvSpPr>
        <xdr:cNvPr id="141" name="物件費該当値テキスト"/>
        <xdr:cNvSpPr txBox="1"/>
      </xdr:nvSpPr>
      <xdr:spPr>
        <a:xfrm>
          <a:off x="16598900" y="2934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53340</xdr:rowOff>
    </xdr:from>
    <xdr:to xmlns:xdr="http://schemas.openxmlformats.org/drawingml/2006/spreadsheetDrawing">
      <xdr:col>78</xdr:col>
      <xdr:colOff>120650</xdr:colOff>
      <xdr:row>17</xdr:row>
      <xdr:rowOff>154940</xdr:rowOff>
    </xdr:to>
    <xdr:sp macro="" textlink="">
      <xdr:nvSpPr>
        <xdr:cNvPr id="142" name="楕円 141"/>
        <xdr:cNvSpPr/>
      </xdr:nvSpPr>
      <xdr:spPr>
        <a:xfrm>
          <a:off x="15621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139700</xdr:rowOff>
    </xdr:from>
    <xdr:ext cx="736600" cy="259080"/>
    <xdr:sp macro="" textlink="">
      <xdr:nvSpPr>
        <xdr:cNvPr id="143" name="テキスト ボックス 142"/>
        <xdr:cNvSpPr txBox="1"/>
      </xdr:nvSpPr>
      <xdr:spPr>
        <a:xfrm>
          <a:off x="15290800" y="3054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30480</xdr:rowOff>
    </xdr:from>
    <xdr:to xmlns:xdr="http://schemas.openxmlformats.org/drawingml/2006/spreadsheetDrawing">
      <xdr:col>74</xdr:col>
      <xdr:colOff>31750</xdr:colOff>
      <xdr:row>17</xdr:row>
      <xdr:rowOff>132080</xdr:rowOff>
    </xdr:to>
    <xdr:sp macro="" textlink="">
      <xdr:nvSpPr>
        <xdr:cNvPr id="144" name="楕円 143"/>
        <xdr:cNvSpPr/>
      </xdr:nvSpPr>
      <xdr:spPr>
        <a:xfrm>
          <a:off x="14732000" y="29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116840</xdr:rowOff>
    </xdr:from>
    <xdr:ext cx="762000" cy="259080"/>
    <xdr:sp macro="" textlink="">
      <xdr:nvSpPr>
        <xdr:cNvPr id="145" name="テキスト ボックス 144"/>
        <xdr:cNvSpPr txBox="1"/>
      </xdr:nvSpPr>
      <xdr:spPr>
        <a:xfrm>
          <a:off x="14401800" y="303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99060</xdr:rowOff>
    </xdr:from>
    <xdr:to xmlns:xdr="http://schemas.openxmlformats.org/drawingml/2006/spreadsheetDrawing">
      <xdr:col>69</xdr:col>
      <xdr:colOff>142875</xdr:colOff>
      <xdr:row>17</xdr:row>
      <xdr:rowOff>29210</xdr:rowOff>
    </xdr:to>
    <xdr:sp macro="" textlink="">
      <xdr:nvSpPr>
        <xdr:cNvPr id="146" name="楕円 145"/>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13970</xdr:rowOff>
    </xdr:from>
    <xdr:ext cx="761365" cy="259080"/>
    <xdr:sp macro="" textlink="">
      <xdr:nvSpPr>
        <xdr:cNvPr id="147" name="テキスト ボックス 146"/>
        <xdr:cNvSpPr txBox="1"/>
      </xdr:nvSpPr>
      <xdr:spPr>
        <a:xfrm>
          <a:off x="13512800" y="2928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53340</xdr:rowOff>
    </xdr:from>
    <xdr:to xmlns:xdr="http://schemas.openxmlformats.org/drawingml/2006/spreadsheetDrawing">
      <xdr:col>65</xdr:col>
      <xdr:colOff>53975</xdr:colOff>
      <xdr:row>17</xdr:row>
      <xdr:rowOff>154940</xdr:rowOff>
    </xdr:to>
    <xdr:sp macro="" textlink="">
      <xdr:nvSpPr>
        <xdr:cNvPr id="148" name="楕円 147"/>
        <xdr:cNvSpPr/>
      </xdr:nvSpPr>
      <xdr:spPr>
        <a:xfrm>
          <a:off x="12954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139700</xdr:rowOff>
    </xdr:from>
    <xdr:ext cx="762000" cy="259080"/>
    <xdr:sp macro="" textlink="">
      <xdr:nvSpPr>
        <xdr:cNvPr id="149" name="テキスト ボックス 148"/>
        <xdr:cNvSpPr txBox="1"/>
      </xdr:nvSpPr>
      <xdr:spPr>
        <a:xfrm>
          <a:off x="12623800" y="305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障害者介護給付費、放課後等デイサービス事業費、民間保育施設保育事業費などの増により、前年度から</a:t>
          </a:r>
          <a:r>
            <a:rPr kumimoji="1" lang="en-US" altLang="ja-JP" sz="1300">
              <a:latin typeface="ＭＳ Ｐゴシック"/>
              <a:ea typeface="ＭＳ Ｐゴシック"/>
            </a:rPr>
            <a:t>0.4</a:t>
          </a:r>
          <a:r>
            <a:rPr kumimoji="1" lang="ja-JP" altLang="en-US" sz="1300">
              <a:latin typeface="ＭＳ Ｐゴシック"/>
              <a:ea typeface="ＭＳ Ｐゴシック"/>
            </a:rPr>
            <a:t>ポイントの増となっている。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障害関連経費については、対象者数及びサービス利用回数が増加傾向にあるが、国の制度上、経費の抑制が困難なサービスもあるため、まずは町単独で実施している事業の見直しを検討していく。</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1" name="テキスト ボックス 160"/>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2" name="直線コネクタ 16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3" name="テキスト ボックス 162"/>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64" name="直線コネクタ 163"/>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7365" cy="258445"/>
    <xdr:sp macro="" textlink="">
      <xdr:nvSpPr>
        <xdr:cNvPr id="165" name="テキスト ボックス 164"/>
        <xdr:cNvSpPr txBox="1"/>
      </xdr:nvSpPr>
      <xdr:spPr>
        <a:xfrm>
          <a:off x="254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66" name="直線コネクタ 165"/>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7365" cy="258445"/>
    <xdr:sp macro="" textlink="">
      <xdr:nvSpPr>
        <xdr:cNvPr id="167" name="テキスト ボックス 166"/>
        <xdr:cNvSpPr txBox="1"/>
      </xdr:nvSpPr>
      <xdr:spPr>
        <a:xfrm>
          <a:off x="254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68" name="直線コネクタ 167"/>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7365" cy="258445"/>
    <xdr:sp macro="" textlink="">
      <xdr:nvSpPr>
        <xdr:cNvPr id="169" name="テキスト ボックス 168"/>
        <xdr:cNvSpPr txBox="1"/>
      </xdr:nvSpPr>
      <xdr:spPr>
        <a:xfrm>
          <a:off x="254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0" name="直線コネクタ 169"/>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7365" cy="258445"/>
    <xdr:sp macro="" textlink="">
      <xdr:nvSpPr>
        <xdr:cNvPr id="171" name="テキスト ボックス 170"/>
        <xdr:cNvSpPr txBox="1"/>
      </xdr:nvSpPr>
      <xdr:spPr>
        <a:xfrm>
          <a:off x="254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2" name="直線コネクタ 17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3" name="テキスト ボックス 17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104140</xdr:rowOff>
    </xdr:from>
    <xdr:to xmlns:xdr="http://schemas.openxmlformats.org/drawingml/2006/spreadsheetDrawing">
      <xdr:col>24</xdr:col>
      <xdr:colOff>25400</xdr:colOff>
      <xdr:row>61</xdr:row>
      <xdr:rowOff>60960</xdr:rowOff>
    </xdr:to>
    <xdr:cxnSp macro="">
      <xdr:nvCxnSpPr>
        <xdr:cNvPr id="175" name="直線コネクタ 174"/>
        <xdr:cNvCxnSpPr/>
      </xdr:nvCxnSpPr>
      <xdr:spPr>
        <a:xfrm flipV="1">
          <a:off x="482600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33020</xdr:rowOff>
    </xdr:from>
    <xdr:ext cx="762000" cy="259080"/>
    <xdr:sp macro="" textlink="">
      <xdr:nvSpPr>
        <xdr:cNvPr id="176" name="扶助費最小値テキスト"/>
        <xdr:cNvSpPr txBox="1"/>
      </xdr:nvSpPr>
      <xdr:spPr>
        <a:xfrm>
          <a:off x="49149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60960</xdr:rowOff>
    </xdr:from>
    <xdr:to xmlns:xdr="http://schemas.openxmlformats.org/drawingml/2006/spreadsheetDrawing">
      <xdr:col>24</xdr:col>
      <xdr:colOff>114300</xdr:colOff>
      <xdr:row>61</xdr:row>
      <xdr:rowOff>60960</xdr:rowOff>
    </xdr:to>
    <xdr:cxnSp macro="">
      <xdr:nvCxnSpPr>
        <xdr:cNvPr id="177" name="直線コネクタ 176"/>
        <xdr:cNvCxnSpPr/>
      </xdr:nvCxnSpPr>
      <xdr:spPr>
        <a:xfrm>
          <a:off x="4737100" y="1051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19050</xdr:rowOff>
    </xdr:from>
    <xdr:ext cx="762000" cy="258445"/>
    <xdr:sp macro="" textlink="">
      <xdr:nvSpPr>
        <xdr:cNvPr id="178" name="扶助費最大値テキスト"/>
        <xdr:cNvSpPr txBox="1"/>
      </xdr:nvSpPr>
      <xdr:spPr>
        <a:xfrm>
          <a:off x="4914900" y="8763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104140</xdr:rowOff>
    </xdr:from>
    <xdr:to xmlns:xdr="http://schemas.openxmlformats.org/drawingml/2006/spreadsheetDrawing">
      <xdr:col>24</xdr:col>
      <xdr:colOff>114300</xdr:colOff>
      <xdr:row>52</xdr:row>
      <xdr:rowOff>104140</xdr:rowOff>
    </xdr:to>
    <xdr:cxnSp macro="">
      <xdr:nvCxnSpPr>
        <xdr:cNvPr id="179" name="直線コネクタ 178"/>
        <xdr:cNvCxnSpPr/>
      </xdr:nvCxnSpPr>
      <xdr:spPr>
        <a:xfrm>
          <a:off x="4737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31115</xdr:rowOff>
    </xdr:from>
    <xdr:to xmlns:xdr="http://schemas.openxmlformats.org/drawingml/2006/spreadsheetDrawing">
      <xdr:col>24</xdr:col>
      <xdr:colOff>25400</xdr:colOff>
      <xdr:row>56</xdr:row>
      <xdr:rowOff>67310</xdr:rowOff>
    </xdr:to>
    <xdr:cxnSp macro="">
      <xdr:nvCxnSpPr>
        <xdr:cNvPr id="180" name="直線コネクタ 179"/>
        <xdr:cNvCxnSpPr/>
      </xdr:nvCxnSpPr>
      <xdr:spPr>
        <a:xfrm>
          <a:off x="3987800" y="963231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6350</xdr:rowOff>
    </xdr:from>
    <xdr:ext cx="762000" cy="258445"/>
    <xdr:sp macro="" textlink="">
      <xdr:nvSpPr>
        <xdr:cNvPr id="181" name="扶助費平均値テキスト"/>
        <xdr:cNvSpPr txBox="1"/>
      </xdr:nvSpPr>
      <xdr:spPr>
        <a:xfrm>
          <a:off x="4914900" y="94361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160655</xdr:rowOff>
    </xdr:from>
    <xdr:to xmlns:xdr="http://schemas.openxmlformats.org/drawingml/2006/spreadsheetDrawing">
      <xdr:col>24</xdr:col>
      <xdr:colOff>76200</xdr:colOff>
      <xdr:row>56</xdr:row>
      <xdr:rowOff>90805</xdr:rowOff>
    </xdr:to>
    <xdr:sp macro="" textlink="">
      <xdr:nvSpPr>
        <xdr:cNvPr id="182" name="フローチャート: 判断 181"/>
        <xdr:cNvSpPr/>
      </xdr:nvSpPr>
      <xdr:spPr>
        <a:xfrm>
          <a:off x="47752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129540</xdr:rowOff>
    </xdr:from>
    <xdr:to xmlns:xdr="http://schemas.openxmlformats.org/drawingml/2006/spreadsheetDrawing">
      <xdr:col>19</xdr:col>
      <xdr:colOff>187325</xdr:colOff>
      <xdr:row>56</xdr:row>
      <xdr:rowOff>31115</xdr:rowOff>
    </xdr:to>
    <xdr:cxnSp macro="">
      <xdr:nvCxnSpPr>
        <xdr:cNvPr id="183" name="直線コネクタ 182"/>
        <xdr:cNvCxnSpPr/>
      </xdr:nvCxnSpPr>
      <xdr:spPr>
        <a:xfrm>
          <a:off x="3098800" y="955929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124460</xdr:rowOff>
    </xdr:from>
    <xdr:to xmlns:xdr="http://schemas.openxmlformats.org/drawingml/2006/spreadsheetDrawing">
      <xdr:col>20</xdr:col>
      <xdr:colOff>38100</xdr:colOff>
      <xdr:row>56</xdr:row>
      <xdr:rowOff>54610</xdr:rowOff>
    </xdr:to>
    <xdr:sp macro="" textlink="">
      <xdr:nvSpPr>
        <xdr:cNvPr id="184" name="フローチャート: 判断 183"/>
        <xdr:cNvSpPr/>
      </xdr:nvSpPr>
      <xdr:spPr>
        <a:xfrm>
          <a:off x="3937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64770</xdr:rowOff>
    </xdr:from>
    <xdr:ext cx="735965" cy="258445"/>
    <xdr:sp macro="" textlink="">
      <xdr:nvSpPr>
        <xdr:cNvPr id="185" name="テキスト ボックス 184"/>
        <xdr:cNvSpPr txBox="1"/>
      </xdr:nvSpPr>
      <xdr:spPr>
        <a:xfrm>
          <a:off x="3606800" y="93230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10160</xdr:rowOff>
    </xdr:from>
    <xdr:to xmlns:xdr="http://schemas.openxmlformats.org/drawingml/2006/spreadsheetDrawing">
      <xdr:col>15</xdr:col>
      <xdr:colOff>98425</xdr:colOff>
      <xdr:row>55</xdr:row>
      <xdr:rowOff>129540</xdr:rowOff>
    </xdr:to>
    <xdr:cxnSp macro="">
      <xdr:nvCxnSpPr>
        <xdr:cNvPr id="186" name="直線コネクタ 185"/>
        <xdr:cNvCxnSpPr/>
      </xdr:nvCxnSpPr>
      <xdr:spPr>
        <a:xfrm>
          <a:off x="2209800" y="943991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69215</xdr:rowOff>
    </xdr:from>
    <xdr:to xmlns:xdr="http://schemas.openxmlformats.org/drawingml/2006/spreadsheetDrawing">
      <xdr:col>15</xdr:col>
      <xdr:colOff>149225</xdr:colOff>
      <xdr:row>55</xdr:row>
      <xdr:rowOff>170815</xdr:rowOff>
    </xdr:to>
    <xdr:sp macro="" textlink="">
      <xdr:nvSpPr>
        <xdr:cNvPr id="187" name="フローチャート: 判断 186"/>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9525</xdr:rowOff>
    </xdr:from>
    <xdr:ext cx="762000" cy="258445"/>
    <xdr:sp macro="" textlink="">
      <xdr:nvSpPr>
        <xdr:cNvPr id="188" name="テキスト ボックス 187"/>
        <xdr:cNvSpPr txBox="1"/>
      </xdr:nvSpPr>
      <xdr:spPr>
        <a:xfrm>
          <a:off x="2717800" y="926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10160</xdr:rowOff>
    </xdr:from>
    <xdr:to xmlns:xdr="http://schemas.openxmlformats.org/drawingml/2006/spreadsheetDrawing">
      <xdr:col>11</xdr:col>
      <xdr:colOff>9525</xdr:colOff>
      <xdr:row>55</xdr:row>
      <xdr:rowOff>101600</xdr:rowOff>
    </xdr:to>
    <xdr:cxnSp macro="">
      <xdr:nvCxnSpPr>
        <xdr:cNvPr id="189" name="直線コネクタ 188"/>
        <xdr:cNvCxnSpPr/>
      </xdr:nvCxnSpPr>
      <xdr:spPr>
        <a:xfrm flipV="1">
          <a:off x="1320800" y="943991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23495</xdr:rowOff>
    </xdr:from>
    <xdr:to xmlns:xdr="http://schemas.openxmlformats.org/drawingml/2006/spreadsheetDrawing">
      <xdr:col>11</xdr:col>
      <xdr:colOff>60325</xdr:colOff>
      <xdr:row>55</xdr:row>
      <xdr:rowOff>125095</xdr:rowOff>
    </xdr:to>
    <xdr:sp macro="" textlink="">
      <xdr:nvSpPr>
        <xdr:cNvPr id="190" name="フローチャート: 判断 189"/>
        <xdr:cNvSpPr/>
      </xdr:nvSpPr>
      <xdr:spPr>
        <a:xfrm>
          <a:off x="21590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109855</xdr:rowOff>
    </xdr:from>
    <xdr:ext cx="761365" cy="258445"/>
    <xdr:sp macro="" textlink="">
      <xdr:nvSpPr>
        <xdr:cNvPr id="191" name="テキスト ボックス 190"/>
        <xdr:cNvSpPr txBox="1"/>
      </xdr:nvSpPr>
      <xdr:spPr>
        <a:xfrm>
          <a:off x="1828800" y="9539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69215</xdr:rowOff>
    </xdr:from>
    <xdr:to xmlns:xdr="http://schemas.openxmlformats.org/drawingml/2006/spreadsheetDrawing">
      <xdr:col>6</xdr:col>
      <xdr:colOff>171450</xdr:colOff>
      <xdr:row>55</xdr:row>
      <xdr:rowOff>170815</xdr:rowOff>
    </xdr:to>
    <xdr:sp macro="" textlink="">
      <xdr:nvSpPr>
        <xdr:cNvPr id="192" name="フローチャート: 判断 191"/>
        <xdr:cNvSpPr/>
      </xdr:nvSpPr>
      <xdr:spPr>
        <a:xfrm>
          <a:off x="1270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155575</xdr:rowOff>
    </xdr:from>
    <xdr:ext cx="761365" cy="258445"/>
    <xdr:sp macro="" textlink="">
      <xdr:nvSpPr>
        <xdr:cNvPr id="193" name="テキスト ボックス 192"/>
        <xdr:cNvSpPr txBox="1"/>
      </xdr:nvSpPr>
      <xdr:spPr>
        <a:xfrm>
          <a:off x="939800" y="95853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4" name="テキスト ボックス 19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5" name="テキスト ボックス 19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6" name="テキスト ボックス 19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7" name="テキスト ボックス 19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198" name="テキスト ボックス 19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16510</xdr:rowOff>
    </xdr:from>
    <xdr:to xmlns:xdr="http://schemas.openxmlformats.org/drawingml/2006/spreadsheetDrawing">
      <xdr:col>24</xdr:col>
      <xdr:colOff>76200</xdr:colOff>
      <xdr:row>56</xdr:row>
      <xdr:rowOff>118110</xdr:rowOff>
    </xdr:to>
    <xdr:sp macro="" textlink="">
      <xdr:nvSpPr>
        <xdr:cNvPr id="199" name="楕円 198"/>
        <xdr:cNvSpPr/>
      </xdr:nvSpPr>
      <xdr:spPr>
        <a:xfrm>
          <a:off x="47752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160020</xdr:rowOff>
    </xdr:from>
    <xdr:ext cx="762000" cy="259080"/>
    <xdr:sp macro="" textlink="">
      <xdr:nvSpPr>
        <xdr:cNvPr id="200" name="扶助費該当値テキスト"/>
        <xdr:cNvSpPr txBox="1"/>
      </xdr:nvSpPr>
      <xdr:spPr>
        <a:xfrm>
          <a:off x="4914900" y="9589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151765</xdr:rowOff>
    </xdr:from>
    <xdr:to xmlns:xdr="http://schemas.openxmlformats.org/drawingml/2006/spreadsheetDrawing">
      <xdr:col>20</xdr:col>
      <xdr:colOff>38100</xdr:colOff>
      <xdr:row>56</xdr:row>
      <xdr:rowOff>81915</xdr:rowOff>
    </xdr:to>
    <xdr:sp macro="" textlink="">
      <xdr:nvSpPr>
        <xdr:cNvPr id="201" name="楕円 200"/>
        <xdr:cNvSpPr/>
      </xdr:nvSpPr>
      <xdr:spPr>
        <a:xfrm>
          <a:off x="3937000" y="9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66675</xdr:rowOff>
    </xdr:from>
    <xdr:ext cx="735965" cy="258445"/>
    <xdr:sp macro="" textlink="">
      <xdr:nvSpPr>
        <xdr:cNvPr id="202" name="テキスト ボックス 201"/>
        <xdr:cNvSpPr txBox="1"/>
      </xdr:nvSpPr>
      <xdr:spPr>
        <a:xfrm>
          <a:off x="3606800" y="96678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78740</xdr:rowOff>
    </xdr:from>
    <xdr:to xmlns:xdr="http://schemas.openxmlformats.org/drawingml/2006/spreadsheetDrawing">
      <xdr:col>15</xdr:col>
      <xdr:colOff>149225</xdr:colOff>
      <xdr:row>56</xdr:row>
      <xdr:rowOff>8890</xdr:rowOff>
    </xdr:to>
    <xdr:sp macro="" textlink="">
      <xdr:nvSpPr>
        <xdr:cNvPr id="203" name="楕円 202"/>
        <xdr:cNvSpPr/>
      </xdr:nvSpPr>
      <xdr:spPr>
        <a:xfrm>
          <a:off x="3048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165100</xdr:rowOff>
    </xdr:from>
    <xdr:ext cx="762000" cy="259080"/>
    <xdr:sp macro="" textlink="">
      <xdr:nvSpPr>
        <xdr:cNvPr id="204" name="テキスト ボックス 203"/>
        <xdr:cNvSpPr txBox="1"/>
      </xdr:nvSpPr>
      <xdr:spPr>
        <a:xfrm>
          <a:off x="2717800" y="9594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130810</xdr:rowOff>
    </xdr:from>
    <xdr:to xmlns:xdr="http://schemas.openxmlformats.org/drawingml/2006/spreadsheetDrawing">
      <xdr:col>11</xdr:col>
      <xdr:colOff>60325</xdr:colOff>
      <xdr:row>55</xdr:row>
      <xdr:rowOff>60960</xdr:rowOff>
    </xdr:to>
    <xdr:sp macro="" textlink="">
      <xdr:nvSpPr>
        <xdr:cNvPr id="205" name="楕円 204"/>
        <xdr:cNvSpPr/>
      </xdr:nvSpPr>
      <xdr:spPr>
        <a:xfrm>
          <a:off x="2159000" y="93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71120</xdr:rowOff>
    </xdr:from>
    <xdr:ext cx="761365" cy="259080"/>
    <xdr:sp macro="" textlink="">
      <xdr:nvSpPr>
        <xdr:cNvPr id="206" name="テキスト ボックス 205"/>
        <xdr:cNvSpPr txBox="1"/>
      </xdr:nvSpPr>
      <xdr:spPr>
        <a:xfrm>
          <a:off x="1828800" y="9157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50800</xdr:rowOff>
    </xdr:from>
    <xdr:to xmlns:xdr="http://schemas.openxmlformats.org/drawingml/2006/spreadsheetDrawing">
      <xdr:col>6</xdr:col>
      <xdr:colOff>171450</xdr:colOff>
      <xdr:row>55</xdr:row>
      <xdr:rowOff>152400</xdr:rowOff>
    </xdr:to>
    <xdr:sp macro="" textlink="">
      <xdr:nvSpPr>
        <xdr:cNvPr id="207" name="楕円 206"/>
        <xdr:cNvSpPr/>
      </xdr:nvSpPr>
      <xdr:spPr>
        <a:xfrm>
          <a:off x="12700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162560</xdr:rowOff>
    </xdr:from>
    <xdr:ext cx="761365" cy="259080"/>
    <xdr:sp macro="" textlink="">
      <xdr:nvSpPr>
        <xdr:cNvPr id="208" name="テキスト ボックス 207"/>
        <xdr:cNvSpPr txBox="1"/>
      </xdr:nvSpPr>
      <xdr:spPr>
        <a:xfrm>
          <a:off x="939800" y="9249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前年度と比較し、同ポイントとなっているが、特別会計である国民健康保険事業特別会計、介護保険事業特別会計及び後期高齢者医療特別会計への繰出金が増額となっている。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今後は、介護給付費の増額や国民健康保険における被保険者数の減少に伴う保険税収の減などが見込まれ、特別会計への繰出金の増額が予想されるため、動向を注視する必要がある。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0" name="テキスト ボックス 21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1" name="直線コネクタ 22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2" name="テキスト ボックス 22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3" name="直線コネクタ 22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4" name="テキスト ボックス 223"/>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5" name="直線コネクタ 22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6" name="テキスト ボックス 225"/>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28" name="テキスト ボックス 22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29" name="直線コネクタ 22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0" name="テキスト ボックス 229"/>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1" name="直線コネクタ 23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2" name="テキスト ボックス 231"/>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34" name="テキスト ボックス 23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82550</xdr:rowOff>
    </xdr:from>
    <xdr:to xmlns:xdr="http://schemas.openxmlformats.org/drawingml/2006/spreadsheetDrawing">
      <xdr:col>82</xdr:col>
      <xdr:colOff>107950</xdr:colOff>
      <xdr:row>61</xdr:row>
      <xdr:rowOff>19050</xdr:rowOff>
    </xdr:to>
    <xdr:cxnSp macro="">
      <xdr:nvCxnSpPr>
        <xdr:cNvPr id="236" name="直線コネクタ 235"/>
        <xdr:cNvCxnSpPr/>
      </xdr:nvCxnSpPr>
      <xdr:spPr>
        <a:xfrm flipV="1">
          <a:off x="16510000" y="9169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162560</xdr:rowOff>
    </xdr:from>
    <xdr:ext cx="762000" cy="259080"/>
    <xdr:sp macro="" textlink="">
      <xdr:nvSpPr>
        <xdr:cNvPr id="237" name="その他最小値テキスト"/>
        <xdr:cNvSpPr txBox="1"/>
      </xdr:nvSpPr>
      <xdr:spPr>
        <a:xfrm>
          <a:off x="165989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19050</xdr:rowOff>
    </xdr:from>
    <xdr:to xmlns:xdr="http://schemas.openxmlformats.org/drawingml/2006/spreadsheetDrawing">
      <xdr:col>82</xdr:col>
      <xdr:colOff>196850</xdr:colOff>
      <xdr:row>61</xdr:row>
      <xdr:rowOff>19050</xdr:rowOff>
    </xdr:to>
    <xdr:cxnSp macro="">
      <xdr:nvCxnSpPr>
        <xdr:cNvPr id="238" name="直線コネクタ 237"/>
        <xdr:cNvCxnSpPr/>
      </xdr:nvCxnSpPr>
      <xdr:spPr>
        <a:xfrm>
          <a:off x="16421100" y="1047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168910</xdr:rowOff>
    </xdr:from>
    <xdr:ext cx="762000" cy="258445"/>
    <xdr:sp macro="" textlink="">
      <xdr:nvSpPr>
        <xdr:cNvPr id="239" name="その他最大値テキスト"/>
        <xdr:cNvSpPr txBox="1"/>
      </xdr:nvSpPr>
      <xdr:spPr>
        <a:xfrm>
          <a:off x="16598900" y="891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82550</xdr:rowOff>
    </xdr:from>
    <xdr:to xmlns:xdr="http://schemas.openxmlformats.org/drawingml/2006/spreadsheetDrawing">
      <xdr:col>82</xdr:col>
      <xdr:colOff>196850</xdr:colOff>
      <xdr:row>53</xdr:row>
      <xdr:rowOff>82550</xdr:rowOff>
    </xdr:to>
    <xdr:cxnSp macro="">
      <xdr:nvCxnSpPr>
        <xdr:cNvPr id="240" name="直線コネクタ 239"/>
        <xdr:cNvCxnSpPr/>
      </xdr:nvCxnSpPr>
      <xdr:spPr>
        <a:xfrm>
          <a:off x="16421100" y="916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101600</xdr:rowOff>
    </xdr:from>
    <xdr:to xmlns:xdr="http://schemas.openxmlformats.org/drawingml/2006/spreadsheetDrawing">
      <xdr:col>82</xdr:col>
      <xdr:colOff>107950</xdr:colOff>
      <xdr:row>56</xdr:row>
      <xdr:rowOff>101600</xdr:rowOff>
    </xdr:to>
    <xdr:cxnSp macro="">
      <xdr:nvCxnSpPr>
        <xdr:cNvPr id="241" name="直線コネクタ 240"/>
        <xdr:cNvCxnSpPr/>
      </xdr:nvCxnSpPr>
      <xdr:spPr>
        <a:xfrm>
          <a:off x="15671800" y="970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54610</xdr:rowOff>
    </xdr:from>
    <xdr:ext cx="762000" cy="258445"/>
    <xdr:sp macro="" textlink="">
      <xdr:nvSpPr>
        <xdr:cNvPr id="242" name="その他平均値テキスト"/>
        <xdr:cNvSpPr txBox="1"/>
      </xdr:nvSpPr>
      <xdr:spPr>
        <a:xfrm>
          <a:off x="16598900" y="9827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82550</xdr:rowOff>
    </xdr:from>
    <xdr:to xmlns:xdr="http://schemas.openxmlformats.org/drawingml/2006/spreadsheetDrawing">
      <xdr:col>82</xdr:col>
      <xdr:colOff>158750</xdr:colOff>
      <xdr:row>58</xdr:row>
      <xdr:rowOff>12700</xdr:rowOff>
    </xdr:to>
    <xdr:sp macro="" textlink="">
      <xdr:nvSpPr>
        <xdr:cNvPr id="243" name="フローチャート: 判断 242"/>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88900</xdr:rowOff>
    </xdr:from>
    <xdr:to xmlns:xdr="http://schemas.openxmlformats.org/drawingml/2006/spreadsheetDrawing">
      <xdr:col>78</xdr:col>
      <xdr:colOff>69850</xdr:colOff>
      <xdr:row>56</xdr:row>
      <xdr:rowOff>101600</xdr:rowOff>
    </xdr:to>
    <xdr:cxnSp macro="">
      <xdr:nvCxnSpPr>
        <xdr:cNvPr id="244" name="直線コネクタ 243"/>
        <xdr:cNvCxnSpPr/>
      </xdr:nvCxnSpPr>
      <xdr:spPr>
        <a:xfrm>
          <a:off x="14782800" y="9690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158750</xdr:rowOff>
    </xdr:from>
    <xdr:to xmlns:xdr="http://schemas.openxmlformats.org/drawingml/2006/spreadsheetDrawing">
      <xdr:col>78</xdr:col>
      <xdr:colOff>120650</xdr:colOff>
      <xdr:row>58</xdr:row>
      <xdr:rowOff>88900</xdr:rowOff>
    </xdr:to>
    <xdr:sp macro="" textlink="">
      <xdr:nvSpPr>
        <xdr:cNvPr id="245" name="フローチャート: 判断 244"/>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73660</xdr:rowOff>
    </xdr:from>
    <xdr:ext cx="736600" cy="259080"/>
    <xdr:sp macro="" textlink="">
      <xdr:nvSpPr>
        <xdr:cNvPr id="246" name="テキスト ボックス 245"/>
        <xdr:cNvSpPr txBox="1"/>
      </xdr:nvSpPr>
      <xdr:spPr>
        <a:xfrm>
          <a:off x="15290800" y="10017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158750</xdr:rowOff>
    </xdr:from>
    <xdr:to xmlns:xdr="http://schemas.openxmlformats.org/drawingml/2006/spreadsheetDrawing">
      <xdr:col>73</xdr:col>
      <xdr:colOff>180975</xdr:colOff>
      <xdr:row>56</xdr:row>
      <xdr:rowOff>88900</xdr:rowOff>
    </xdr:to>
    <xdr:cxnSp macro="">
      <xdr:nvCxnSpPr>
        <xdr:cNvPr id="247" name="直線コネクタ 246"/>
        <xdr:cNvCxnSpPr/>
      </xdr:nvCxnSpPr>
      <xdr:spPr>
        <a:xfrm>
          <a:off x="13893800" y="95885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48" name="フローチャート: 判断 24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48260</xdr:rowOff>
    </xdr:from>
    <xdr:ext cx="762000" cy="259080"/>
    <xdr:sp macro="" textlink="">
      <xdr:nvSpPr>
        <xdr:cNvPr id="249" name="テキスト ボックス 248"/>
        <xdr:cNvSpPr txBox="1"/>
      </xdr:nvSpPr>
      <xdr:spPr>
        <a:xfrm>
          <a:off x="14401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158750</xdr:rowOff>
    </xdr:from>
    <xdr:to xmlns:xdr="http://schemas.openxmlformats.org/drawingml/2006/spreadsheetDrawing">
      <xdr:col>69</xdr:col>
      <xdr:colOff>92075</xdr:colOff>
      <xdr:row>57</xdr:row>
      <xdr:rowOff>19050</xdr:rowOff>
    </xdr:to>
    <xdr:cxnSp macro="">
      <xdr:nvCxnSpPr>
        <xdr:cNvPr id="250" name="直線コネクタ 249"/>
        <xdr:cNvCxnSpPr/>
      </xdr:nvCxnSpPr>
      <xdr:spPr>
        <a:xfrm flipV="1">
          <a:off x="13004800" y="958850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1" name="フローチャート: 判断 250"/>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143510</xdr:rowOff>
    </xdr:from>
    <xdr:ext cx="761365" cy="258445"/>
    <xdr:sp macro="" textlink="">
      <xdr:nvSpPr>
        <xdr:cNvPr id="252" name="テキスト ボックス 251"/>
        <xdr:cNvSpPr txBox="1"/>
      </xdr:nvSpPr>
      <xdr:spPr>
        <a:xfrm>
          <a:off x="13512800" y="9916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53" name="フローチャート: 判断 25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111760</xdr:rowOff>
    </xdr:from>
    <xdr:ext cx="762000" cy="258445"/>
    <xdr:sp macro="" textlink="">
      <xdr:nvSpPr>
        <xdr:cNvPr id="254" name="テキスト ボックス 253"/>
        <xdr:cNvSpPr txBox="1"/>
      </xdr:nvSpPr>
      <xdr:spPr>
        <a:xfrm>
          <a:off x="12623800" y="1005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5" name="テキスト ボックス 25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6" name="テキスト ボックス 25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7" name="テキスト ボックス 25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8" name="テキスト ボックス 25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59" name="テキスト ボックス 25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50800</xdr:rowOff>
    </xdr:from>
    <xdr:to xmlns:xdr="http://schemas.openxmlformats.org/drawingml/2006/spreadsheetDrawing">
      <xdr:col>82</xdr:col>
      <xdr:colOff>158750</xdr:colOff>
      <xdr:row>56</xdr:row>
      <xdr:rowOff>152400</xdr:rowOff>
    </xdr:to>
    <xdr:sp macro="" textlink="">
      <xdr:nvSpPr>
        <xdr:cNvPr id="260" name="楕円 259"/>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67310</xdr:rowOff>
    </xdr:from>
    <xdr:ext cx="762000" cy="259080"/>
    <xdr:sp macro="" textlink="">
      <xdr:nvSpPr>
        <xdr:cNvPr id="261" name="その他該当値テキスト"/>
        <xdr:cNvSpPr txBox="1"/>
      </xdr:nvSpPr>
      <xdr:spPr>
        <a:xfrm>
          <a:off x="16598900" y="949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50800</xdr:rowOff>
    </xdr:from>
    <xdr:to xmlns:xdr="http://schemas.openxmlformats.org/drawingml/2006/spreadsheetDrawing">
      <xdr:col>78</xdr:col>
      <xdr:colOff>120650</xdr:colOff>
      <xdr:row>56</xdr:row>
      <xdr:rowOff>152400</xdr:rowOff>
    </xdr:to>
    <xdr:sp macro="" textlink="">
      <xdr:nvSpPr>
        <xdr:cNvPr id="262" name="楕円 261"/>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162560</xdr:rowOff>
    </xdr:from>
    <xdr:ext cx="736600" cy="259080"/>
    <xdr:sp macro="" textlink="">
      <xdr:nvSpPr>
        <xdr:cNvPr id="263" name="テキスト ボックス 262"/>
        <xdr:cNvSpPr txBox="1"/>
      </xdr:nvSpPr>
      <xdr:spPr>
        <a:xfrm>
          <a:off x="15290800" y="9420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38100</xdr:rowOff>
    </xdr:from>
    <xdr:to xmlns:xdr="http://schemas.openxmlformats.org/drawingml/2006/spreadsheetDrawing">
      <xdr:col>74</xdr:col>
      <xdr:colOff>31750</xdr:colOff>
      <xdr:row>56</xdr:row>
      <xdr:rowOff>139700</xdr:rowOff>
    </xdr:to>
    <xdr:sp macro="" textlink="">
      <xdr:nvSpPr>
        <xdr:cNvPr id="264" name="楕円 263"/>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149860</xdr:rowOff>
    </xdr:from>
    <xdr:ext cx="762000" cy="259080"/>
    <xdr:sp macro="" textlink="">
      <xdr:nvSpPr>
        <xdr:cNvPr id="265" name="テキスト ボックス 264"/>
        <xdr:cNvSpPr txBox="1"/>
      </xdr:nvSpPr>
      <xdr:spPr>
        <a:xfrm>
          <a:off x="14401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107950</xdr:rowOff>
    </xdr:from>
    <xdr:to xmlns:xdr="http://schemas.openxmlformats.org/drawingml/2006/spreadsheetDrawing">
      <xdr:col>69</xdr:col>
      <xdr:colOff>142875</xdr:colOff>
      <xdr:row>56</xdr:row>
      <xdr:rowOff>38100</xdr:rowOff>
    </xdr:to>
    <xdr:sp macro="" textlink="">
      <xdr:nvSpPr>
        <xdr:cNvPr id="266" name="楕円 265"/>
        <xdr:cNvSpPr/>
      </xdr:nvSpPr>
      <xdr:spPr>
        <a:xfrm>
          <a:off x="13843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48260</xdr:rowOff>
    </xdr:from>
    <xdr:ext cx="761365" cy="259080"/>
    <xdr:sp macro="" textlink="">
      <xdr:nvSpPr>
        <xdr:cNvPr id="267" name="テキスト ボックス 266"/>
        <xdr:cNvSpPr txBox="1"/>
      </xdr:nvSpPr>
      <xdr:spPr>
        <a:xfrm>
          <a:off x="13512800" y="930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139700</xdr:rowOff>
    </xdr:from>
    <xdr:to xmlns:xdr="http://schemas.openxmlformats.org/drawingml/2006/spreadsheetDrawing">
      <xdr:col>65</xdr:col>
      <xdr:colOff>53975</xdr:colOff>
      <xdr:row>57</xdr:row>
      <xdr:rowOff>69850</xdr:rowOff>
    </xdr:to>
    <xdr:sp macro="" textlink="">
      <xdr:nvSpPr>
        <xdr:cNvPr id="268" name="楕円 267"/>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80010</xdr:rowOff>
    </xdr:from>
    <xdr:ext cx="762000" cy="259080"/>
    <xdr:sp macro="" textlink="">
      <xdr:nvSpPr>
        <xdr:cNvPr id="269" name="テキスト ボックス 268"/>
        <xdr:cNvSpPr txBox="1"/>
      </xdr:nvSpPr>
      <xdr:spPr>
        <a:xfrm>
          <a:off x="1262380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移住・就業支援金や、駿東伊豆消防組合への負担金の増額があった一方で、沼津夜間救急医療センターへの運営費負担金や、バス路線維持費補助金などの減額により、前年度から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ポイントの減となった。</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1" name="テキスト ボックス 28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2" name="直線コネクタ 28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3" name="テキスト ボックス 28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4" name="直線コネクタ 28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7365" cy="259080"/>
    <xdr:sp macro="" textlink="">
      <xdr:nvSpPr>
        <xdr:cNvPr id="285" name="テキスト ボックス 284"/>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6" name="直線コネクタ 28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7365" cy="259080"/>
    <xdr:sp macro="" textlink="">
      <xdr:nvSpPr>
        <xdr:cNvPr id="287" name="テキスト ボックス 286"/>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88" name="直線コネクタ 28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8445"/>
    <xdr:sp macro="" textlink="">
      <xdr:nvSpPr>
        <xdr:cNvPr id="289" name="テキスト ボックス 288"/>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0" name="直線コネクタ 28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7365" cy="259080"/>
    <xdr:sp macro="" textlink="">
      <xdr:nvSpPr>
        <xdr:cNvPr id="291" name="テキスト ボックス 290"/>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2" name="直線コネクタ 29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7365" cy="259080"/>
    <xdr:sp macro="" textlink="">
      <xdr:nvSpPr>
        <xdr:cNvPr id="293" name="テキスト ボックス 292"/>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4" name="直線コネクタ 29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295" name="テキスト ボックス 294"/>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149860</xdr:rowOff>
    </xdr:from>
    <xdr:to xmlns:xdr="http://schemas.openxmlformats.org/drawingml/2006/spreadsheetDrawing">
      <xdr:col>82</xdr:col>
      <xdr:colOff>107950</xdr:colOff>
      <xdr:row>41</xdr:row>
      <xdr:rowOff>100330</xdr:rowOff>
    </xdr:to>
    <xdr:cxnSp macro="">
      <xdr:nvCxnSpPr>
        <xdr:cNvPr id="297" name="直線コネクタ 296"/>
        <xdr:cNvCxnSpPr/>
      </xdr:nvCxnSpPr>
      <xdr:spPr>
        <a:xfrm flipV="1">
          <a:off x="1651000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72390</xdr:rowOff>
    </xdr:from>
    <xdr:ext cx="762000" cy="259080"/>
    <xdr:sp macro="" textlink="">
      <xdr:nvSpPr>
        <xdr:cNvPr id="298" name="補助費等最小値テキスト"/>
        <xdr:cNvSpPr txBox="1"/>
      </xdr:nvSpPr>
      <xdr:spPr>
        <a:xfrm>
          <a:off x="16598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100330</xdr:rowOff>
    </xdr:from>
    <xdr:to xmlns:xdr="http://schemas.openxmlformats.org/drawingml/2006/spreadsheetDrawing">
      <xdr:col>82</xdr:col>
      <xdr:colOff>196850</xdr:colOff>
      <xdr:row>41</xdr:row>
      <xdr:rowOff>100330</xdr:rowOff>
    </xdr:to>
    <xdr:cxnSp macro="">
      <xdr:nvCxnSpPr>
        <xdr:cNvPr id="299" name="直線コネクタ 298"/>
        <xdr:cNvCxnSpPr/>
      </xdr:nvCxnSpPr>
      <xdr:spPr>
        <a:xfrm>
          <a:off x="16421100" y="712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64770</xdr:rowOff>
    </xdr:from>
    <xdr:ext cx="762000" cy="258445"/>
    <xdr:sp macro="" textlink="">
      <xdr:nvSpPr>
        <xdr:cNvPr id="300" name="補助費等最大値テキスト"/>
        <xdr:cNvSpPr txBox="1"/>
      </xdr:nvSpPr>
      <xdr:spPr>
        <a:xfrm>
          <a:off x="16598900" y="5379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149860</xdr:rowOff>
    </xdr:from>
    <xdr:to xmlns:xdr="http://schemas.openxmlformats.org/drawingml/2006/spreadsheetDrawing">
      <xdr:col>82</xdr:col>
      <xdr:colOff>196850</xdr:colOff>
      <xdr:row>32</xdr:row>
      <xdr:rowOff>149860</xdr:rowOff>
    </xdr:to>
    <xdr:cxnSp macro="">
      <xdr:nvCxnSpPr>
        <xdr:cNvPr id="301" name="直線コネクタ 300"/>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104140</xdr:rowOff>
    </xdr:from>
    <xdr:to xmlns:xdr="http://schemas.openxmlformats.org/drawingml/2006/spreadsheetDrawing">
      <xdr:col>82</xdr:col>
      <xdr:colOff>107950</xdr:colOff>
      <xdr:row>36</xdr:row>
      <xdr:rowOff>111760</xdr:rowOff>
    </xdr:to>
    <xdr:cxnSp macro="">
      <xdr:nvCxnSpPr>
        <xdr:cNvPr id="302" name="直線コネクタ 301"/>
        <xdr:cNvCxnSpPr/>
      </xdr:nvCxnSpPr>
      <xdr:spPr>
        <a:xfrm flipV="1">
          <a:off x="15671800" y="62763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109220</xdr:rowOff>
    </xdr:from>
    <xdr:ext cx="762000" cy="258445"/>
    <xdr:sp macro="" textlink="">
      <xdr:nvSpPr>
        <xdr:cNvPr id="303" name="補助費等平均値テキスト"/>
        <xdr:cNvSpPr txBox="1"/>
      </xdr:nvSpPr>
      <xdr:spPr>
        <a:xfrm>
          <a:off x="16598900" y="62814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137160</xdr:rowOff>
    </xdr:from>
    <xdr:to xmlns:xdr="http://schemas.openxmlformats.org/drawingml/2006/spreadsheetDrawing">
      <xdr:col>82</xdr:col>
      <xdr:colOff>158750</xdr:colOff>
      <xdr:row>37</xdr:row>
      <xdr:rowOff>67310</xdr:rowOff>
    </xdr:to>
    <xdr:sp macro="" textlink="">
      <xdr:nvSpPr>
        <xdr:cNvPr id="304" name="フローチャート: 判断 303"/>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50800</xdr:rowOff>
    </xdr:from>
    <xdr:to xmlns:xdr="http://schemas.openxmlformats.org/drawingml/2006/spreadsheetDrawing">
      <xdr:col>78</xdr:col>
      <xdr:colOff>69850</xdr:colOff>
      <xdr:row>36</xdr:row>
      <xdr:rowOff>111760</xdr:rowOff>
    </xdr:to>
    <xdr:cxnSp macro="">
      <xdr:nvCxnSpPr>
        <xdr:cNvPr id="305" name="直線コネクタ 304"/>
        <xdr:cNvCxnSpPr/>
      </xdr:nvCxnSpPr>
      <xdr:spPr>
        <a:xfrm>
          <a:off x="14782800" y="62230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129540</xdr:rowOff>
    </xdr:from>
    <xdr:to xmlns:xdr="http://schemas.openxmlformats.org/drawingml/2006/spreadsheetDrawing">
      <xdr:col>78</xdr:col>
      <xdr:colOff>120650</xdr:colOff>
      <xdr:row>37</xdr:row>
      <xdr:rowOff>59690</xdr:rowOff>
    </xdr:to>
    <xdr:sp macro="" textlink="">
      <xdr:nvSpPr>
        <xdr:cNvPr id="306" name="フローチャート: 判断 305"/>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44450</xdr:rowOff>
    </xdr:from>
    <xdr:ext cx="736600" cy="259080"/>
    <xdr:sp macro="" textlink="">
      <xdr:nvSpPr>
        <xdr:cNvPr id="307" name="テキスト ボックス 306"/>
        <xdr:cNvSpPr txBox="1"/>
      </xdr:nvSpPr>
      <xdr:spPr>
        <a:xfrm>
          <a:off x="15290800" y="6388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123190</xdr:rowOff>
    </xdr:from>
    <xdr:to xmlns:xdr="http://schemas.openxmlformats.org/drawingml/2006/spreadsheetDrawing">
      <xdr:col>73</xdr:col>
      <xdr:colOff>180975</xdr:colOff>
      <xdr:row>36</xdr:row>
      <xdr:rowOff>50800</xdr:rowOff>
    </xdr:to>
    <xdr:cxnSp macro="">
      <xdr:nvCxnSpPr>
        <xdr:cNvPr id="308" name="直線コネクタ 307"/>
        <xdr:cNvCxnSpPr/>
      </xdr:nvCxnSpPr>
      <xdr:spPr>
        <a:xfrm>
          <a:off x="13893800" y="61239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91440</xdr:rowOff>
    </xdr:from>
    <xdr:to xmlns:xdr="http://schemas.openxmlformats.org/drawingml/2006/spreadsheetDrawing">
      <xdr:col>74</xdr:col>
      <xdr:colOff>31750</xdr:colOff>
      <xdr:row>37</xdr:row>
      <xdr:rowOff>21590</xdr:rowOff>
    </xdr:to>
    <xdr:sp macro="" textlink="">
      <xdr:nvSpPr>
        <xdr:cNvPr id="309" name="フローチャート: 判断 308"/>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6350</xdr:rowOff>
    </xdr:from>
    <xdr:ext cx="762000" cy="258445"/>
    <xdr:sp macro="" textlink="">
      <xdr:nvSpPr>
        <xdr:cNvPr id="310" name="テキスト ボックス 309"/>
        <xdr:cNvSpPr txBox="1"/>
      </xdr:nvSpPr>
      <xdr:spPr>
        <a:xfrm>
          <a:off x="14401800" y="6350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123190</xdr:rowOff>
    </xdr:from>
    <xdr:to xmlns:xdr="http://schemas.openxmlformats.org/drawingml/2006/spreadsheetDrawing">
      <xdr:col>69</xdr:col>
      <xdr:colOff>92075</xdr:colOff>
      <xdr:row>36</xdr:row>
      <xdr:rowOff>50800</xdr:rowOff>
    </xdr:to>
    <xdr:cxnSp macro="">
      <xdr:nvCxnSpPr>
        <xdr:cNvPr id="311" name="直線コネクタ 310"/>
        <xdr:cNvCxnSpPr/>
      </xdr:nvCxnSpPr>
      <xdr:spPr>
        <a:xfrm flipV="1">
          <a:off x="13004800" y="61239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12" name="フローチャート: 判断 311"/>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139700</xdr:rowOff>
    </xdr:from>
    <xdr:ext cx="761365" cy="259080"/>
    <xdr:sp macro="" textlink="">
      <xdr:nvSpPr>
        <xdr:cNvPr id="313" name="テキスト ボックス 312"/>
        <xdr:cNvSpPr txBox="1"/>
      </xdr:nvSpPr>
      <xdr:spPr>
        <a:xfrm>
          <a:off x="13512800" y="6311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114300</xdr:rowOff>
    </xdr:from>
    <xdr:to xmlns:xdr="http://schemas.openxmlformats.org/drawingml/2006/spreadsheetDrawing">
      <xdr:col>65</xdr:col>
      <xdr:colOff>53975</xdr:colOff>
      <xdr:row>37</xdr:row>
      <xdr:rowOff>44450</xdr:rowOff>
    </xdr:to>
    <xdr:sp macro="" textlink="">
      <xdr:nvSpPr>
        <xdr:cNvPr id="314" name="フローチャート: 判断 313"/>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29210</xdr:rowOff>
    </xdr:from>
    <xdr:ext cx="762000" cy="258445"/>
    <xdr:sp macro="" textlink="">
      <xdr:nvSpPr>
        <xdr:cNvPr id="315" name="テキスト ボックス 314"/>
        <xdr:cNvSpPr txBox="1"/>
      </xdr:nvSpPr>
      <xdr:spPr>
        <a:xfrm>
          <a:off x="12623800" y="637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6" name="テキスト ボックス 31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7" name="テキスト ボックス 316"/>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8" name="テキスト ボックス 317"/>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9" name="テキスト ボックス 31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0" name="テキスト ボックス 319"/>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53340</xdr:rowOff>
    </xdr:from>
    <xdr:to xmlns:xdr="http://schemas.openxmlformats.org/drawingml/2006/spreadsheetDrawing">
      <xdr:col>82</xdr:col>
      <xdr:colOff>158750</xdr:colOff>
      <xdr:row>36</xdr:row>
      <xdr:rowOff>154940</xdr:rowOff>
    </xdr:to>
    <xdr:sp macro="" textlink="">
      <xdr:nvSpPr>
        <xdr:cNvPr id="321" name="楕円 320"/>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69850</xdr:rowOff>
    </xdr:from>
    <xdr:ext cx="762000" cy="259080"/>
    <xdr:sp macro="" textlink="">
      <xdr:nvSpPr>
        <xdr:cNvPr id="322" name="補助費等該当値テキスト"/>
        <xdr:cNvSpPr txBox="1"/>
      </xdr:nvSpPr>
      <xdr:spPr>
        <a:xfrm>
          <a:off x="16598900" y="6070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60960</xdr:rowOff>
    </xdr:from>
    <xdr:to xmlns:xdr="http://schemas.openxmlformats.org/drawingml/2006/spreadsheetDrawing">
      <xdr:col>78</xdr:col>
      <xdr:colOff>120650</xdr:colOff>
      <xdr:row>36</xdr:row>
      <xdr:rowOff>162560</xdr:rowOff>
    </xdr:to>
    <xdr:sp macro="" textlink="">
      <xdr:nvSpPr>
        <xdr:cNvPr id="323" name="楕円 322"/>
        <xdr:cNvSpPr/>
      </xdr:nvSpPr>
      <xdr:spPr>
        <a:xfrm>
          <a:off x="15621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1270</xdr:rowOff>
    </xdr:from>
    <xdr:ext cx="736600" cy="259080"/>
    <xdr:sp macro="" textlink="">
      <xdr:nvSpPr>
        <xdr:cNvPr id="324" name="テキスト ボックス 323"/>
        <xdr:cNvSpPr txBox="1"/>
      </xdr:nvSpPr>
      <xdr:spPr>
        <a:xfrm>
          <a:off x="15290800" y="6002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0</xdr:rowOff>
    </xdr:from>
    <xdr:to xmlns:xdr="http://schemas.openxmlformats.org/drawingml/2006/spreadsheetDrawing">
      <xdr:col>74</xdr:col>
      <xdr:colOff>31750</xdr:colOff>
      <xdr:row>36</xdr:row>
      <xdr:rowOff>101600</xdr:rowOff>
    </xdr:to>
    <xdr:sp macro="" textlink="">
      <xdr:nvSpPr>
        <xdr:cNvPr id="325" name="楕円 324"/>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111760</xdr:rowOff>
    </xdr:from>
    <xdr:ext cx="762000" cy="258445"/>
    <xdr:sp macro="" textlink="">
      <xdr:nvSpPr>
        <xdr:cNvPr id="326" name="テキスト ボックス 325"/>
        <xdr:cNvSpPr txBox="1"/>
      </xdr:nvSpPr>
      <xdr:spPr>
        <a:xfrm>
          <a:off x="14401800" y="5941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72390</xdr:rowOff>
    </xdr:from>
    <xdr:to xmlns:xdr="http://schemas.openxmlformats.org/drawingml/2006/spreadsheetDrawing">
      <xdr:col>69</xdr:col>
      <xdr:colOff>142875</xdr:colOff>
      <xdr:row>36</xdr:row>
      <xdr:rowOff>2540</xdr:rowOff>
    </xdr:to>
    <xdr:sp macro="" textlink="">
      <xdr:nvSpPr>
        <xdr:cNvPr id="327" name="楕円 326"/>
        <xdr:cNvSpPr/>
      </xdr:nvSpPr>
      <xdr:spPr>
        <a:xfrm>
          <a:off x="13843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12700</xdr:rowOff>
    </xdr:from>
    <xdr:ext cx="761365" cy="259080"/>
    <xdr:sp macro="" textlink="">
      <xdr:nvSpPr>
        <xdr:cNvPr id="328" name="テキスト ボックス 327"/>
        <xdr:cNvSpPr txBox="1"/>
      </xdr:nvSpPr>
      <xdr:spPr>
        <a:xfrm>
          <a:off x="13512800" y="5842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0</xdr:rowOff>
    </xdr:from>
    <xdr:to xmlns:xdr="http://schemas.openxmlformats.org/drawingml/2006/spreadsheetDrawing">
      <xdr:col>65</xdr:col>
      <xdr:colOff>53975</xdr:colOff>
      <xdr:row>36</xdr:row>
      <xdr:rowOff>101600</xdr:rowOff>
    </xdr:to>
    <xdr:sp macro="" textlink="">
      <xdr:nvSpPr>
        <xdr:cNvPr id="329" name="楕円 328"/>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111760</xdr:rowOff>
    </xdr:from>
    <xdr:ext cx="762000" cy="258445"/>
    <xdr:sp macro="" textlink="">
      <xdr:nvSpPr>
        <xdr:cNvPr id="330" name="テキスト ボックス 329"/>
        <xdr:cNvSpPr txBox="1"/>
      </xdr:nvSpPr>
      <xdr:spPr>
        <a:xfrm>
          <a:off x="12623800" y="5941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過年度に発行した臨時財政対策債や道路整備事業債等の償還完了により、算定分子が減となったことに加えて、普通交付税の増額などにより、算定分母となる経常一般財源等が増となり、前年度から</a:t>
          </a:r>
          <a:r>
            <a:rPr kumimoji="1" lang="en-US" altLang="ja-JP" sz="1300">
              <a:latin typeface="ＭＳ Ｐゴシック"/>
              <a:ea typeface="ＭＳ Ｐゴシック"/>
            </a:rPr>
            <a:t>0.9</a:t>
          </a:r>
          <a:r>
            <a:rPr kumimoji="1" lang="ja-JP" altLang="en-US" sz="1300">
              <a:latin typeface="ＭＳ Ｐゴシック"/>
              <a:ea typeface="ＭＳ Ｐゴシック"/>
            </a:rPr>
            <a:t>ポイントの減となった。</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2" name="テキスト ボックス 341"/>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3" name="直線コネクタ 34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4" name="テキスト ボックス 343"/>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5" name="直線コネクタ 34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46" name="テキスト ボックス 345"/>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7" name="直線コネクタ 34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48" name="テキスト ボックス 347"/>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49" name="直線コネクタ 34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0" name="テキスト ボックス 349"/>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1" name="直線コネクタ 35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52" name="テキスト ボックス 351"/>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40640</xdr:rowOff>
    </xdr:to>
    <xdr:cxnSp macro="">
      <xdr:nvCxnSpPr>
        <xdr:cNvPr id="355" name="直線コネクタ 354"/>
        <xdr:cNvCxnSpPr/>
      </xdr:nvCxnSpPr>
      <xdr:spPr>
        <a:xfrm flipV="1">
          <a:off x="482600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12065</xdr:rowOff>
    </xdr:from>
    <xdr:ext cx="762000" cy="259080"/>
    <xdr:sp macro="" textlink="">
      <xdr:nvSpPr>
        <xdr:cNvPr id="356" name="公債費最小値テキスト"/>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40640</xdr:rowOff>
    </xdr:from>
    <xdr:to xmlns:xdr="http://schemas.openxmlformats.org/drawingml/2006/spreadsheetDrawing">
      <xdr:col>24</xdr:col>
      <xdr:colOff>114300</xdr:colOff>
      <xdr:row>80</xdr:row>
      <xdr:rowOff>40640</xdr:rowOff>
    </xdr:to>
    <xdr:cxnSp macro="">
      <xdr:nvCxnSpPr>
        <xdr:cNvPr id="357" name="直線コネクタ 356"/>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62000" cy="259080"/>
    <xdr:sp macro="" textlink="">
      <xdr:nvSpPr>
        <xdr:cNvPr id="358" name="公債費最大値テキスト"/>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59" name="直線コネクタ 358"/>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104140</xdr:rowOff>
    </xdr:from>
    <xdr:to xmlns:xdr="http://schemas.openxmlformats.org/drawingml/2006/spreadsheetDrawing">
      <xdr:col>24</xdr:col>
      <xdr:colOff>25400</xdr:colOff>
      <xdr:row>76</xdr:row>
      <xdr:rowOff>145415</xdr:rowOff>
    </xdr:to>
    <xdr:cxnSp macro="">
      <xdr:nvCxnSpPr>
        <xdr:cNvPr id="360" name="直線コネクタ 359"/>
        <xdr:cNvCxnSpPr/>
      </xdr:nvCxnSpPr>
      <xdr:spPr>
        <a:xfrm flipV="1">
          <a:off x="3987800" y="1313434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57150</xdr:rowOff>
    </xdr:from>
    <xdr:ext cx="762000" cy="259080"/>
    <xdr:sp macro="" textlink="">
      <xdr:nvSpPr>
        <xdr:cNvPr id="361" name="公債費平均値テキスト"/>
        <xdr:cNvSpPr txBox="1"/>
      </xdr:nvSpPr>
      <xdr:spPr>
        <a:xfrm>
          <a:off x="4914900" y="13087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85090</xdr:rowOff>
    </xdr:from>
    <xdr:to xmlns:xdr="http://schemas.openxmlformats.org/drawingml/2006/spreadsheetDrawing">
      <xdr:col>24</xdr:col>
      <xdr:colOff>76200</xdr:colOff>
      <xdr:row>77</xdr:row>
      <xdr:rowOff>15240</xdr:rowOff>
    </xdr:to>
    <xdr:sp macro="" textlink="">
      <xdr:nvSpPr>
        <xdr:cNvPr id="362" name="フローチャート: 判断 361"/>
        <xdr:cNvSpPr/>
      </xdr:nvSpPr>
      <xdr:spPr>
        <a:xfrm>
          <a:off x="4775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145415</xdr:rowOff>
    </xdr:from>
    <xdr:to xmlns:xdr="http://schemas.openxmlformats.org/drawingml/2006/spreadsheetDrawing">
      <xdr:col>19</xdr:col>
      <xdr:colOff>187325</xdr:colOff>
      <xdr:row>76</xdr:row>
      <xdr:rowOff>154940</xdr:rowOff>
    </xdr:to>
    <xdr:cxnSp macro="">
      <xdr:nvCxnSpPr>
        <xdr:cNvPr id="363" name="直線コネクタ 362"/>
        <xdr:cNvCxnSpPr/>
      </xdr:nvCxnSpPr>
      <xdr:spPr>
        <a:xfrm flipV="1">
          <a:off x="3098800" y="131756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103505</xdr:rowOff>
    </xdr:from>
    <xdr:to xmlns:xdr="http://schemas.openxmlformats.org/drawingml/2006/spreadsheetDrawing">
      <xdr:col>20</xdr:col>
      <xdr:colOff>38100</xdr:colOff>
      <xdr:row>77</xdr:row>
      <xdr:rowOff>33655</xdr:rowOff>
    </xdr:to>
    <xdr:sp macro="" textlink="">
      <xdr:nvSpPr>
        <xdr:cNvPr id="364" name="フローチャート: 判断 363"/>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18415</xdr:rowOff>
    </xdr:from>
    <xdr:ext cx="735965" cy="258445"/>
    <xdr:sp macro="" textlink="">
      <xdr:nvSpPr>
        <xdr:cNvPr id="365" name="テキスト ボックス 364"/>
        <xdr:cNvSpPr txBox="1"/>
      </xdr:nvSpPr>
      <xdr:spPr>
        <a:xfrm>
          <a:off x="3606800" y="132200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127000</xdr:rowOff>
    </xdr:from>
    <xdr:to xmlns:xdr="http://schemas.openxmlformats.org/drawingml/2006/spreadsheetDrawing">
      <xdr:col>15</xdr:col>
      <xdr:colOff>98425</xdr:colOff>
      <xdr:row>76</xdr:row>
      <xdr:rowOff>154940</xdr:rowOff>
    </xdr:to>
    <xdr:cxnSp macro="">
      <xdr:nvCxnSpPr>
        <xdr:cNvPr id="366" name="直線コネクタ 365"/>
        <xdr:cNvCxnSpPr/>
      </xdr:nvCxnSpPr>
      <xdr:spPr>
        <a:xfrm>
          <a:off x="2209800" y="131572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67" name="フローチャート: 判断 366"/>
        <xdr:cNvSpPr/>
      </xdr:nvSpPr>
      <xdr:spPr>
        <a:xfrm>
          <a:off x="3048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22860</xdr:rowOff>
    </xdr:from>
    <xdr:ext cx="762000" cy="259080"/>
    <xdr:sp macro="" textlink="">
      <xdr:nvSpPr>
        <xdr:cNvPr id="368" name="テキスト ボックス 367"/>
        <xdr:cNvSpPr txBox="1"/>
      </xdr:nvSpPr>
      <xdr:spPr>
        <a:xfrm>
          <a:off x="2717800"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127000</xdr:rowOff>
    </xdr:from>
    <xdr:to xmlns:xdr="http://schemas.openxmlformats.org/drawingml/2006/spreadsheetDrawing">
      <xdr:col>11</xdr:col>
      <xdr:colOff>9525</xdr:colOff>
      <xdr:row>76</xdr:row>
      <xdr:rowOff>163830</xdr:rowOff>
    </xdr:to>
    <xdr:cxnSp macro="">
      <xdr:nvCxnSpPr>
        <xdr:cNvPr id="369" name="直線コネクタ 368"/>
        <xdr:cNvCxnSpPr/>
      </xdr:nvCxnSpPr>
      <xdr:spPr>
        <a:xfrm flipV="1">
          <a:off x="1320800" y="131572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80645</xdr:rowOff>
    </xdr:from>
    <xdr:to xmlns:xdr="http://schemas.openxmlformats.org/drawingml/2006/spreadsheetDrawing">
      <xdr:col>11</xdr:col>
      <xdr:colOff>60325</xdr:colOff>
      <xdr:row>77</xdr:row>
      <xdr:rowOff>10795</xdr:rowOff>
    </xdr:to>
    <xdr:sp macro="" textlink="">
      <xdr:nvSpPr>
        <xdr:cNvPr id="370" name="フローチャート: 判断 369"/>
        <xdr:cNvSpPr/>
      </xdr:nvSpPr>
      <xdr:spPr>
        <a:xfrm>
          <a:off x="2159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167005</xdr:rowOff>
    </xdr:from>
    <xdr:ext cx="761365" cy="258445"/>
    <xdr:sp macro="" textlink="">
      <xdr:nvSpPr>
        <xdr:cNvPr id="371" name="テキスト ボックス 370"/>
        <xdr:cNvSpPr txBox="1"/>
      </xdr:nvSpPr>
      <xdr:spPr>
        <a:xfrm>
          <a:off x="1828800" y="13197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113030</xdr:rowOff>
    </xdr:from>
    <xdr:to xmlns:xdr="http://schemas.openxmlformats.org/drawingml/2006/spreadsheetDrawing">
      <xdr:col>6</xdr:col>
      <xdr:colOff>171450</xdr:colOff>
      <xdr:row>77</xdr:row>
      <xdr:rowOff>43180</xdr:rowOff>
    </xdr:to>
    <xdr:sp macro="" textlink="">
      <xdr:nvSpPr>
        <xdr:cNvPr id="372" name="フローチャート: 判断 371"/>
        <xdr:cNvSpPr/>
      </xdr:nvSpPr>
      <xdr:spPr>
        <a:xfrm>
          <a:off x="1270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53340</xdr:rowOff>
    </xdr:from>
    <xdr:ext cx="761365" cy="258445"/>
    <xdr:sp macro="" textlink="">
      <xdr:nvSpPr>
        <xdr:cNvPr id="373" name="テキスト ボックス 372"/>
        <xdr:cNvSpPr txBox="1"/>
      </xdr:nvSpPr>
      <xdr:spPr>
        <a:xfrm>
          <a:off x="939800" y="129120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9" name="楕円 378"/>
        <xdr:cNvSpPr/>
      </xdr:nvSpPr>
      <xdr:spPr>
        <a:xfrm>
          <a:off x="47752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69850</xdr:rowOff>
    </xdr:from>
    <xdr:ext cx="762000" cy="259080"/>
    <xdr:sp macro="" textlink="">
      <xdr:nvSpPr>
        <xdr:cNvPr id="380" name="公債費該当値テキスト"/>
        <xdr:cNvSpPr txBox="1"/>
      </xdr:nvSpPr>
      <xdr:spPr>
        <a:xfrm>
          <a:off x="4914900" y="1292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94615</xdr:rowOff>
    </xdr:from>
    <xdr:to xmlns:xdr="http://schemas.openxmlformats.org/drawingml/2006/spreadsheetDrawing">
      <xdr:col>20</xdr:col>
      <xdr:colOff>38100</xdr:colOff>
      <xdr:row>77</xdr:row>
      <xdr:rowOff>24765</xdr:rowOff>
    </xdr:to>
    <xdr:sp macro="" textlink="">
      <xdr:nvSpPr>
        <xdr:cNvPr id="381" name="楕円 380"/>
        <xdr:cNvSpPr/>
      </xdr:nvSpPr>
      <xdr:spPr>
        <a:xfrm>
          <a:off x="39370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34925</xdr:rowOff>
    </xdr:from>
    <xdr:ext cx="735965" cy="259080"/>
    <xdr:sp macro="" textlink="">
      <xdr:nvSpPr>
        <xdr:cNvPr id="382" name="テキスト ボックス 381"/>
        <xdr:cNvSpPr txBox="1"/>
      </xdr:nvSpPr>
      <xdr:spPr>
        <a:xfrm>
          <a:off x="3606800" y="128936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103505</xdr:rowOff>
    </xdr:from>
    <xdr:to xmlns:xdr="http://schemas.openxmlformats.org/drawingml/2006/spreadsheetDrawing">
      <xdr:col>15</xdr:col>
      <xdr:colOff>149225</xdr:colOff>
      <xdr:row>77</xdr:row>
      <xdr:rowOff>33655</xdr:rowOff>
    </xdr:to>
    <xdr:sp macro="" textlink="">
      <xdr:nvSpPr>
        <xdr:cNvPr id="383" name="楕円 382"/>
        <xdr:cNvSpPr/>
      </xdr:nvSpPr>
      <xdr:spPr>
        <a:xfrm>
          <a:off x="30480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43815</xdr:rowOff>
    </xdr:from>
    <xdr:ext cx="762000" cy="258445"/>
    <xdr:sp macro="" textlink="">
      <xdr:nvSpPr>
        <xdr:cNvPr id="384" name="テキスト ボックス 383"/>
        <xdr:cNvSpPr txBox="1"/>
      </xdr:nvSpPr>
      <xdr:spPr>
        <a:xfrm>
          <a:off x="2717800" y="12902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76200</xdr:rowOff>
    </xdr:from>
    <xdr:to xmlns:xdr="http://schemas.openxmlformats.org/drawingml/2006/spreadsheetDrawing">
      <xdr:col>11</xdr:col>
      <xdr:colOff>60325</xdr:colOff>
      <xdr:row>77</xdr:row>
      <xdr:rowOff>6350</xdr:rowOff>
    </xdr:to>
    <xdr:sp macro="" textlink="">
      <xdr:nvSpPr>
        <xdr:cNvPr id="385" name="楕円 384"/>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16510</xdr:rowOff>
    </xdr:from>
    <xdr:ext cx="761365" cy="259080"/>
    <xdr:sp macro="" textlink="">
      <xdr:nvSpPr>
        <xdr:cNvPr id="386" name="テキスト ボックス 385"/>
        <xdr:cNvSpPr txBox="1"/>
      </xdr:nvSpPr>
      <xdr:spPr>
        <a:xfrm>
          <a:off x="1828800" y="12875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113030</xdr:rowOff>
    </xdr:from>
    <xdr:to xmlns:xdr="http://schemas.openxmlformats.org/drawingml/2006/spreadsheetDrawing">
      <xdr:col>6</xdr:col>
      <xdr:colOff>171450</xdr:colOff>
      <xdr:row>77</xdr:row>
      <xdr:rowOff>43180</xdr:rowOff>
    </xdr:to>
    <xdr:sp macro="" textlink="">
      <xdr:nvSpPr>
        <xdr:cNvPr id="387" name="楕円 386"/>
        <xdr:cNvSpPr/>
      </xdr:nvSpPr>
      <xdr:spPr>
        <a:xfrm>
          <a:off x="1270000" y="1314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27940</xdr:rowOff>
    </xdr:from>
    <xdr:ext cx="761365" cy="259080"/>
    <xdr:sp macro="" textlink="">
      <xdr:nvSpPr>
        <xdr:cNvPr id="388" name="テキスト ボックス 387"/>
        <xdr:cNvSpPr txBox="1"/>
      </xdr:nvSpPr>
      <xdr:spPr>
        <a:xfrm>
          <a:off x="939800" y="13229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平均値を上回る費目は、物件費及び扶助費となっている。物件費については、物価高騰を考慮した委託料の増額が見込まれ、扶助費についても障害関連経費が上昇傾向にあるため、同様に増額が予想される。</a:t>
          </a:r>
          <a:endParaRPr kumimoji="1" lang="en-US" altLang="ja-JP" sz="1200">
            <a:latin typeface="ＭＳ Ｐゴシック"/>
            <a:ea typeface="ＭＳ Ｐゴシック"/>
          </a:endParaRPr>
        </a:p>
        <a:p>
          <a:r>
            <a:rPr kumimoji="1" lang="ja-JP" altLang="en-US" sz="1200">
              <a:latin typeface="ＭＳ Ｐゴシック"/>
              <a:ea typeface="ＭＳ Ｐゴシック"/>
            </a:rPr>
            <a:t>　一方で、普通交付税の増額などにより、算定分母となる経常一般財源等の増も見込まれるが、算定分子の伸び率が高いことを踏まえ、事業の取捨選択による経常経費の抑制を図るための行財政改革に努める。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2" name="テキスト ボックス 40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3" name="直線コネクタ 402"/>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4" name="テキスト ボックス 403"/>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5" name="直線コネクタ 404"/>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6" name="テキスト ボックス 405"/>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7" name="直線コネクタ 40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08" name="テキスト ボックス 407"/>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9" name="直線コネクタ 408"/>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0" name="テキスト ボックス 409"/>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1" name="直線コネクタ 410"/>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2" name="テキスト ボックス 411"/>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4" name="テキスト ボックス 41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31750</xdr:rowOff>
    </xdr:from>
    <xdr:to xmlns:xdr="http://schemas.openxmlformats.org/drawingml/2006/spreadsheetDrawing">
      <xdr:col>82</xdr:col>
      <xdr:colOff>107950</xdr:colOff>
      <xdr:row>81</xdr:row>
      <xdr:rowOff>77470</xdr:rowOff>
    </xdr:to>
    <xdr:cxnSp macro="">
      <xdr:nvCxnSpPr>
        <xdr:cNvPr id="416" name="直線コネクタ 415"/>
        <xdr:cNvCxnSpPr/>
      </xdr:nvCxnSpPr>
      <xdr:spPr>
        <a:xfrm flipV="1">
          <a:off x="1651000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49530</xdr:rowOff>
    </xdr:from>
    <xdr:ext cx="762000" cy="259080"/>
    <xdr:sp macro="" textlink="">
      <xdr:nvSpPr>
        <xdr:cNvPr id="417" name="公債費以外最小値テキスト"/>
        <xdr:cNvSpPr txBox="1"/>
      </xdr:nvSpPr>
      <xdr:spPr>
        <a:xfrm>
          <a:off x="16598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77470</xdr:rowOff>
    </xdr:from>
    <xdr:to xmlns:xdr="http://schemas.openxmlformats.org/drawingml/2006/spreadsheetDrawing">
      <xdr:col>82</xdr:col>
      <xdr:colOff>196850</xdr:colOff>
      <xdr:row>81</xdr:row>
      <xdr:rowOff>77470</xdr:rowOff>
    </xdr:to>
    <xdr:cxnSp macro="">
      <xdr:nvCxnSpPr>
        <xdr:cNvPr id="418" name="直線コネクタ 417"/>
        <xdr:cNvCxnSpPr/>
      </xdr:nvCxnSpPr>
      <xdr:spPr>
        <a:xfrm>
          <a:off x="16421100" y="1396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118110</xdr:rowOff>
    </xdr:from>
    <xdr:ext cx="762000" cy="259080"/>
    <xdr:sp macro="" textlink="">
      <xdr:nvSpPr>
        <xdr:cNvPr id="419" name="公債費以外最大値テキスト"/>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31750</xdr:rowOff>
    </xdr:from>
    <xdr:to xmlns:xdr="http://schemas.openxmlformats.org/drawingml/2006/spreadsheetDrawing">
      <xdr:col>82</xdr:col>
      <xdr:colOff>196850</xdr:colOff>
      <xdr:row>73</xdr:row>
      <xdr:rowOff>31750</xdr:rowOff>
    </xdr:to>
    <xdr:cxnSp macro="">
      <xdr:nvCxnSpPr>
        <xdr:cNvPr id="420" name="直線コネクタ 419"/>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46990</xdr:rowOff>
    </xdr:from>
    <xdr:to xmlns:xdr="http://schemas.openxmlformats.org/drawingml/2006/spreadsheetDrawing">
      <xdr:col>82</xdr:col>
      <xdr:colOff>107950</xdr:colOff>
      <xdr:row>76</xdr:row>
      <xdr:rowOff>58420</xdr:rowOff>
    </xdr:to>
    <xdr:cxnSp macro="">
      <xdr:nvCxnSpPr>
        <xdr:cNvPr id="421" name="直線コネクタ 420"/>
        <xdr:cNvCxnSpPr/>
      </xdr:nvCxnSpPr>
      <xdr:spPr>
        <a:xfrm>
          <a:off x="15671800" y="1307719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109220</xdr:rowOff>
    </xdr:from>
    <xdr:ext cx="762000" cy="258445"/>
    <xdr:sp macro="" textlink="">
      <xdr:nvSpPr>
        <xdr:cNvPr id="422" name="公債費以外平均値テキスト"/>
        <xdr:cNvSpPr txBox="1"/>
      </xdr:nvSpPr>
      <xdr:spPr>
        <a:xfrm>
          <a:off x="16598900" y="131394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137160</xdr:rowOff>
    </xdr:from>
    <xdr:to xmlns:xdr="http://schemas.openxmlformats.org/drawingml/2006/spreadsheetDrawing">
      <xdr:col>82</xdr:col>
      <xdr:colOff>158750</xdr:colOff>
      <xdr:row>77</xdr:row>
      <xdr:rowOff>67310</xdr:rowOff>
    </xdr:to>
    <xdr:sp macro="" textlink="">
      <xdr:nvSpPr>
        <xdr:cNvPr id="423" name="フローチャート: 判断 422"/>
        <xdr:cNvSpPr/>
      </xdr:nvSpPr>
      <xdr:spPr>
        <a:xfrm>
          <a:off x="16459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107950</xdr:rowOff>
    </xdr:from>
    <xdr:to xmlns:xdr="http://schemas.openxmlformats.org/drawingml/2006/spreadsheetDrawing">
      <xdr:col>78</xdr:col>
      <xdr:colOff>69850</xdr:colOff>
      <xdr:row>76</xdr:row>
      <xdr:rowOff>46990</xdr:rowOff>
    </xdr:to>
    <xdr:cxnSp macro="">
      <xdr:nvCxnSpPr>
        <xdr:cNvPr id="424" name="直線コネクタ 423"/>
        <xdr:cNvCxnSpPr/>
      </xdr:nvCxnSpPr>
      <xdr:spPr>
        <a:xfrm>
          <a:off x="14782800" y="1296670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114300</xdr:rowOff>
    </xdr:from>
    <xdr:to xmlns:xdr="http://schemas.openxmlformats.org/drawingml/2006/spreadsheetDrawing">
      <xdr:col>78</xdr:col>
      <xdr:colOff>120650</xdr:colOff>
      <xdr:row>77</xdr:row>
      <xdr:rowOff>44450</xdr:rowOff>
    </xdr:to>
    <xdr:sp macro="" textlink="">
      <xdr:nvSpPr>
        <xdr:cNvPr id="425" name="フローチャート: 判断 424"/>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29210</xdr:rowOff>
    </xdr:from>
    <xdr:ext cx="736600" cy="258445"/>
    <xdr:sp macro="" textlink="">
      <xdr:nvSpPr>
        <xdr:cNvPr id="426" name="テキスト ボックス 425"/>
        <xdr:cNvSpPr txBox="1"/>
      </xdr:nvSpPr>
      <xdr:spPr>
        <a:xfrm>
          <a:off x="15290800" y="13230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66040</xdr:rowOff>
    </xdr:from>
    <xdr:to xmlns:xdr="http://schemas.openxmlformats.org/drawingml/2006/spreadsheetDrawing">
      <xdr:col>73</xdr:col>
      <xdr:colOff>180975</xdr:colOff>
      <xdr:row>75</xdr:row>
      <xdr:rowOff>107950</xdr:rowOff>
    </xdr:to>
    <xdr:cxnSp macro="">
      <xdr:nvCxnSpPr>
        <xdr:cNvPr id="427" name="直線コネクタ 426"/>
        <xdr:cNvCxnSpPr/>
      </xdr:nvCxnSpPr>
      <xdr:spPr>
        <a:xfrm>
          <a:off x="13893800" y="12753340"/>
          <a:ext cx="88900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41910</xdr:rowOff>
    </xdr:from>
    <xdr:to xmlns:xdr="http://schemas.openxmlformats.org/drawingml/2006/spreadsheetDrawing">
      <xdr:col>74</xdr:col>
      <xdr:colOff>31750</xdr:colOff>
      <xdr:row>76</xdr:row>
      <xdr:rowOff>143510</xdr:rowOff>
    </xdr:to>
    <xdr:sp macro="" textlink="">
      <xdr:nvSpPr>
        <xdr:cNvPr id="428" name="フローチャート: 判断 427"/>
        <xdr:cNvSpPr/>
      </xdr:nvSpPr>
      <xdr:spPr>
        <a:xfrm>
          <a:off x="14732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128270</xdr:rowOff>
    </xdr:from>
    <xdr:ext cx="762000" cy="259080"/>
    <xdr:sp macro="" textlink="">
      <xdr:nvSpPr>
        <xdr:cNvPr id="429" name="テキスト ボックス 428"/>
        <xdr:cNvSpPr txBox="1"/>
      </xdr:nvSpPr>
      <xdr:spPr>
        <a:xfrm>
          <a:off x="14401800" y="1315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66040</xdr:rowOff>
    </xdr:from>
    <xdr:to xmlns:xdr="http://schemas.openxmlformats.org/drawingml/2006/spreadsheetDrawing">
      <xdr:col>69</xdr:col>
      <xdr:colOff>92075</xdr:colOff>
      <xdr:row>76</xdr:row>
      <xdr:rowOff>54610</xdr:rowOff>
    </xdr:to>
    <xdr:cxnSp macro="">
      <xdr:nvCxnSpPr>
        <xdr:cNvPr id="430" name="直線コネクタ 429"/>
        <xdr:cNvCxnSpPr/>
      </xdr:nvCxnSpPr>
      <xdr:spPr>
        <a:xfrm flipV="1">
          <a:off x="13004800" y="12753340"/>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83820</xdr:rowOff>
    </xdr:from>
    <xdr:to xmlns:xdr="http://schemas.openxmlformats.org/drawingml/2006/spreadsheetDrawing">
      <xdr:col>69</xdr:col>
      <xdr:colOff>142875</xdr:colOff>
      <xdr:row>76</xdr:row>
      <xdr:rowOff>13970</xdr:rowOff>
    </xdr:to>
    <xdr:sp macro="" textlink="">
      <xdr:nvSpPr>
        <xdr:cNvPr id="431" name="フローチャート: 判断 430"/>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170180</xdr:rowOff>
    </xdr:from>
    <xdr:ext cx="761365" cy="259080"/>
    <xdr:sp macro="" textlink="">
      <xdr:nvSpPr>
        <xdr:cNvPr id="432" name="テキスト ボックス 431"/>
        <xdr:cNvSpPr txBox="1"/>
      </xdr:nvSpPr>
      <xdr:spPr>
        <a:xfrm>
          <a:off x="13512800" y="13028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87630</xdr:rowOff>
    </xdr:from>
    <xdr:to xmlns:xdr="http://schemas.openxmlformats.org/drawingml/2006/spreadsheetDrawing">
      <xdr:col>65</xdr:col>
      <xdr:colOff>53975</xdr:colOff>
      <xdr:row>77</xdr:row>
      <xdr:rowOff>17780</xdr:rowOff>
    </xdr:to>
    <xdr:sp macro="" textlink="">
      <xdr:nvSpPr>
        <xdr:cNvPr id="433" name="フローチャート: 判断 432"/>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2540</xdr:rowOff>
    </xdr:from>
    <xdr:ext cx="762000" cy="259080"/>
    <xdr:sp macro="" textlink="">
      <xdr:nvSpPr>
        <xdr:cNvPr id="434" name="テキスト ボックス 433"/>
        <xdr:cNvSpPr txBox="1"/>
      </xdr:nvSpPr>
      <xdr:spPr>
        <a:xfrm>
          <a:off x="12623800" y="13204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5" name="テキスト ボックス 43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6" name="テキスト ボックス 43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7" name="テキスト ボックス 43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39" name="テキスト ボックス 43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xdr:rowOff>
    </xdr:from>
    <xdr:to xmlns:xdr="http://schemas.openxmlformats.org/drawingml/2006/spreadsheetDrawing">
      <xdr:col>82</xdr:col>
      <xdr:colOff>158750</xdr:colOff>
      <xdr:row>76</xdr:row>
      <xdr:rowOff>109220</xdr:rowOff>
    </xdr:to>
    <xdr:sp macro="" textlink="">
      <xdr:nvSpPr>
        <xdr:cNvPr id="440" name="楕円 439"/>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24130</xdr:rowOff>
    </xdr:from>
    <xdr:ext cx="762000" cy="259080"/>
    <xdr:sp macro="" textlink="">
      <xdr:nvSpPr>
        <xdr:cNvPr id="441" name="公債費以外該当値テキスト"/>
        <xdr:cNvSpPr txBox="1"/>
      </xdr:nvSpPr>
      <xdr:spPr>
        <a:xfrm>
          <a:off x="165989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167640</xdr:rowOff>
    </xdr:from>
    <xdr:to xmlns:xdr="http://schemas.openxmlformats.org/drawingml/2006/spreadsheetDrawing">
      <xdr:col>78</xdr:col>
      <xdr:colOff>120650</xdr:colOff>
      <xdr:row>76</xdr:row>
      <xdr:rowOff>97790</xdr:rowOff>
    </xdr:to>
    <xdr:sp macro="" textlink="">
      <xdr:nvSpPr>
        <xdr:cNvPr id="442" name="楕円 441"/>
        <xdr:cNvSpPr/>
      </xdr:nvSpPr>
      <xdr:spPr>
        <a:xfrm>
          <a:off x="15621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107950</xdr:rowOff>
    </xdr:from>
    <xdr:ext cx="736600" cy="259080"/>
    <xdr:sp macro="" textlink="">
      <xdr:nvSpPr>
        <xdr:cNvPr id="443" name="テキスト ボックス 442"/>
        <xdr:cNvSpPr txBox="1"/>
      </xdr:nvSpPr>
      <xdr:spPr>
        <a:xfrm>
          <a:off x="15290800" y="12795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57150</xdr:rowOff>
    </xdr:from>
    <xdr:to xmlns:xdr="http://schemas.openxmlformats.org/drawingml/2006/spreadsheetDrawing">
      <xdr:col>74</xdr:col>
      <xdr:colOff>31750</xdr:colOff>
      <xdr:row>75</xdr:row>
      <xdr:rowOff>158750</xdr:rowOff>
    </xdr:to>
    <xdr:sp macro="" textlink="">
      <xdr:nvSpPr>
        <xdr:cNvPr id="444" name="楕円 443"/>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168910</xdr:rowOff>
    </xdr:from>
    <xdr:ext cx="762000" cy="258445"/>
    <xdr:sp macro="" textlink="">
      <xdr:nvSpPr>
        <xdr:cNvPr id="445" name="テキスト ボックス 444"/>
        <xdr:cNvSpPr txBox="1"/>
      </xdr:nvSpPr>
      <xdr:spPr>
        <a:xfrm>
          <a:off x="14401800" y="1268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74</xdr:row>
      <xdr:rowOff>15240</xdr:rowOff>
    </xdr:from>
    <xdr:to xmlns:xdr="http://schemas.openxmlformats.org/drawingml/2006/spreadsheetDrawing">
      <xdr:col>69</xdr:col>
      <xdr:colOff>142875</xdr:colOff>
      <xdr:row>74</xdr:row>
      <xdr:rowOff>116840</xdr:rowOff>
    </xdr:to>
    <xdr:sp macro="" textlink="">
      <xdr:nvSpPr>
        <xdr:cNvPr id="446" name="楕円 445"/>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127000</xdr:rowOff>
    </xdr:from>
    <xdr:ext cx="761365" cy="259080"/>
    <xdr:sp macro="" textlink="">
      <xdr:nvSpPr>
        <xdr:cNvPr id="447" name="テキスト ボックス 446"/>
        <xdr:cNvSpPr txBox="1"/>
      </xdr:nvSpPr>
      <xdr:spPr>
        <a:xfrm>
          <a:off x="13512800" y="12471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3810</xdr:rowOff>
    </xdr:from>
    <xdr:to xmlns:xdr="http://schemas.openxmlformats.org/drawingml/2006/spreadsheetDrawing">
      <xdr:col>65</xdr:col>
      <xdr:colOff>53975</xdr:colOff>
      <xdr:row>76</xdr:row>
      <xdr:rowOff>105410</xdr:rowOff>
    </xdr:to>
    <xdr:sp macro="" textlink="">
      <xdr:nvSpPr>
        <xdr:cNvPr id="448" name="楕円 447"/>
        <xdr:cNvSpPr/>
      </xdr:nvSpPr>
      <xdr:spPr>
        <a:xfrm>
          <a:off x="12954000" y="1303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115570</xdr:rowOff>
    </xdr:from>
    <xdr:ext cx="762000" cy="259080"/>
    <xdr:sp macro="" textlink="">
      <xdr:nvSpPr>
        <xdr:cNvPr id="449" name="テキスト ボックス 448"/>
        <xdr:cNvSpPr txBox="1"/>
      </xdr:nvSpPr>
      <xdr:spPr>
        <a:xfrm>
          <a:off x="12623800" y="1280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13970</xdr:rowOff>
    </xdr:from>
    <xdr:to xmlns:xdr="http://schemas.openxmlformats.org/drawingml/2006/spreadsheetDrawing">
      <xdr:col>29</xdr:col>
      <xdr:colOff>127000</xdr:colOff>
      <xdr:row>20</xdr:row>
      <xdr:rowOff>147320</xdr:rowOff>
    </xdr:to>
    <xdr:cxnSp macro="">
      <xdr:nvCxnSpPr>
        <xdr:cNvPr id="45" name="直線コネクタ 44"/>
        <xdr:cNvCxnSpPr/>
      </xdr:nvCxnSpPr>
      <xdr:spPr>
        <a:xfrm flipV="1">
          <a:off x="5651500" y="2290445"/>
          <a:ext cx="0" cy="13335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119380</xdr:rowOff>
    </xdr:from>
    <xdr:ext cx="761365" cy="259080"/>
    <xdr:sp macro="" textlink="">
      <xdr:nvSpPr>
        <xdr:cNvPr id="46" name="人口1人当たり決算額の推移最小値テキスト130"/>
        <xdr:cNvSpPr txBox="1"/>
      </xdr:nvSpPr>
      <xdr:spPr>
        <a:xfrm>
          <a:off x="5740400" y="35960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147320</xdr:rowOff>
    </xdr:from>
    <xdr:to xmlns:xdr="http://schemas.openxmlformats.org/drawingml/2006/spreadsheetDrawing">
      <xdr:col>30</xdr:col>
      <xdr:colOff>25400</xdr:colOff>
      <xdr:row>20</xdr:row>
      <xdr:rowOff>147320</xdr:rowOff>
    </xdr:to>
    <xdr:cxnSp macro="">
      <xdr:nvCxnSpPr>
        <xdr:cNvPr id="47" name="直線コネクタ 46"/>
        <xdr:cNvCxnSpPr/>
      </xdr:nvCxnSpPr>
      <xdr:spPr>
        <a:xfrm>
          <a:off x="5562600" y="362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100330</xdr:rowOff>
    </xdr:from>
    <xdr:ext cx="761365" cy="258445"/>
    <xdr:sp macro="" textlink="">
      <xdr:nvSpPr>
        <xdr:cNvPr id="48" name="人口1人当たり決算額の推移最大値テキスト130"/>
        <xdr:cNvSpPr txBox="1"/>
      </xdr:nvSpPr>
      <xdr:spPr>
        <a:xfrm>
          <a:off x="5740400" y="2033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13970</xdr:rowOff>
    </xdr:from>
    <xdr:to xmlns:xdr="http://schemas.openxmlformats.org/drawingml/2006/spreadsheetDrawing">
      <xdr:col>30</xdr:col>
      <xdr:colOff>25400</xdr:colOff>
      <xdr:row>13</xdr:row>
      <xdr:rowOff>13970</xdr:rowOff>
    </xdr:to>
    <xdr:cxnSp macro="">
      <xdr:nvCxnSpPr>
        <xdr:cNvPr id="49" name="直線コネクタ 48"/>
        <xdr:cNvCxnSpPr/>
      </xdr:nvCxnSpPr>
      <xdr:spPr>
        <a:xfrm>
          <a:off x="5562600" y="2290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14605</xdr:rowOff>
    </xdr:from>
    <xdr:to xmlns:xdr="http://schemas.openxmlformats.org/drawingml/2006/spreadsheetDrawing">
      <xdr:col>29</xdr:col>
      <xdr:colOff>127000</xdr:colOff>
      <xdr:row>19</xdr:row>
      <xdr:rowOff>83820</xdr:rowOff>
    </xdr:to>
    <xdr:cxnSp macro="">
      <xdr:nvCxnSpPr>
        <xdr:cNvPr id="50" name="直線コネクタ 49"/>
        <xdr:cNvCxnSpPr/>
      </xdr:nvCxnSpPr>
      <xdr:spPr>
        <a:xfrm flipV="1">
          <a:off x="5003800" y="3319780"/>
          <a:ext cx="647700" cy="692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114935</xdr:rowOff>
    </xdr:from>
    <xdr:ext cx="761365" cy="259080"/>
    <xdr:sp macro="" textlink="">
      <xdr:nvSpPr>
        <xdr:cNvPr id="51" name="人口1人当たり決算額の推移平均値テキスト130"/>
        <xdr:cNvSpPr txBox="1"/>
      </xdr:nvSpPr>
      <xdr:spPr>
        <a:xfrm>
          <a:off x="5740400" y="30772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98425</xdr:rowOff>
    </xdr:from>
    <xdr:to xmlns:xdr="http://schemas.openxmlformats.org/drawingml/2006/spreadsheetDrawing">
      <xdr:col>29</xdr:col>
      <xdr:colOff>177800</xdr:colOff>
      <xdr:row>19</xdr:row>
      <xdr:rowOff>29210</xdr:rowOff>
    </xdr:to>
    <xdr:sp macro="" textlink="">
      <xdr:nvSpPr>
        <xdr:cNvPr id="52" name="フローチャート: 判断 51"/>
        <xdr:cNvSpPr/>
      </xdr:nvSpPr>
      <xdr:spPr>
        <a:xfrm>
          <a:off x="5600700" y="32321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83820</xdr:rowOff>
    </xdr:from>
    <xdr:to xmlns:xdr="http://schemas.openxmlformats.org/drawingml/2006/spreadsheetDrawing">
      <xdr:col>26</xdr:col>
      <xdr:colOff>50800</xdr:colOff>
      <xdr:row>19</xdr:row>
      <xdr:rowOff>144145</xdr:rowOff>
    </xdr:to>
    <xdr:cxnSp macro="">
      <xdr:nvCxnSpPr>
        <xdr:cNvPr id="53" name="直線コネクタ 52"/>
        <xdr:cNvCxnSpPr/>
      </xdr:nvCxnSpPr>
      <xdr:spPr>
        <a:xfrm flipV="1">
          <a:off x="4305300" y="3388995"/>
          <a:ext cx="6985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160655</xdr:rowOff>
    </xdr:from>
    <xdr:to xmlns:xdr="http://schemas.openxmlformats.org/drawingml/2006/spreadsheetDrawing">
      <xdr:col>26</xdr:col>
      <xdr:colOff>101600</xdr:colOff>
      <xdr:row>19</xdr:row>
      <xdr:rowOff>90805</xdr:rowOff>
    </xdr:to>
    <xdr:sp macro="" textlink="">
      <xdr:nvSpPr>
        <xdr:cNvPr id="54" name="フローチャート: 判断 53"/>
        <xdr:cNvSpPr/>
      </xdr:nvSpPr>
      <xdr:spPr>
        <a:xfrm>
          <a:off x="4953000" y="32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100965</xdr:rowOff>
    </xdr:from>
    <xdr:ext cx="736600" cy="258445"/>
    <xdr:sp macro="" textlink="">
      <xdr:nvSpPr>
        <xdr:cNvPr id="55" name="テキスト ボックス 54"/>
        <xdr:cNvSpPr txBox="1"/>
      </xdr:nvSpPr>
      <xdr:spPr>
        <a:xfrm>
          <a:off x="4622800" y="30632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141605</xdr:rowOff>
    </xdr:from>
    <xdr:to xmlns:xdr="http://schemas.openxmlformats.org/drawingml/2006/spreadsheetDrawing">
      <xdr:col>22</xdr:col>
      <xdr:colOff>114300</xdr:colOff>
      <xdr:row>19</xdr:row>
      <xdr:rowOff>144145</xdr:rowOff>
    </xdr:to>
    <xdr:cxnSp macro="">
      <xdr:nvCxnSpPr>
        <xdr:cNvPr id="56" name="直線コネクタ 55"/>
        <xdr:cNvCxnSpPr/>
      </xdr:nvCxnSpPr>
      <xdr:spPr>
        <a:xfrm>
          <a:off x="3606800" y="344678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22860</xdr:rowOff>
    </xdr:from>
    <xdr:to xmlns:xdr="http://schemas.openxmlformats.org/drawingml/2006/spreadsheetDrawing">
      <xdr:col>22</xdr:col>
      <xdr:colOff>165100</xdr:colOff>
      <xdr:row>19</xdr:row>
      <xdr:rowOff>124460</xdr:rowOff>
    </xdr:to>
    <xdr:sp macro="" textlink="">
      <xdr:nvSpPr>
        <xdr:cNvPr id="57" name="フローチャート: 判断 56"/>
        <xdr:cNvSpPr/>
      </xdr:nvSpPr>
      <xdr:spPr>
        <a:xfrm>
          <a:off x="4254500" y="3328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134620</xdr:rowOff>
    </xdr:from>
    <xdr:ext cx="762000" cy="258445"/>
    <xdr:sp macro="" textlink="">
      <xdr:nvSpPr>
        <xdr:cNvPr id="58" name="テキスト ボックス 57"/>
        <xdr:cNvSpPr txBox="1"/>
      </xdr:nvSpPr>
      <xdr:spPr>
        <a:xfrm>
          <a:off x="3924300" y="3096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139700</xdr:rowOff>
    </xdr:from>
    <xdr:to xmlns:xdr="http://schemas.openxmlformats.org/drawingml/2006/spreadsheetDrawing">
      <xdr:col>18</xdr:col>
      <xdr:colOff>177800</xdr:colOff>
      <xdr:row>19</xdr:row>
      <xdr:rowOff>141605</xdr:rowOff>
    </xdr:to>
    <xdr:cxnSp macro="">
      <xdr:nvCxnSpPr>
        <xdr:cNvPr id="59" name="直線コネクタ 58"/>
        <xdr:cNvCxnSpPr/>
      </xdr:nvCxnSpPr>
      <xdr:spPr>
        <a:xfrm>
          <a:off x="2908300" y="3444875"/>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35560</xdr:rowOff>
    </xdr:from>
    <xdr:to xmlns:xdr="http://schemas.openxmlformats.org/drawingml/2006/spreadsheetDrawing">
      <xdr:col>19</xdr:col>
      <xdr:colOff>38100</xdr:colOff>
      <xdr:row>19</xdr:row>
      <xdr:rowOff>137160</xdr:rowOff>
    </xdr:to>
    <xdr:sp macro="" textlink="">
      <xdr:nvSpPr>
        <xdr:cNvPr id="60" name="フローチャート: 判断 59"/>
        <xdr:cNvSpPr/>
      </xdr:nvSpPr>
      <xdr:spPr>
        <a:xfrm>
          <a:off x="3556000" y="334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147320</xdr:rowOff>
    </xdr:from>
    <xdr:ext cx="762000" cy="259080"/>
    <xdr:sp macro="" textlink="">
      <xdr:nvSpPr>
        <xdr:cNvPr id="61" name="テキスト ボックス 60"/>
        <xdr:cNvSpPr txBox="1"/>
      </xdr:nvSpPr>
      <xdr:spPr>
        <a:xfrm>
          <a:off x="3225800" y="310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56515</xdr:rowOff>
    </xdr:from>
    <xdr:to xmlns:xdr="http://schemas.openxmlformats.org/drawingml/2006/spreadsheetDrawing">
      <xdr:col>15</xdr:col>
      <xdr:colOff>101600</xdr:colOff>
      <xdr:row>19</xdr:row>
      <xdr:rowOff>158115</xdr:rowOff>
    </xdr:to>
    <xdr:sp macro="" textlink="">
      <xdr:nvSpPr>
        <xdr:cNvPr id="62" name="フローチャート: 判断 61"/>
        <xdr:cNvSpPr/>
      </xdr:nvSpPr>
      <xdr:spPr>
        <a:xfrm>
          <a:off x="2857500" y="3361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168275</xdr:rowOff>
    </xdr:from>
    <xdr:ext cx="762000" cy="258445"/>
    <xdr:sp macro="" textlink="">
      <xdr:nvSpPr>
        <xdr:cNvPr id="63" name="テキスト ボックス 62"/>
        <xdr:cNvSpPr txBox="1"/>
      </xdr:nvSpPr>
      <xdr:spPr>
        <a:xfrm>
          <a:off x="2527300" y="3130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135255</xdr:rowOff>
    </xdr:from>
    <xdr:to xmlns:xdr="http://schemas.openxmlformats.org/drawingml/2006/spreadsheetDrawing">
      <xdr:col>29</xdr:col>
      <xdr:colOff>177800</xdr:colOff>
      <xdr:row>19</xdr:row>
      <xdr:rowOff>65405</xdr:rowOff>
    </xdr:to>
    <xdr:sp macro="" textlink="">
      <xdr:nvSpPr>
        <xdr:cNvPr id="69" name="楕円 68"/>
        <xdr:cNvSpPr/>
      </xdr:nvSpPr>
      <xdr:spPr>
        <a:xfrm>
          <a:off x="5600700" y="326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107315</xdr:rowOff>
    </xdr:from>
    <xdr:ext cx="761365" cy="259080"/>
    <xdr:sp macro="" textlink="">
      <xdr:nvSpPr>
        <xdr:cNvPr id="70" name="人口1人当たり決算額の推移該当値テキスト130"/>
        <xdr:cNvSpPr txBox="1"/>
      </xdr:nvSpPr>
      <xdr:spPr>
        <a:xfrm>
          <a:off x="5740400" y="3241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33020</xdr:rowOff>
    </xdr:from>
    <xdr:to xmlns:xdr="http://schemas.openxmlformats.org/drawingml/2006/spreadsheetDrawing">
      <xdr:col>26</xdr:col>
      <xdr:colOff>101600</xdr:colOff>
      <xdr:row>19</xdr:row>
      <xdr:rowOff>134620</xdr:rowOff>
    </xdr:to>
    <xdr:sp macro="" textlink="">
      <xdr:nvSpPr>
        <xdr:cNvPr id="71" name="楕円 70"/>
        <xdr:cNvSpPr/>
      </xdr:nvSpPr>
      <xdr:spPr>
        <a:xfrm>
          <a:off x="4953000" y="3338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119380</xdr:rowOff>
    </xdr:from>
    <xdr:ext cx="736600" cy="259080"/>
    <xdr:sp macro="" textlink="">
      <xdr:nvSpPr>
        <xdr:cNvPr id="72" name="テキスト ボックス 71"/>
        <xdr:cNvSpPr txBox="1"/>
      </xdr:nvSpPr>
      <xdr:spPr>
        <a:xfrm>
          <a:off x="4622800" y="3424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93345</xdr:rowOff>
    </xdr:from>
    <xdr:to xmlns:xdr="http://schemas.openxmlformats.org/drawingml/2006/spreadsheetDrawing">
      <xdr:col>22</xdr:col>
      <xdr:colOff>165100</xdr:colOff>
      <xdr:row>20</xdr:row>
      <xdr:rowOff>23495</xdr:rowOff>
    </xdr:to>
    <xdr:sp macro="" textlink="">
      <xdr:nvSpPr>
        <xdr:cNvPr id="73" name="楕円 72"/>
        <xdr:cNvSpPr/>
      </xdr:nvSpPr>
      <xdr:spPr>
        <a:xfrm>
          <a:off x="4254500" y="3398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8255</xdr:rowOff>
    </xdr:from>
    <xdr:ext cx="762000" cy="258445"/>
    <xdr:sp macro="" textlink="">
      <xdr:nvSpPr>
        <xdr:cNvPr id="74" name="テキスト ボックス 73"/>
        <xdr:cNvSpPr txBox="1"/>
      </xdr:nvSpPr>
      <xdr:spPr>
        <a:xfrm>
          <a:off x="3924300" y="3484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90805</xdr:rowOff>
    </xdr:from>
    <xdr:to xmlns:xdr="http://schemas.openxmlformats.org/drawingml/2006/spreadsheetDrawing">
      <xdr:col>19</xdr:col>
      <xdr:colOff>38100</xdr:colOff>
      <xdr:row>20</xdr:row>
      <xdr:rowOff>20955</xdr:rowOff>
    </xdr:to>
    <xdr:sp macro="" textlink="">
      <xdr:nvSpPr>
        <xdr:cNvPr id="75" name="楕円 74"/>
        <xdr:cNvSpPr/>
      </xdr:nvSpPr>
      <xdr:spPr>
        <a:xfrm>
          <a:off x="3556000" y="339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6350</xdr:rowOff>
    </xdr:from>
    <xdr:ext cx="762000" cy="258445"/>
    <xdr:sp macro="" textlink="">
      <xdr:nvSpPr>
        <xdr:cNvPr id="76" name="テキスト ボックス 75"/>
        <xdr:cNvSpPr txBox="1"/>
      </xdr:nvSpPr>
      <xdr:spPr>
        <a:xfrm>
          <a:off x="3225800" y="3482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88900</xdr:rowOff>
    </xdr:from>
    <xdr:to xmlns:xdr="http://schemas.openxmlformats.org/drawingml/2006/spreadsheetDrawing">
      <xdr:col>15</xdr:col>
      <xdr:colOff>101600</xdr:colOff>
      <xdr:row>20</xdr:row>
      <xdr:rowOff>19050</xdr:rowOff>
    </xdr:to>
    <xdr:sp macro="" textlink="">
      <xdr:nvSpPr>
        <xdr:cNvPr id="77" name="楕円 76"/>
        <xdr:cNvSpPr/>
      </xdr:nvSpPr>
      <xdr:spPr>
        <a:xfrm>
          <a:off x="2857500" y="3394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3810</xdr:rowOff>
    </xdr:from>
    <xdr:ext cx="762000" cy="259080"/>
    <xdr:sp macro="" textlink="">
      <xdr:nvSpPr>
        <xdr:cNvPr id="78" name="テキスト ボックス 77"/>
        <xdr:cNvSpPr txBox="1"/>
      </xdr:nvSpPr>
      <xdr:spPr>
        <a:xfrm>
          <a:off x="2527300" y="348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6" name="テキスト ボックス 95"/>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8" name="テキスト ボックス 97"/>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100" name="テキスト ボックス 99"/>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53975</xdr:rowOff>
    </xdr:from>
    <xdr:to xmlns:xdr="http://schemas.openxmlformats.org/drawingml/2006/spreadsheetDrawing">
      <xdr:col>29</xdr:col>
      <xdr:colOff>127000</xdr:colOff>
      <xdr:row>37</xdr:row>
      <xdr:rowOff>36195</xdr:rowOff>
    </xdr:to>
    <xdr:cxnSp macro="">
      <xdr:nvCxnSpPr>
        <xdr:cNvPr id="104" name="直線コネクタ 103"/>
        <xdr:cNvCxnSpPr/>
      </xdr:nvCxnSpPr>
      <xdr:spPr>
        <a:xfrm flipV="1">
          <a:off x="5651500" y="597852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9525</xdr:rowOff>
    </xdr:from>
    <xdr:ext cx="761365" cy="257810"/>
    <xdr:sp macro="" textlink="">
      <xdr:nvSpPr>
        <xdr:cNvPr id="105" name="人口1人当たり決算額の推移最小値テキスト445"/>
        <xdr:cNvSpPr txBox="1"/>
      </xdr:nvSpPr>
      <xdr:spPr>
        <a:xfrm>
          <a:off x="5740400" y="71342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36195</xdr:rowOff>
    </xdr:from>
    <xdr:to xmlns:xdr="http://schemas.openxmlformats.org/drawingml/2006/spreadsheetDrawing">
      <xdr:col>30</xdr:col>
      <xdr:colOff>25400</xdr:colOff>
      <xdr:row>37</xdr:row>
      <xdr:rowOff>36195</xdr:rowOff>
    </xdr:to>
    <xdr:cxnSp macro="">
      <xdr:nvCxnSpPr>
        <xdr:cNvPr id="106" name="直線コネクタ 105"/>
        <xdr:cNvCxnSpPr/>
      </xdr:nvCxnSpPr>
      <xdr:spPr>
        <a:xfrm>
          <a:off x="5562600" y="7160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310515</xdr:rowOff>
    </xdr:from>
    <xdr:ext cx="761365" cy="259080"/>
    <xdr:sp macro="" textlink="">
      <xdr:nvSpPr>
        <xdr:cNvPr id="107" name="人口1人当たり決算額の推移最大値テキスト445"/>
        <xdr:cNvSpPr txBox="1"/>
      </xdr:nvSpPr>
      <xdr:spPr>
        <a:xfrm>
          <a:off x="5740400" y="5720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53975</xdr:rowOff>
    </xdr:from>
    <xdr:to xmlns:xdr="http://schemas.openxmlformats.org/drawingml/2006/spreadsheetDrawing">
      <xdr:col>30</xdr:col>
      <xdr:colOff>25400</xdr:colOff>
      <xdr:row>33</xdr:row>
      <xdr:rowOff>53975</xdr:rowOff>
    </xdr:to>
    <xdr:cxnSp macro="">
      <xdr:nvCxnSpPr>
        <xdr:cNvPr id="108" name="直線コネクタ 107"/>
        <xdr:cNvCxnSpPr/>
      </xdr:nvCxnSpPr>
      <xdr:spPr>
        <a:xfrm>
          <a:off x="5562600" y="597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119380</xdr:rowOff>
    </xdr:from>
    <xdr:to xmlns:xdr="http://schemas.openxmlformats.org/drawingml/2006/spreadsheetDrawing">
      <xdr:col>29</xdr:col>
      <xdr:colOff>127000</xdr:colOff>
      <xdr:row>35</xdr:row>
      <xdr:rowOff>137160</xdr:rowOff>
    </xdr:to>
    <xdr:cxnSp macro="">
      <xdr:nvCxnSpPr>
        <xdr:cNvPr id="109" name="直線コネクタ 108"/>
        <xdr:cNvCxnSpPr/>
      </xdr:nvCxnSpPr>
      <xdr:spPr>
        <a:xfrm>
          <a:off x="5003800" y="6729730"/>
          <a:ext cx="6477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194945</xdr:rowOff>
    </xdr:from>
    <xdr:ext cx="761365" cy="259715"/>
    <xdr:sp macro="" textlink="">
      <xdr:nvSpPr>
        <xdr:cNvPr id="110" name="人口1人当たり決算額の推移平均値テキスト445"/>
        <xdr:cNvSpPr txBox="1"/>
      </xdr:nvSpPr>
      <xdr:spPr>
        <a:xfrm>
          <a:off x="5740400" y="646239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6985</xdr:rowOff>
    </xdr:from>
    <xdr:to xmlns:xdr="http://schemas.openxmlformats.org/drawingml/2006/spreadsheetDrawing">
      <xdr:col>29</xdr:col>
      <xdr:colOff>177800</xdr:colOff>
      <xdr:row>35</xdr:row>
      <xdr:rowOff>107315</xdr:rowOff>
    </xdr:to>
    <xdr:sp macro="" textlink="">
      <xdr:nvSpPr>
        <xdr:cNvPr id="111" name="フローチャート: 判断 110"/>
        <xdr:cNvSpPr/>
      </xdr:nvSpPr>
      <xdr:spPr>
        <a:xfrm>
          <a:off x="5600700" y="66173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115570</xdr:rowOff>
    </xdr:from>
    <xdr:to xmlns:xdr="http://schemas.openxmlformats.org/drawingml/2006/spreadsheetDrawing">
      <xdr:col>26</xdr:col>
      <xdr:colOff>50800</xdr:colOff>
      <xdr:row>35</xdr:row>
      <xdr:rowOff>119380</xdr:rowOff>
    </xdr:to>
    <xdr:cxnSp macro="">
      <xdr:nvCxnSpPr>
        <xdr:cNvPr id="112" name="直線コネクタ 111"/>
        <xdr:cNvCxnSpPr/>
      </xdr:nvCxnSpPr>
      <xdr:spPr>
        <a:xfrm>
          <a:off x="4305300" y="672592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19050</xdr:rowOff>
    </xdr:from>
    <xdr:to xmlns:xdr="http://schemas.openxmlformats.org/drawingml/2006/spreadsheetDrawing">
      <xdr:col>26</xdr:col>
      <xdr:colOff>101600</xdr:colOff>
      <xdr:row>35</xdr:row>
      <xdr:rowOff>119380</xdr:rowOff>
    </xdr:to>
    <xdr:sp macro="" textlink="">
      <xdr:nvSpPr>
        <xdr:cNvPr id="113" name="フローチャート: 判断 112"/>
        <xdr:cNvSpPr/>
      </xdr:nvSpPr>
      <xdr:spPr>
        <a:xfrm>
          <a:off x="4953000" y="66294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130175</xdr:rowOff>
    </xdr:from>
    <xdr:ext cx="736600" cy="258445"/>
    <xdr:sp macro="" textlink="">
      <xdr:nvSpPr>
        <xdr:cNvPr id="114" name="テキスト ボックス 113"/>
        <xdr:cNvSpPr txBox="1"/>
      </xdr:nvSpPr>
      <xdr:spPr>
        <a:xfrm>
          <a:off x="4622800" y="6397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114300</xdr:rowOff>
    </xdr:from>
    <xdr:to xmlns:xdr="http://schemas.openxmlformats.org/drawingml/2006/spreadsheetDrawing">
      <xdr:col>22</xdr:col>
      <xdr:colOff>114300</xdr:colOff>
      <xdr:row>35</xdr:row>
      <xdr:rowOff>115570</xdr:rowOff>
    </xdr:to>
    <xdr:cxnSp macro="">
      <xdr:nvCxnSpPr>
        <xdr:cNvPr id="115" name="直線コネクタ 114"/>
        <xdr:cNvCxnSpPr/>
      </xdr:nvCxnSpPr>
      <xdr:spPr>
        <a:xfrm>
          <a:off x="3606800" y="672465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27940</xdr:rowOff>
    </xdr:from>
    <xdr:to xmlns:xdr="http://schemas.openxmlformats.org/drawingml/2006/spreadsheetDrawing">
      <xdr:col>22</xdr:col>
      <xdr:colOff>165100</xdr:colOff>
      <xdr:row>35</xdr:row>
      <xdr:rowOff>130175</xdr:rowOff>
    </xdr:to>
    <xdr:sp macro="" textlink="">
      <xdr:nvSpPr>
        <xdr:cNvPr id="116" name="フローチャート: 判断 115"/>
        <xdr:cNvSpPr/>
      </xdr:nvSpPr>
      <xdr:spPr>
        <a:xfrm>
          <a:off x="4254500" y="66382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139700</xdr:rowOff>
    </xdr:from>
    <xdr:ext cx="762000" cy="259715"/>
    <xdr:sp macro="" textlink="">
      <xdr:nvSpPr>
        <xdr:cNvPr id="117" name="テキスト ボックス 116"/>
        <xdr:cNvSpPr txBox="1"/>
      </xdr:nvSpPr>
      <xdr:spPr>
        <a:xfrm>
          <a:off x="3924300" y="6407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114300</xdr:rowOff>
    </xdr:from>
    <xdr:to xmlns:xdr="http://schemas.openxmlformats.org/drawingml/2006/spreadsheetDrawing">
      <xdr:col>18</xdr:col>
      <xdr:colOff>177800</xdr:colOff>
      <xdr:row>35</xdr:row>
      <xdr:rowOff>154940</xdr:rowOff>
    </xdr:to>
    <xdr:cxnSp macro="">
      <xdr:nvCxnSpPr>
        <xdr:cNvPr id="118" name="直線コネクタ 117"/>
        <xdr:cNvCxnSpPr/>
      </xdr:nvCxnSpPr>
      <xdr:spPr>
        <a:xfrm flipV="1">
          <a:off x="2908300" y="6724650"/>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56515</xdr:rowOff>
    </xdr:from>
    <xdr:to xmlns:xdr="http://schemas.openxmlformats.org/drawingml/2006/spreadsheetDrawing">
      <xdr:col>19</xdr:col>
      <xdr:colOff>38100</xdr:colOff>
      <xdr:row>35</xdr:row>
      <xdr:rowOff>157480</xdr:rowOff>
    </xdr:to>
    <xdr:sp macro="" textlink="">
      <xdr:nvSpPr>
        <xdr:cNvPr id="119" name="フローチャート: 判断 118"/>
        <xdr:cNvSpPr/>
      </xdr:nvSpPr>
      <xdr:spPr>
        <a:xfrm>
          <a:off x="3556000" y="6666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168275</xdr:rowOff>
    </xdr:from>
    <xdr:ext cx="762000" cy="257810"/>
    <xdr:sp macro="" textlink="">
      <xdr:nvSpPr>
        <xdr:cNvPr id="120" name="テキスト ボックス 119"/>
        <xdr:cNvSpPr txBox="1"/>
      </xdr:nvSpPr>
      <xdr:spPr>
        <a:xfrm>
          <a:off x="3225800" y="64357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71120</xdr:rowOff>
    </xdr:from>
    <xdr:to xmlns:xdr="http://schemas.openxmlformats.org/drawingml/2006/spreadsheetDrawing">
      <xdr:col>15</xdr:col>
      <xdr:colOff>101600</xdr:colOff>
      <xdr:row>35</xdr:row>
      <xdr:rowOff>172085</xdr:rowOff>
    </xdr:to>
    <xdr:sp macro="" textlink="">
      <xdr:nvSpPr>
        <xdr:cNvPr id="121" name="フローチャート: 判断 120"/>
        <xdr:cNvSpPr/>
      </xdr:nvSpPr>
      <xdr:spPr>
        <a:xfrm>
          <a:off x="2857500" y="6681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182880</xdr:rowOff>
    </xdr:from>
    <xdr:ext cx="762000" cy="259715"/>
    <xdr:sp macro="" textlink="">
      <xdr:nvSpPr>
        <xdr:cNvPr id="122" name="テキスト ボックス 121"/>
        <xdr:cNvSpPr txBox="1"/>
      </xdr:nvSpPr>
      <xdr:spPr>
        <a:xfrm>
          <a:off x="25273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86360</xdr:rowOff>
    </xdr:from>
    <xdr:to xmlns:xdr="http://schemas.openxmlformats.org/drawingml/2006/spreadsheetDrawing">
      <xdr:col>29</xdr:col>
      <xdr:colOff>177800</xdr:colOff>
      <xdr:row>35</xdr:row>
      <xdr:rowOff>187960</xdr:rowOff>
    </xdr:to>
    <xdr:sp macro="" textlink="">
      <xdr:nvSpPr>
        <xdr:cNvPr id="128" name="楕円 127"/>
        <xdr:cNvSpPr/>
      </xdr:nvSpPr>
      <xdr:spPr>
        <a:xfrm>
          <a:off x="5600700" y="6696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57785</xdr:rowOff>
    </xdr:from>
    <xdr:ext cx="761365" cy="259715"/>
    <xdr:sp macro="" textlink="">
      <xdr:nvSpPr>
        <xdr:cNvPr id="129" name="人口1人当たり決算額の推移該当値テキスト445"/>
        <xdr:cNvSpPr txBox="1"/>
      </xdr:nvSpPr>
      <xdr:spPr>
        <a:xfrm>
          <a:off x="5740400" y="666813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68580</xdr:rowOff>
    </xdr:from>
    <xdr:to xmlns:xdr="http://schemas.openxmlformats.org/drawingml/2006/spreadsheetDrawing">
      <xdr:col>26</xdr:col>
      <xdr:colOff>101600</xdr:colOff>
      <xdr:row>35</xdr:row>
      <xdr:rowOff>170815</xdr:rowOff>
    </xdr:to>
    <xdr:sp macro="" textlink="">
      <xdr:nvSpPr>
        <xdr:cNvPr id="130" name="楕円 129"/>
        <xdr:cNvSpPr/>
      </xdr:nvSpPr>
      <xdr:spPr>
        <a:xfrm>
          <a:off x="4953000" y="66789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156210</xdr:rowOff>
    </xdr:from>
    <xdr:ext cx="736600" cy="258445"/>
    <xdr:sp macro="" textlink="">
      <xdr:nvSpPr>
        <xdr:cNvPr id="131" name="テキスト ボックス 130"/>
        <xdr:cNvSpPr txBox="1"/>
      </xdr:nvSpPr>
      <xdr:spPr>
        <a:xfrm>
          <a:off x="4622800" y="67665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64770</xdr:rowOff>
    </xdr:from>
    <xdr:to xmlns:xdr="http://schemas.openxmlformats.org/drawingml/2006/spreadsheetDrawing">
      <xdr:col>22</xdr:col>
      <xdr:colOff>165100</xdr:colOff>
      <xdr:row>35</xdr:row>
      <xdr:rowOff>167005</xdr:rowOff>
    </xdr:to>
    <xdr:sp macro="" textlink="">
      <xdr:nvSpPr>
        <xdr:cNvPr id="132" name="楕円 131"/>
        <xdr:cNvSpPr/>
      </xdr:nvSpPr>
      <xdr:spPr>
        <a:xfrm>
          <a:off x="4254500" y="66751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150495</xdr:rowOff>
    </xdr:from>
    <xdr:ext cx="762000" cy="259080"/>
    <xdr:sp macro="" textlink="">
      <xdr:nvSpPr>
        <xdr:cNvPr id="133" name="テキスト ボックス 132"/>
        <xdr:cNvSpPr txBox="1"/>
      </xdr:nvSpPr>
      <xdr:spPr>
        <a:xfrm>
          <a:off x="3924300" y="6760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63500</xdr:rowOff>
    </xdr:from>
    <xdr:to xmlns:xdr="http://schemas.openxmlformats.org/drawingml/2006/spreadsheetDrawing">
      <xdr:col>19</xdr:col>
      <xdr:colOff>38100</xdr:colOff>
      <xdr:row>35</xdr:row>
      <xdr:rowOff>165100</xdr:rowOff>
    </xdr:to>
    <xdr:sp macro="" textlink="">
      <xdr:nvSpPr>
        <xdr:cNvPr id="134" name="楕円 133"/>
        <xdr:cNvSpPr/>
      </xdr:nvSpPr>
      <xdr:spPr>
        <a:xfrm>
          <a:off x="3556000" y="6673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149225</xdr:rowOff>
    </xdr:from>
    <xdr:ext cx="762000" cy="259080"/>
    <xdr:sp macro="" textlink="">
      <xdr:nvSpPr>
        <xdr:cNvPr id="135" name="テキスト ボックス 134"/>
        <xdr:cNvSpPr txBox="1"/>
      </xdr:nvSpPr>
      <xdr:spPr>
        <a:xfrm>
          <a:off x="3225800" y="675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103505</xdr:rowOff>
    </xdr:from>
    <xdr:to xmlns:xdr="http://schemas.openxmlformats.org/drawingml/2006/spreadsheetDrawing">
      <xdr:col>15</xdr:col>
      <xdr:colOff>101600</xdr:colOff>
      <xdr:row>35</xdr:row>
      <xdr:rowOff>205740</xdr:rowOff>
    </xdr:to>
    <xdr:sp macro="" textlink="">
      <xdr:nvSpPr>
        <xdr:cNvPr id="136" name="楕円 135"/>
        <xdr:cNvSpPr/>
      </xdr:nvSpPr>
      <xdr:spPr>
        <a:xfrm>
          <a:off x="2857500" y="67138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189865</xdr:rowOff>
    </xdr:from>
    <xdr:ext cx="762000" cy="258445"/>
    <xdr:sp macro="" textlink="">
      <xdr:nvSpPr>
        <xdr:cNvPr id="137" name="テキスト ボックス 136"/>
        <xdr:cNvSpPr txBox="1"/>
      </xdr:nvSpPr>
      <xdr:spPr>
        <a:xfrm>
          <a:off x="2527300" y="6800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11,310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31,637
30,190
8.81
12,732,293
12,371,797
346,549
7,361,199
8,004,223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18.4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73025</xdr:rowOff>
    </xdr:from>
    <xdr:to xmlns:xdr="http://schemas.openxmlformats.org/drawingml/2006/spreadsheetDrawing">
      <xdr:col>24</xdr:col>
      <xdr:colOff>62865</xdr:colOff>
      <xdr:row>38</xdr:row>
      <xdr:rowOff>141605</xdr:rowOff>
    </xdr:to>
    <xdr:cxnSp macro="">
      <xdr:nvCxnSpPr>
        <xdr:cNvPr id="58" name="直線コネクタ 57"/>
        <xdr:cNvCxnSpPr/>
      </xdr:nvCxnSpPr>
      <xdr:spPr>
        <a:xfrm flipV="1">
          <a:off x="4633595" y="521652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145415</xdr:rowOff>
    </xdr:from>
    <xdr:ext cx="534670" cy="258445"/>
    <xdr:sp macro="" textlink="">
      <xdr:nvSpPr>
        <xdr:cNvPr id="59" name="人件費最小値テキスト"/>
        <xdr:cNvSpPr txBox="1"/>
      </xdr:nvSpPr>
      <xdr:spPr>
        <a:xfrm>
          <a:off x="4686300" y="6660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141605</xdr:rowOff>
    </xdr:from>
    <xdr:to xmlns:xdr="http://schemas.openxmlformats.org/drawingml/2006/spreadsheetDrawing">
      <xdr:col>24</xdr:col>
      <xdr:colOff>152400</xdr:colOff>
      <xdr:row>38</xdr:row>
      <xdr:rowOff>141605</xdr:rowOff>
    </xdr:to>
    <xdr:cxnSp macro="">
      <xdr:nvCxnSpPr>
        <xdr:cNvPr id="60" name="直線コネクタ 59"/>
        <xdr:cNvCxnSpPr/>
      </xdr:nvCxnSpPr>
      <xdr:spPr>
        <a:xfrm>
          <a:off x="4546600" y="665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19685</xdr:rowOff>
    </xdr:from>
    <xdr:ext cx="598805" cy="258445"/>
    <xdr:sp macro="" textlink="">
      <xdr:nvSpPr>
        <xdr:cNvPr id="61" name="人件費最大値テキスト"/>
        <xdr:cNvSpPr txBox="1"/>
      </xdr:nvSpPr>
      <xdr:spPr>
        <a:xfrm>
          <a:off x="4686300" y="4991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73025</xdr:rowOff>
    </xdr:from>
    <xdr:to xmlns:xdr="http://schemas.openxmlformats.org/drawingml/2006/spreadsheetDrawing">
      <xdr:col>24</xdr:col>
      <xdr:colOff>152400</xdr:colOff>
      <xdr:row>30</xdr:row>
      <xdr:rowOff>73025</xdr:rowOff>
    </xdr:to>
    <xdr:cxnSp macro="">
      <xdr:nvCxnSpPr>
        <xdr:cNvPr id="62" name="直線コネクタ 61"/>
        <xdr:cNvCxnSpPr/>
      </xdr:nvCxnSpPr>
      <xdr:spPr>
        <a:xfrm>
          <a:off x="4546600" y="521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22860</xdr:rowOff>
    </xdr:from>
    <xdr:to xmlns:xdr="http://schemas.openxmlformats.org/drawingml/2006/spreadsheetDrawing">
      <xdr:col>24</xdr:col>
      <xdr:colOff>63500</xdr:colOff>
      <xdr:row>37</xdr:row>
      <xdr:rowOff>93345</xdr:rowOff>
    </xdr:to>
    <xdr:cxnSp macro="">
      <xdr:nvCxnSpPr>
        <xdr:cNvPr id="63" name="直線コネクタ 62"/>
        <xdr:cNvCxnSpPr/>
      </xdr:nvCxnSpPr>
      <xdr:spPr>
        <a:xfrm flipV="1">
          <a:off x="3797300" y="6366510"/>
          <a:ext cx="8382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61595</xdr:rowOff>
    </xdr:from>
    <xdr:ext cx="534670" cy="259080"/>
    <xdr:sp macro="" textlink="">
      <xdr:nvSpPr>
        <xdr:cNvPr id="64" name="人件費平均値テキスト"/>
        <xdr:cNvSpPr txBox="1"/>
      </xdr:nvSpPr>
      <xdr:spPr>
        <a:xfrm>
          <a:off x="4686300" y="6062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38735</xdr:rowOff>
    </xdr:from>
    <xdr:to xmlns:xdr="http://schemas.openxmlformats.org/drawingml/2006/spreadsheetDrawing">
      <xdr:col>24</xdr:col>
      <xdr:colOff>114300</xdr:colOff>
      <xdr:row>36</xdr:row>
      <xdr:rowOff>140335</xdr:rowOff>
    </xdr:to>
    <xdr:sp macro="" textlink="">
      <xdr:nvSpPr>
        <xdr:cNvPr id="65" name="フローチャート: 判断 64"/>
        <xdr:cNvSpPr/>
      </xdr:nvSpPr>
      <xdr:spPr>
        <a:xfrm>
          <a:off x="4584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93345</xdr:rowOff>
    </xdr:from>
    <xdr:to xmlns:xdr="http://schemas.openxmlformats.org/drawingml/2006/spreadsheetDrawing">
      <xdr:col>19</xdr:col>
      <xdr:colOff>177800</xdr:colOff>
      <xdr:row>37</xdr:row>
      <xdr:rowOff>150495</xdr:rowOff>
    </xdr:to>
    <xdr:cxnSp macro="">
      <xdr:nvCxnSpPr>
        <xdr:cNvPr id="66" name="直線コネクタ 65"/>
        <xdr:cNvCxnSpPr/>
      </xdr:nvCxnSpPr>
      <xdr:spPr>
        <a:xfrm flipV="1">
          <a:off x="2908300" y="643699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47625</xdr:rowOff>
    </xdr:to>
    <xdr:sp macro="" textlink="">
      <xdr:nvSpPr>
        <xdr:cNvPr id="67" name="フローチャート: 判断 66"/>
        <xdr:cNvSpPr/>
      </xdr:nvSpPr>
      <xdr:spPr>
        <a:xfrm>
          <a:off x="3746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64135</xdr:rowOff>
    </xdr:from>
    <xdr:ext cx="534035" cy="258445"/>
    <xdr:sp macro="" textlink="">
      <xdr:nvSpPr>
        <xdr:cNvPr id="68" name="テキスト ボックス 67"/>
        <xdr:cNvSpPr txBox="1"/>
      </xdr:nvSpPr>
      <xdr:spPr>
        <a:xfrm>
          <a:off x="3529965" y="6064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140970</xdr:rowOff>
    </xdr:from>
    <xdr:to xmlns:xdr="http://schemas.openxmlformats.org/drawingml/2006/spreadsheetDrawing">
      <xdr:col>15</xdr:col>
      <xdr:colOff>50800</xdr:colOff>
      <xdr:row>37</xdr:row>
      <xdr:rowOff>150495</xdr:rowOff>
    </xdr:to>
    <xdr:cxnSp macro="">
      <xdr:nvCxnSpPr>
        <xdr:cNvPr id="69" name="直線コネクタ 68"/>
        <xdr:cNvCxnSpPr/>
      </xdr:nvCxnSpPr>
      <xdr:spPr>
        <a:xfrm>
          <a:off x="2019300" y="648462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145415</xdr:rowOff>
    </xdr:from>
    <xdr:to xmlns:xdr="http://schemas.openxmlformats.org/drawingml/2006/spreadsheetDrawing">
      <xdr:col>15</xdr:col>
      <xdr:colOff>101600</xdr:colOff>
      <xdr:row>37</xdr:row>
      <xdr:rowOff>75565</xdr:rowOff>
    </xdr:to>
    <xdr:sp macro="" textlink="">
      <xdr:nvSpPr>
        <xdr:cNvPr id="70" name="フローチャート: 判断 69"/>
        <xdr:cNvSpPr/>
      </xdr:nvSpPr>
      <xdr:spPr>
        <a:xfrm>
          <a:off x="2857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92075</xdr:rowOff>
    </xdr:from>
    <xdr:ext cx="534035" cy="259080"/>
    <xdr:sp macro="" textlink="">
      <xdr:nvSpPr>
        <xdr:cNvPr id="71" name="テキスト ボックス 70"/>
        <xdr:cNvSpPr txBox="1"/>
      </xdr:nvSpPr>
      <xdr:spPr>
        <a:xfrm>
          <a:off x="2640965" y="6092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140970</xdr:rowOff>
    </xdr:from>
    <xdr:to xmlns:xdr="http://schemas.openxmlformats.org/drawingml/2006/spreadsheetDrawing">
      <xdr:col>10</xdr:col>
      <xdr:colOff>114300</xdr:colOff>
      <xdr:row>37</xdr:row>
      <xdr:rowOff>145415</xdr:rowOff>
    </xdr:to>
    <xdr:cxnSp macro="">
      <xdr:nvCxnSpPr>
        <xdr:cNvPr id="72" name="直線コネクタ 71"/>
        <xdr:cNvCxnSpPr/>
      </xdr:nvCxnSpPr>
      <xdr:spPr>
        <a:xfrm flipV="1">
          <a:off x="1130300" y="64846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153035</xdr:rowOff>
    </xdr:from>
    <xdr:to xmlns:xdr="http://schemas.openxmlformats.org/drawingml/2006/spreadsheetDrawing">
      <xdr:col>10</xdr:col>
      <xdr:colOff>165100</xdr:colOff>
      <xdr:row>37</xdr:row>
      <xdr:rowOff>83185</xdr:rowOff>
    </xdr:to>
    <xdr:sp macro="" textlink="">
      <xdr:nvSpPr>
        <xdr:cNvPr id="73" name="フローチャート: 判断 72"/>
        <xdr:cNvSpPr/>
      </xdr:nvSpPr>
      <xdr:spPr>
        <a:xfrm>
          <a:off x="1968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99695</xdr:rowOff>
    </xdr:from>
    <xdr:ext cx="534035" cy="258445"/>
    <xdr:sp macro="" textlink="">
      <xdr:nvSpPr>
        <xdr:cNvPr id="74" name="テキスト ボックス 73"/>
        <xdr:cNvSpPr txBox="1"/>
      </xdr:nvSpPr>
      <xdr:spPr>
        <a:xfrm>
          <a:off x="1751965" y="610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4445</xdr:rowOff>
    </xdr:from>
    <xdr:to xmlns:xdr="http://schemas.openxmlformats.org/drawingml/2006/spreadsheetDrawing">
      <xdr:col>6</xdr:col>
      <xdr:colOff>38100</xdr:colOff>
      <xdr:row>37</xdr:row>
      <xdr:rowOff>106045</xdr:rowOff>
    </xdr:to>
    <xdr:sp macro="" textlink="">
      <xdr:nvSpPr>
        <xdr:cNvPr id="75" name="フローチャート: 判断 74"/>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122555</xdr:rowOff>
    </xdr:from>
    <xdr:ext cx="534035" cy="258445"/>
    <xdr:sp macro="" textlink="">
      <xdr:nvSpPr>
        <xdr:cNvPr id="76" name="テキスト ボックス 75"/>
        <xdr:cNvSpPr txBox="1"/>
      </xdr:nvSpPr>
      <xdr:spPr>
        <a:xfrm>
          <a:off x="862965" y="6123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143510</xdr:rowOff>
    </xdr:from>
    <xdr:to xmlns:xdr="http://schemas.openxmlformats.org/drawingml/2006/spreadsheetDrawing">
      <xdr:col>24</xdr:col>
      <xdr:colOff>114300</xdr:colOff>
      <xdr:row>37</xdr:row>
      <xdr:rowOff>73660</xdr:rowOff>
    </xdr:to>
    <xdr:sp macro="" textlink="">
      <xdr:nvSpPr>
        <xdr:cNvPr id="82" name="楕円 81"/>
        <xdr:cNvSpPr/>
      </xdr:nvSpPr>
      <xdr:spPr>
        <a:xfrm>
          <a:off x="45847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121920</xdr:rowOff>
    </xdr:from>
    <xdr:ext cx="534670" cy="258445"/>
    <xdr:sp macro="" textlink="">
      <xdr:nvSpPr>
        <xdr:cNvPr id="83" name="人件費該当値テキスト"/>
        <xdr:cNvSpPr txBox="1"/>
      </xdr:nvSpPr>
      <xdr:spPr>
        <a:xfrm>
          <a:off x="4686300" y="62941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42545</xdr:rowOff>
    </xdr:from>
    <xdr:to xmlns:xdr="http://schemas.openxmlformats.org/drawingml/2006/spreadsheetDrawing">
      <xdr:col>20</xdr:col>
      <xdr:colOff>38100</xdr:colOff>
      <xdr:row>37</xdr:row>
      <xdr:rowOff>144145</xdr:rowOff>
    </xdr:to>
    <xdr:sp macro="" textlink="">
      <xdr:nvSpPr>
        <xdr:cNvPr id="84" name="楕円 83"/>
        <xdr:cNvSpPr/>
      </xdr:nvSpPr>
      <xdr:spPr>
        <a:xfrm>
          <a:off x="3746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135255</xdr:rowOff>
    </xdr:from>
    <xdr:ext cx="534035" cy="258445"/>
    <xdr:sp macro="" textlink="">
      <xdr:nvSpPr>
        <xdr:cNvPr id="85" name="テキスト ボックス 84"/>
        <xdr:cNvSpPr txBox="1"/>
      </xdr:nvSpPr>
      <xdr:spPr>
        <a:xfrm>
          <a:off x="3529965" y="6478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99695</xdr:rowOff>
    </xdr:from>
    <xdr:to xmlns:xdr="http://schemas.openxmlformats.org/drawingml/2006/spreadsheetDrawing">
      <xdr:col>15</xdr:col>
      <xdr:colOff>101600</xdr:colOff>
      <xdr:row>38</xdr:row>
      <xdr:rowOff>29845</xdr:rowOff>
    </xdr:to>
    <xdr:sp macro="" textlink="">
      <xdr:nvSpPr>
        <xdr:cNvPr id="86" name="楕円 85"/>
        <xdr:cNvSpPr/>
      </xdr:nvSpPr>
      <xdr:spPr>
        <a:xfrm>
          <a:off x="2857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20955</xdr:rowOff>
    </xdr:from>
    <xdr:ext cx="534035" cy="258445"/>
    <xdr:sp macro="" textlink="">
      <xdr:nvSpPr>
        <xdr:cNvPr id="87" name="テキスト ボックス 86"/>
        <xdr:cNvSpPr txBox="1"/>
      </xdr:nvSpPr>
      <xdr:spPr>
        <a:xfrm>
          <a:off x="2640965" y="6536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90170</xdr:rowOff>
    </xdr:from>
    <xdr:to xmlns:xdr="http://schemas.openxmlformats.org/drawingml/2006/spreadsheetDrawing">
      <xdr:col>10</xdr:col>
      <xdr:colOff>165100</xdr:colOff>
      <xdr:row>38</xdr:row>
      <xdr:rowOff>20320</xdr:rowOff>
    </xdr:to>
    <xdr:sp macro="" textlink="">
      <xdr:nvSpPr>
        <xdr:cNvPr id="88" name="楕円 87"/>
        <xdr:cNvSpPr/>
      </xdr:nvSpPr>
      <xdr:spPr>
        <a:xfrm>
          <a:off x="1968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11430</xdr:rowOff>
    </xdr:from>
    <xdr:ext cx="534035" cy="259080"/>
    <xdr:sp macro="" textlink="">
      <xdr:nvSpPr>
        <xdr:cNvPr id="89" name="テキスト ボックス 88"/>
        <xdr:cNvSpPr txBox="1"/>
      </xdr:nvSpPr>
      <xdr:spPr>
        <a:xfrm>
          <a:off x="1751965" y="6526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94615</xdr:rowOff>
    </xdr:from>
    <xdr:to xmlns:xdr="http://schemas.openxmlformats.org/drawingml/2006/spreadsheetDrawing">
      <xdr:col>6</xdr:col>
      <xdr:colOff>38100</xdr:colOff>
      <xdr:row>38</xdr:row>
      <xdr:rowOff>24765</xdr:rowOff>
    </xdr:to>
    <xdr:sp macro="" textlink="">
      <xdr:nvSpPr>
        <xdr:cNvPr id="90" name="楕円 89"/>
        <xdr:cNvSpPr/>
      </xdr:nvSpPr>
      <xdr:spPr>
        <a:xfrm>
          <a:off x="1079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15875</xdr:rowOff>
    </xdr:from>
    <xdr:ext cx="534035" cy="259080"/>
    <xdr:sp macro="" textlink="">
      <xdr:nvSpPr>
        <xdr:cNvPr id="91" name="テキスト ボックス 90"/>
        <xdr:cNvSpPr txBox="1"/>
      </xdr:nvSpPr>
      <xdr:spPr>
        <a:xfrm>
          <a:off x="862965" y="6530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2" name="テキスト ボックス 101"/>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8445"/>
    <xdr:sp macro="" textlink="">
      <xdr:nvSpPr>
        <xdr:cNvPr id="104" name="テキスト ボックス 103"/>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6" name="テキスト ボックス 105"/>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8" name="テキスト ボックス 107"/>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10" name="テキスト ボックス 109"/>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125730</xdr:rowOff>
    </xdr:from>
    <xdr:to xmlns:xdr="http://schemas.openxmlformats.org/drawingml/2006/spreadsheetDrawing">
      <xdr:col>24</xdr:col>
      <xdr:colOff>62865</xdr:colOff>
      <xdr:row>59</xdr:row>
      <xdr:rowOff>19685</xdr:rowOff>
    </xdr:to>
    <xdr:cxnSp macro="">
      <xdr:nvCxnSpPr>
        <xdr:cNvPr id="114" name="直線コネクタ 113"/>
        <xdr:cNvCxnSpPr/>
      </xdr:nvCxnSpPr>
      <xdr:spPr>
        <a:xfrm flipV="1">
          <a:off x="4633595" y="869823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23495</xdr:rowOff>
    </xdr:from>
    <xdr:ext cx="534670" cy="259080"/>
    <xdr:sp macro="" textlink="">
      <xdr:nvSpPr>
        <xdr:cNvPr id="115" name="物件費最小値テキスト"/>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19685</xdr:rowOff>
    </xdr:from>
    <xdr:to xmlns:xdr="http://schemas.openxmlformats.org/drawingml/2006/spreadsheetDrawing">
      <xdr:col>24</xdr:col>
      <xdr:colOff>152400</xdr:colOff>
      <xdr:row>59</xdr:row>
      <xdr:rowOff>19685</xdr:rowOff>
    </xdr:to>
    <xdr:cxnSp macro="">
      <xdr:nvCxnSpPr>
        <xdr:cNvPr id="116" name="直線コネクタ 115"/>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72390</xdr:rowOff>
    </xdr:from>
    <xdr:ext cx="598805" cy="259080"/>
    <xdr:sp macro="" textlink="">
      <xdr:nvSpPr>
        <xdr:cNvPr id="117" name="物件費最大値テキスト"/>
        <xdr:cNvSpPr txBox="1"/>
      </xdr:nvSpPr>
      <xdr:spPr>
        <a:xfrm>
          <a:off x="4686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125730</xdr:rowOff>
    </xdr:from>
    <xdr:to xmlns:xdr="http://schemas.openxmlformats.org/drawingml/2006/spreadsheetDrawing">
      <xdr:col>24</xdr:col>
      <xdr:colOff>152400</xdr:colOff>
      <xdr:row>50</xdr:row>
      <xdr:rowOff>125730</xdr:rowOff>
    </xdr:to>
    <xdr:cxnSp macro="">
      <xdr:nvCxnSpPr>
        <xdr:cNvPr id="118" name="直線コネクタ 117"/>
        <xdr:cNvCxnSpPr/>
      </xdr:nvCxnSpPr>
      <xdr:spPr>
        <a:xfrm>
          <a:off x="4546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54610</xdr:rowOff>
    </xdr:from>
    <xdr:to xmlns:xdr="http://schemas.openxmlformats.org/drawingml/2006/spreadsheetDrawing">
      <xdr:col>24</xdr:col>
      <xdr:colOff>63500</xdr:colOff>
      <xdr:row>57</xdr:row>
      <xdr:rowOff>76835</xdr:rowOff>
    </xdr:to>
    <xdr:cxnSp macro="">
      <xdr:nvCxnSpPr>
        <xdr:cNvPr id="119" name="直線コネクタ 118"/>
        <xdr:cNvCxnSpPr/>
      </xdr:nvCxnSpPr>
      <xdr:spPr>
        <a:xfrm flipV="1">
          <a:off x="3797300" y="982726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22860</xdr:rowOff>
    </xdr:from>
    <xdr:ext cx="534670" cy="259080"/>
    <xdr:sp macro="" textlink="">
      <xdr:nvSpPr>
        <xdr:cNvPr id="120" name="物件費平均値テキスト"/>
        <xdr:cNvSpPr txBox="1"/>
      </xdr:nvSpPr>
      <xdr:spPr>
        <a:xfrm>
          <a:off x="4686300" y="9795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44450</xdr:rowOff>
    </xdr:from>
    <xdr:to xmlns:xdr="http://schemas.openxmlformats.org/drawingml/2006/spreadsheetDrawing">
      <xdr:col>24</xdr:col>
      <xdr:colOff>114300</xdr:colOff>
      <xdr:row>57</xdr:row>
      <xdr:rowOff>146050</xdr:rowOff>
    </xdr:to>
    <xdr:sp macro="" textlink="">
      <xdr:nvSpPr>
        <xdr:cNvPr id="121" name="フローチャート: 判断 120"/>
        <xdr:cNvSpPr/>
      </xdr:nvSpPr>
      <xdr:spPr>
        <a:xfrm>
          <a:off x="4584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42545</xdr:rowOff>
    </xdr:from>
    <xdr:to xmlns:xdr="http://schemas.openxmlformats.org/drawingml/2006/spreadsheetDrawing">
      <xdr:col>19</xdr:col>
      <xdr:colOff>177800</xdr:colOff>
      <xdr:row>57</xdr:row>
      <xdr:rowOff>76835</xdr:rowOff>
    </xdr:to>
    <xdr:cxnSp macro="">
      <xdr:nvCxnSpPr>
        <xdr:cNvPr id="122" name="直線コネクタ 121"/>
        <xdr:cNvCxnSpPr/>
      </xdr:nvCxnSpPr>
      <xdr:spPr>
        <a:xfrm>
          <a:off x="2908300" y="98151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63500</xdr:rowOff>
    </xdr:from>
    <xdr:to xmlns:xdr="http://schemas.openxmlformats.org/drawingml/2006/spreadsheetDrawing">
      <xdr:col>20</xdr:col>
      <xdr:colOff>38100</xdr:colOff>
      <xdr:row>57</xdr:row>
      <xdr:rowOff>165100</xdr:rowOff>
    </xdr:to>
    <xdr:sp macro="" textlink="">
      <xdr:nvSpPr>
        <xdr:cNvPr id="123" name="フローチャート: 判断 122"/>
        <xdr:cNvSpPr/>
      </xdr:nvSpPr>
      <xdr:spPr>
        <a:xfrm>
          <a:off x="3746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156210</xdr:rowOff>
    </xdr:from>
    <xdr:ext cx="534035" cy="258445"/>
    <xdr:sp macro="" textlink="">
      <xdr:nvSpPr>
        <xdr:cNvPr id="124" name="テキスト ボックス 123"/>
        <xdr:cNvSpPr txBox="1"/>
      </xdr:nvSpPr>
      <xdr:spPr>
        <a:xfrm>
          <a:off x="3529965" y="9928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42545</xdr:rowOff>
    </xdr:from>
    <xdr:to xmlns:xdr="http://schemas.openxmlformats.org/drawingml/2006/spreadsheetDrawing">
      <xdr:col>15</xdr:col>
      <xdr:colOff>50800</xdr:colOff>
      <xdr:row>57</xdr:row>
      <xdr:rowOff>76200</xdr:rowOff>
    </xdr:to>
    <xdr:cxnSp macro="">
      <xdr:nvCxnSpPr>
        <xdr:cNvPr id="125" name="直線コネクタ 124"/>
        <xdr:cNvCxnSpPr/>
      </xdr:nvCxnSpPr>
      <xdr:spPr>
        <a:xfrm flipV="1">
          <a:off x="2019300" y="98151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42545</xdr:rowOff>
    </xdr:from>
    <xdr:to xmlns:xdr="http://schemas.openxmlformats.org/drawingml/2006/spreadsheetDrawing">
      <xdr:col>15</xdr:col>
      <xdr:colOff>101600</xdr:colOff>
      <xdr:row>57</xdr:row>
      <xdr:rowOff>144145</xdr:rowOff>
    </xdr:to>
    <xdr:sp macro="" textlink="">
      <xdr:nvSpPr>
        <xdr:cNvPr id="126" name="フローチャート: 判断 125"/>
        <xdr:cNvSpPr/>
      </xdr:nvSpPr>
      <xdr:spPr>
        <a:xfrm>
          <a:off x="2857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135255</xdr:rowOff>
    </xdr:from>
    <xdr:ext cx="534035" cy="258445"/>
    <xdr:sp macro="" textlink="">
      <xdr:nvSpPr>
        <xdr:cNvPr id="127" name="テキスト ボックス 126"/>
        <xdr:cNvSpPr txBox="1"/>
      </xdr:nvSpPr>
      <xdr:spPr>
        <a:xfrm>
          <a:off x="2640965" y="9907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76200</xdr:rowOff>
    </xdr:from>
    <xdr:to xmlns:xdr="http://schemas.openxmlformats.org/drawingml/2006/spreadsheetDrawing">
      <xdr:col>10</xdr:col>
      <xdr:colOff>114300</xdr:colOff>
      <xdr:row>57</xdr:row>
      <xdr:rowOff>95250</xdr:rowOff>
    </xdr:to>
    <xdr:cxnSp macro="">
      <xdr:nvCxnSpPr>
        <xdr:cNvPr id="128" name="直線コネクタ 127"/>
        <xdr:cNvCxnSpPr/>
      </xdr:nvCxnSpPr>
      <xdr:spPr>
        <a:xfrm flipV="1">
          <a:off x="1130300" y="98488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86360</xdr:rowOff>
    </xdr:from>
    <xdr:to xmlns:xdr="http://schemas.openxmlformats.org/drawingml/2006/spreadsheetDrawing">
      <xdr:col>10</xdr:col>
      <xdr:colOff>165100</xdr:colOff>
      <xdr:row>58</xdr:row>
      <xdr:rowOff>15875</xdr:rowOff>
    </xdr:to>
    <xdr:sp macro="" textlink="">
      <xdr:nvSpPr>
        <xdr:cNvPr id="129" name="フローチャート: 判断 128"/>
        <xdr:cNvSpPr/>
      </xdr:nvSpPr>
      <xdr:spPr>
        <a:xfrm>
          <a:off x="1968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6985</xdr:rowOff>
    </xdr:from>
    <xdr:ext cx="534035" cy="258445"/>
    <xdr:sp macro="" textlink="">
      <xdr:nvSpPr>
        <xdr:cNvPr id="130" name="テキスト ボックス 129"/>
        <xdr:cNvSpPr txBox="1"/>
      </xdr:nvSpPr>
      <xdr:spPr>
        <a:xfrm>
          <a:off x="1751965" y="9951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137160</xdr:rowOff>
    </xdr:from>
    <xdr:to xmlns:xdr="http://schemas.openxmlformats.org/drawingml/2006/spreadsheetDrawing">
      <xdr:col>6</xdr:col>
      <xdr:colOff>38100</xdr:colOff>
      <xdr:row>58</xdr:row>
      <xdr:rowOff>67310</xdr:rowOff>
    </xdr:to>
    <xdr:sp macro="" textlink="">
      <xdr:nvSpPr>
        <xdr:cNvPr id="131" name="フローチャート: 判断 130"/>
        <xdr:cNvSpPr/>
      </xdr:nvSpPr>
      <xdr:spPr>
        <a:xfrm>
          <a:off x="1079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58420</xdr:rowOff>
    </xdr:from>
    <xdr:ext cx="534035" cy="259080"/>
    <xdr:sp macro="" textlink="">
      <xdr:nvSpPr>
        <xdr:cNvPr id="132" name="テキスト ボックス 131"/>
        <xdr:cNvSpPr txBox="1"/>
      </xdr:nvSpPr>
      <xdr:spPr>
        <a:xfrm>
          <a:off x="862965" y="10002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3810</xdr:rowOff>
    </xdr:from>
    <xdr:to xmlns:xdr="http://schemas.openxmlformats.org/drawingml/2006/spreadsheetDrawing">
      <xdr:col>24</xdr:col>
      <xdr:colOff>114300</xdr:colOff>
      <xdr:row>57</xdr:row>
      <xdr:rowOff>105410</xdr:rowOff>
    </xdr:to>
    <xdr:sp macro="" textlink="">
      <xdr:nvSpPr>
        <xdr:cNvPr id="138" name="楕円 137"/>
        <xdr:cNvSpPr/>
      </xdr:nvSpPr>
      <xdr:spPr>
        <a:xfrm>
          <a:off x="45847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26670</xdr:rowOff>
    </xdr:from>
    <xdr:ext cx="534670" cy="259080"/>
    <xdr:sp macro="" textlink="">
      <xdr:nvSpPr>
        <xdr:cNvPr id="139" name="物件費該当値テキスト"/>
        <xdr:cNvSpPr txBox="1"/>
      </xdr:nvSpPr>
      <xdr:spPr>
        <a:xfrm>
          <a:off x="4686300" y="962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26035</xdr:rowOff>
    </xdr:from>
    <xdr:to xmlns:xdr="http://schemas.openxmlformats.org/drawingml/2006/spreadsheetDrawing">
      <xdr:col>20</xdr:col>
      <xdr:colOff>38100</xdr:colOff>
      <xdr:row>57</xdr:row>
      <xdr:rowOff>127635</xdr:rowOff>
    </xdr:to>
    <xdr:sp macro="" textlink="">
      <xdr:nvSpPr>
        <xdr:cNvPr id="140" name="楕円 139"/>
        <xdr:cNvSpPr/>
      </xdr:nvSpPr>
      <xdr:spPr>
        <a:xfrm>
          <a:off x="3746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144145</xdr:rowOff>
    </xdr:from>
    <xdr:ext cx="534035" cy="258445"/>
    <xdr:sp macro="" textlink="">
      <xdr:nvSpPr>
        <xdr:cNvPr id="141" name="テキスト ボックス 140"/>
        <xdr:cNvSpPr txBox="1"/>
      </xdr:nvSpPr>
      <xdr:spPr>
        <a:xfrm>
          <a:off x="3529965" y="9573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163195</xdr:rowOff>
    </xdr:from>
    <xdr:to xmlns:xdr="http://schemas.openxmlformats.org/drawingml/2006/spreadsheetDrawing">
      <xdr:col>15</xdr:col>
      <xdr:colOff>101600</xdr:colOff>
      <xdr:row>57</xdr:row>
      <xdr:rowOff>93345</xdr:rowOff>
    </xdr:to>
    <xdr:sp macro="" textlink="">
      <xdr:nvSpPr>
        <xdr:cNvPr id="142" name="楕円 141"/>
        <xdr:cNvSpPr/>
      </xdr:nvSpPr>
      <xdr:spPr>
        <a:xfrm>
          <a:off x="2857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109855</xdr:rowOff>
    </xdr:from>
    <xdr:ext cx="534035" cy="258445"/>
    <xdr:sp macro="" textlink="">
      <xdr:nvSpPr>
        <xdr:cNvPr id="143" name="テキスト ボックス 142"/>
        <xdr:cNvSpPr txBox="1"/>
      </xdr:nvSpPr>
      <xdr:spPr>
        <a:xfrm>
          <a:off x="2640965" y="9539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25400</xdr:rowOff>
    </xdr:from>
    <xdr:to xmlns:xdr="http://schemas.openxmlformats.org/drawingml/2006/spreadsheetDrawing">
      <xdr:col>10</xdr:col>
      <xdr:colOff>165100</xdr:colOff>
      <xdr:row>57</xdr:row>
      <xdr:rowOff>127000</xdr:rowOff>
    </xdr:to>
    <xdr:sp macro="" textlink="">
      <xdr:nvSpPr>
        <xdr:cNvPr id="144" name="楕円 143"/>
        <xdr:cNvSpPr/>
      </xdr:nvSpPr>
      <xdr:spPr>
        <a:xfrm>
          <a:off x="1968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143510</xdr:rowOff>
    </xdr:from>
    <xdr:ext cx="534035" cy="258445"/>
    <xdr:sp macro="" textlink="">
      <xdr:nvSpPr>
        <xdr:cNvPr id="145" name="テキスト ボックス 144"/>
        <xdr:cNvSpPr txBox="1"/>
      </xdr:nvSpPr>
      <xdr:spPr>
        <a:xfrm>
          <a:off x="1751965" y="9573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44450</xdr:rowOff>
    </xdr:from>
    <xdr:to xmlns:xdr="http://schemas.openxmlformats.org/drawingml/2006/spreadsheetDrawing">
      <xdr:col>6</xdr:col>
      <xdr:colOff>38100</xdr:colOff>
      <xdr:row>57</xdr:row>
      <xdr:rowOff>146050</xdr:rowOff>
    </xdr:to>
    <xdr:sp macro="" textlink="">
      <xdr:nvSpPr>
        <xdr:cNvPr id="146" name="楕円 145"/>
        <xdr:cNvSpPr/>
      </xdr:nvSpPr>
      <xdr:spPr>
        <a:xfrm>
          <a:off x="1079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162560</xdr:rowOff>
    </xdr:from>
    <xdr:ext cx="534035" cy="259080"/>
    <xdr:sp macro="" textlink="">
      <xdr:nvSpPr>
        <xdr:cNvPr id="147" name="テキスト ボックス 146"/>
        <xdr:cNvSpPr txBox="1"/>
      </xdr:nvSpPr>
      <xdr:spPr>
        <a:xfrm>
          <a:off x="862965" y="9592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9" name="テキスト ボックス 158"/>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61" name="テキスト ボックス 160"/>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3" name="テキスト ボックス 162"/>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5" name="テキスト ボックス 164"/>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7" name="テキスト ボックス 166"/>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2540</xdr:rowOff>
    </xdr:from>
    <xdr:to xmlns:xdr="http://schemas.openxmlformats.org/drawingml/2006/spreadsheetDrawing">
      <xdr:col>24</xdr:col>
      <xdr:colOff>62865</xdr:colOff>
      <xdr:row>78</xdr:row>
      <xdr:rowOff>117475</xdr:rowOff>
    </xdr:to>
    <xdr:cxnSp macro="">
      <xdr:nvCxnSpPr>
        <xdr:cNvPr id="169" name="直線コネクタ 168"/>
        <xdr:cNvCxnSpPr/>
      </xdr:nvCxnSpPr>
      <xdr:spPr>
        <a:xfrm flipV="1">
          <a:off x="4633595" y="1234694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121285</xdr:rowOff>
    </xdr:from>
    <xdr:ext cx="378460" cy="258445"/>
    <xdr:sp macro="" textlink="">
      <xdr:nvSpPr>
        <xdr:cNvPr id="170" name="維持補修費最小値テキスト"/>
        <xdr:cNvSpPr txBox="1"/>
      </xdr:nvSpPr>
      <xdr:spPr>
        <a:xfrm>
          <a:off x="4686300" y="134943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117475</xdr:rowOff>
    </xdr:from>
    <xdr:to xmlns:xdr="http://schemas.openxmlformats.org/drawingml/2006/spreadsheetDrawing">
      <xdr:col>24</xdr:col>
      <xdr:colOff>152400</xdr:colOff>
      <xdr:row>78</xdr:row>
      <xdr:rowOff>117475</xdr:rowOff>
    </xdr:to>
    <xdr:cxnSp macro="">
      <xdr:nvCxnSpPr>
        <xdr:cNvPr id="171" name="直線コネクタ 170"/>
        <xdr:cNvCxnSpPr/>
      </xdr:nvCxnSpPr>
      <xdr:spPr>
        <a:xfrm>
          <a:off x="4546600" y="1349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120650</xdr:rowOff>
    </xdr:from>
    <xdr:ext cx="534670" cy="258445"/>
    <xdr:sp macro="" textlink="">
      <xdr:nvSpPr>
        <xdr:cNvPr id="172" name="維持補修費最大値テキスト"/>
        <xdr:cNvSpPr txBox="1"/>
      </xdr:nvSpPr>
      <xdr:spPr>
        <a:xfrm>
          <a:off x="4686300" y="12122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2540</xdr:rowOff>
    </xdr:from>
    <xdr:to xmlns:xdr="http://schemas.openxmlformats.org/drawingml/2006/spreadsheetDrawing">
      <xdr:col>24</xdr:col>
      <xdr:colOff>152400</xdr:colOff>
      <xdr:row>72</xdr:row>
      <xdr:rowOff>2540</xdr:rowOff>
    </xdr:to>
    <xdr:cxnSp macro="">
      <xdr:nvCxnSpPr>
        <xdr:cNvPr id="173" name="直線コネクタ 172"/>
        <xdr:cNvCxnSpPr/>
      </xdr:nvCxnSpPr>
      <xdr:spPr>
        <a:xfrm>
          <a:off x="4546600" y="1234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74930</xdr:rowOff>
    </xdr:from>
    <xdr:to xmlns:xdr="http://schemas.openxmlformats.org/drawingml/2006/spreadsheetDrawing">
      <xdr:col>24</xdr:col>
      <xdr:colOff>63500</xdr:colOff>
      <xdr:row>78</xdr:row>
      <xdr:rowOff>76200</xdr:rowOff>
    </xdr:to>
    <xdr:cxnSp macro="">
      <xdr:nvCxnSpPr>
        <xdr:cNvPr id="174" name="直線コネクタ 173"/>
        <xdr:cNvCxnSpPr/>
      </xdr:nvCxnSpPr>
      <xdr:spPr>
        <a:xfrm flipV="1">
          <a:off x="3797300" y="134480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85090</xdr:rowOff>
    </xdr:from>
    <xdr:ext cx="469900" cy="259080"/>
    <xdr:sp macro="" textlink="">
      <xdr:nvSpPr>
        <xdr:cNvPr id="175" name="維持補修費平均値テキスト"/>
        <xdr:cNvSpPr txBox="1"/>
      </xdr:nvSpPr>
      <xdr:spPr>
        <a:xfrm>
          <a:off x="4686300" y="13115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62230</xdr:rowOff>
    </xdr:from>
    <xdr:to xmlns:xdr="http://schemas.openxmlformats.org/drawingml/2006/spreadsheetDrawing">
      <xdr:col>24</xdr:col>
      <xdr:colOff>114300</xdr:colOff>
      <xdr:row>77</xdr:row>
      <xdr:rowOff>163830</xdr:rowOff>
    </xdr:to>
    <xdr:sp macro="" textlink="">
      <xdr:nvSpPr>
        <xdr:cNvPr id="176" name="フローチャート: 判断 175"/>
        <xdr:cNvSpPr/>
      </xdr:nvSpPr>
      <xdr:spPr>
        <a:xfrm>
          <a:off x="45847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74930</xdr:rowOff>
    </xdr:from>
    <xdr:to xmlns:xdr="http://schemas.openxmlformats.org/drawingml/2006/spreadsheetDrawing">
      <xdr:col>19</xdr:col>
      <xdr:colOff>177800</xdr:colOff>
      <xdr:row>78</xdr:row>
      <xdr:rowOff>76200</xdr:rowOff>
    </xdr:to>
    <xdr:cxnSp macro="">
      <xdr:nvCxnSpPr>
        <xdr:cNvPr id="177" name="直線コネクタ 176"/>
        <xdr:cNvCxnSpPr/>
      </xdr:nvCxnSpPr>
      <xdr:spPr>
        <a:xfrm>
          <a:off x="2908300" y="134480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65405</xdr:rowOff>
    </xdr:from>
    <xdr:to xmlns:xdr="http://schemas.openxmlformats.org/drawingml/2006/spreadsheetDrawing">
      <xdr:col>20</xdr:col>
      <xdr:colOff>38100</xdr:colOff>
      <xdr:row>77</xdr:row>
      <xdr:rowOff>167005</xdr:rowOff>
    </xdr:to>
    <xdr:sp macro="" textlink="">
      <xdr:nvSpPr>
        <xdr:cNvPr id="178" name="フローチャート: 判断 177"/>
        <xdr:cNvSpPr/>
      </xdr:nvSpPr>
      <xdr:spPr>
        <a:xfrm>
          <a:off x="3746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12065</xdr:rowOff>
    </xdr:from>
    <xdr:ext cx="469265" cy="259080"/>
    <xdr:sp macro="" textlink="">
      <xdr:nvSpPr>
        <xdr:cNvPr id="179" name="テキスト ボックス 178"/>
        <xdr:cNvSpPr txBox="1"/>
      </xdr:nvSpPr>
      <xdr:spPr>
        <a:xfrm>
          <a:off x="3562350" y="13042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74930</xdr:rowOff>
    </xdr:from>
    <xdr:to xmlns:xdr="http://schemas.openxmlformats.org/drawingml/2006/spreadsheetDrawing">
      <xdr:col>15</xdr:col>
      <xdr:colOff>50800</xdr:colOff>
      <xdr:row>78</xdr:row>
      <xdr:rowOff>77470</xdr:rowOff>
    </xdr:to>
    <xdr:cxnSp macro="">
      <xdr:nvCxnSpPr>
        <xdr:cNvPr id="180" name="直線コネクタ 179"/>
        <xdr:cNvCxnSpPr/>
      </xdr:nvCxnSpPr>
      <xdr:spPr>
        <a:xfrm flipV="1">
          <a:off x="2019300" y="134480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68580</xdr:rowOff>
    </xdr:from>
    <xdr:to xmlns:xdr="http://schemas.openxmlformats.org/drawingml/2006/spreadsheetDrawing">
      <xdr:col>15</xdr:col>
      <xdr:colOff>101600</xdr:colOff>
      <xdr:row>77</xdr:row>
      <xdr:rowOff>170180</xdr:rowOff>
    </xdr:to>
    <xdr:sp macro="" textlink="">
      <xdr:nvSpPr>
        <xdr:cNvPr id="181" name="フローチャート: 判断 180"/>
        <xdr:cNvSpPr/>
      </xdr:nvSpPr>
      <xdr:spPr>
        <a:xfrm>
          <a:off x="2857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15240</xdr:rowOff>
    </xdr:from>
    <xdr:ext cx="469265" cy="259080"/>
    <xdr:sp macro="" textlink="">
      <xdr:nvSpPr>
        <xdr:cNvPr id="182" name="テキスト ボックス 181"/>
        <xdr:cNvSpPr txBox="1"/>
      </xdr:nvSpPr>
      <xdr:spPr>
        <a:xfrm>
          <a:off x="2673350" y="13045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60960</xdr:rowOff>
    </xdr:from>
    <xdr:to xmlns:xdr="http://schemas.openxmlformats.org/drawingml/2006/spreadsheetDrawing">
      <xdr:col>10</xdr:col>
      <xdr:colOff>114300</xdr:colOff>
      <xdr:row>78</xdr:row>
      <xdr:rowOff>77470</xdr:rowOff>
    </xdr:to>
    <xdr:cxnSp macro="">
      <xdr:nvCxnSpPr>
        <xdr:cNvPr id="183" name="直線コネクタ 182"/>
        <xdr:cNvCxnSpPr/>
      </xdr:nvCxnSpPr>
      <xdr:spPr>
        <a:xfrm>
          <a:off x="1130300" y="1343406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73660</xdr:rowOff>
    </xdr:from>
    <xdr:to xmlns:xdr="http://schemas.openxmlformats.org/drawingml/2006/spreadsheetDrawing">
      <xdr:col>10</xdr:col>
      <xdr:colOff>165100</xdr:colOff>
      <xdr:row>78</xdr:row>
      <xdr:rowOff>3810</xdr:rowOff>
    </xdr:to>
    <xdr:sp macro="" textlink="">
      <xdr:nvSpPr>
        <xdr:cNvPr id="184" name="フローチャート: 判断 183"/>
        <xdr:cNvSpPr/>
      </xdr:nvSpPr>
      <xdr:spPr>
        <a:xfrm>
          <a:off x="1968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20320</xdr:rowOff>
    </xdr:from>
    <xdr:ext cx="469265" cy="258445"/>
    <xdr:sp macro="" textlink="">
      <xdr:nvSpPr>
        <xdr:cNvPr id="185" name="テキスト ボックス 184"/>
        <xdr:cNvSpPr txBox="1"/>
      </xdr:nvSpPr>
      <xdr:spPr>
        <a:xfrm>
          <a:off x="1784350" y="13050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74930</xdr:rowOff>
    </xdr:from>
    <xdr:to xmlns:xdr="http://schemas.openxmlformats.org/drawingml/2006/spreadsheetDrawing">
      <xdr:col>6</xdr:col>
      <xdr:colOff>38100</xdr:colOff>
      <xdr:row>78</xdr:row>
      <xdr:rowOff>5080</xdr:rowOff>
    </xdr:to>
    <xdr:sp macro="" textlink="">
      <xdr:nvSpPr>
        <xdr:cNvPr id="186" name="フローチャート: 判断 185"/>
        <xdr:cNvSpPr/>
      </xdr:nvSpPr>
      <xdr:spPr>
        <a:xfrm>
          <a:off x="1079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21590</xdr:rowOff>
    </xdr:from>
    <xdr:ext cx="469265" cy="259080"/>
    <xdr:sp macro="" textlink="">
      <xdr:nvSpPr>
        <xdr:cNvPr id="187" name="テキスト ボックス 186"/>
        <xdr:cNvSpPr txBox="1"/>
      </xdr:nvSpPr>
      <xdr:spPr>
        <a:xfrm>
          <a:off x="895350" y="1305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24130</xdr:rowOff>
    </xdr:from>
    <xdr:to xmlns:xdr="http://schemas.openxmlformats.org/drawingml/2006/spreadsheetDrawing">
      <xdr:col>24</xdr:col>
      <xdr:colOff>114300</xdr:colOff>
      <xdr:row>78</xdr:row>
      <xdr:rowOff>125730</xdr:rowOff>
    </xdr:to>
    <xdr:sp macro="" textlink="">
      <xdr:nvSpPr>
        <xdr:cNvPr id="193" name="楕円 192"/>
        <xdr:cNvSpPr/>
      </xdr:nvSpPr>
      <xdr:spPr>
        <a:xfrm>
          <a:off x="45847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110490</xdr:rowOff>
    </xdr:from>
    <xdr:ext cx="469900" cy="258445"/>
    <xdr:sp macro="" textlink="">
      <xdr:nvSpPr>
        <xdr:cNvPr id="194" name="維持補修費該当値テキスト"/>
        <xdr:cNvSpPr txBox="1"/>
      </xdr:nvSpPr>
      <xdr:spPr>
        <a:xfrm>
          <a:off x="4686300" y="133121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25400</xdr:rowOff>
    </xdr:from>
    <xdr:to xmlns:xdr="http://schemas.openxmlformats.org/drawingml/2006/spreadsheetDrawing">
      <xdr:col>20</xdr:col>
      <xdr:colOff>38100</xdr:colOff>
      <xdr:row>78</xdr:row>
      <xdr:rowOff>127000</xdr:rowOff>
    </xdr:to>
    <xdr:sp macro="" textlink="">
      <xdr:nvSpPr>
        <xdr:cNvPr id="195" name="楕円 194"/>
        <xdr:cNvSpPr/>
      </xdr:nvSpPr>
      <xdr:spPr>
        <a:xfrm>
          <a:off x="3746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118110</xdr:rowOff>
    </xdr:from>
    <xdr:ext cx="469265" cy="259080"/>
    <xdr:sp macro="" textlink="">
      <xdr:nvSpPr>
        <xdr:cNvPr id="196" name="テキスト ボックス 195"/>
        <xdr:cNvSpPr txBox="1"/>
      </xdr:nvSpPr>
      <xdr:spPr>
        <a:xfrm>
          <a:off x="3562350" y="13491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24130</xdr:rowOff>
    </xdr:from>
    <xdr:to xmlns:xdr="http://schemas.openxmlformats.org/drawingml/2006/spreadsheetDrawing">
      <xdr:col>15</xdr:col>
      <xdr:colOff>101600</xdr:colOff>
      <xdr:row>78</xdr:row>
      <xdr:rowOff>125730</xdr:rowOff>
    </xdr:to>
    <xdr:sp macro="" textlink="">
      <xdr:nvSpPr>
        <xdr:cNvPr id="197" name="楕円 196"/>
        <xdr:cNvSpPr/>
      </xdr:nvSpPr>
      <xdr:spPr>
        <a:xfrm>
          <a:off x="2857500" y="133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117475</xdr:rowOff>
    </xdr:from>
    <xdr:ext cx="469265" cy="259080"/>
    <xdr:sp macro="" textlink="">
      <xdr:nvSpPr>
        <xdr:cNvPr id="198" name="テキスト ボックス 197"/>
        <xdr:cNvSpPr txBox="1"/>
      </xdr:nvSpPr>
      <xdr:spPr>
        <a:xfrm>
          <a:off x="2673350" y="13490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26670</xdr:rowOff>
    </xdr:from>
    <xdr:to xmlns:xdr="http://schemas.openxmlformats.org/drawingml/2006/spreadsheetDrawing">
      <xdr:col>10</xdr:col>
      <xdr:colOff>165100</xdr:colOff>
      <xdr:row>78</xdr:row>
      <xdr:rowOff>128270</xdr:rowOff>
    </xdr:to>
    <xdr:sp macro="" textlink="">
      <xdr:nvSpPr>
        <xdr:cNvPr id="199" name="楕円 198"/>
        <xdr:cNvSpPr/>
      </xdr:nvSpPr>
      <xdr:spPr>
        <a:xfrm>
          <a:off x="1968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119380</xdr:rowOff>
    </xdr:from>
    <xdr:ext cx="469265" cy="259080"/>
    <xdr:sp macro="" textlink="">
      <xdr:nvSpPr>
        <xdr:cNvPr id="200" name="テキスト ボックス 199"/>
        <xdr:cNvSpPr txBox="1"/>
      </xdr:nvSpPr>
      <xdr:spPr>
        <a:xfrm>
          <a:off x="1784350" y="13492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10160</xdr:rowOff>
    </xdr:from>
    <xdr:to xmlns:xdr="http://schemas.openxmlformats.org/drawingml/2006/spreadsheetDrawing">
      <xdr:col>6</xdr:col>
      <xdr:colOff>38100</xdr:colOff>
      <xdr:row>78</xdr:row>
      <xdr:rowOff>111760</xdr:rowOff>
    </xdr:to>
    <xdr:sp macro="" textlink="">
      <xdr:nvSpPr>
        <xdr:cNvPr id="201" name="楕円 200"/>
        <xdr:cNvSpPr/>
      </xdr:nvSpPr>
      <xdr:spPr>
        <a:xfrm>
          <a:off x="1079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102870</xdr:rowOff>
    </xdr:from>
    <xdr:ext cx="469265" cy="259080"/>
    <xdr:sp macro="" textlink="">
      <xdr:nvSpPr>
        <xdr:cNvPr id="202" name="テキスト ボックス 201"/>
        <xdr:cNvSpPr txBox="1"/>
      </xdr:nvSpPr>
      <xdr:spPr>
        <a:xfrm>
          <a:off x="895350" y="13475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3" name="テキスト ボックス 212"/>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7" name="テキスト ボックス 216"/>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995" cy="259080"/>
    <xdr:sp macro="" textlink="">
      <xdr:nvSpPr>
        <xdr:cNvPr id="219" name="テキスト ボックス 218"/>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21" name="テキスト ボックス 220"/>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3" name="テキスト ボックス 222"/>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5" name="テキスト ボックス 224"/>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7" name="テキスト ボックス 226"/>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66040</xdr:rowOff>
    </xdr:from>
    <xdr:to xmlns:xdr="http://schemas.openxmlformats.org/drawingml/2006/spreadsheetDrawing">
      <xdr:col>24</xdr:col>
      <xdr:colOff>62865</xdr:colOff>
      <xdr:row>99</xdr:row>
      <xdr:rowOff>144145</xdr:rowOff>
    </xdr:to>
    <xdr:cxnSp macro="">
      <xdr:nvCxnSpPr>
        <xdr:cNvPr id="229" name="直線コネクタ 228"/>
        <xdr:cNvCxnSpPr/>
      </xdr:nvCxnSpPr>
      <xdr:spPr>
        <a:xfrm flipV="1">
          <a:off x="4633595" y="1566799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147955</xdr:rowOff>
    </xdr:from>
    <xdr:ext cx="534670" cy="258445"/>
    <xdr:sp macro="" textlink="">
      <xdr:nvSpPr>
        <xdr:cNvPr id="230" name="扶助費最小値テキスト"/>
        <xdr:cNvSpPr txBox="1"/>
      </xdr:nvSpPr>
      <xdr:spPr>
        <a:xfrm>
          <a:off x="4686300" y="17121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144145</xdr:rowOff>
    </xdr:from>
    <xdr:to xmlns:xdr="http://schemas.openxmlformats.org/drawingml/2006/spreadsheetDrawing">
      <xdr:col>24</xdr:col>
      <xdr:colOff>152400</xdr:colOff>
      <xdr:row>99</xdr:row>
      <xdr:rowOff>144145</xdr:rowOff>
    </xdr:to>
    <xdr:cxnSp macro="">
      <xdr:nvCxnSpPr>
        <xdr:cNvPr id="231" name="直線コネクタ 230"/>
        <xdr:cNvCxnSpPr/>
      </xdr:nvCxnSpPr>
      <xdr:spPr>
        <a:xfrm>
          <a:off x="4546600" y="1711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12700</xdr:rowOff>
    </xdr:from>
    <xdr:ext cx="598805" cy="259080"/>
    <xdr:sp macro="" textlink="">
      <xdr:nvSpPr>
        <xdr:cNvPr id="232" name="扶助費最大値テキスト"/>
        <xdr:cNvSpPr txBox="1"/>
      </xdr:nvSpPr>
      <xdr:spPr>
        <a:xfrm>
          <a:off x="4686300" y="15443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66040</xdr:rowOff>
    </xdr:from>
    <xdr:to xmlns:xdr="http://schemas.openxmlformats.org/drawingml/2006/spreadsheetDrawing">
      <xdr:col>24</xdr:col>
      <xdr:colOff>152400</xdr:colOff>
      <xdr:row>91</xdr:row>
      <xdr:rowOff>66040</xdr:rowOff>
    </xdr:to>
    <xdr:cxnSp macro="">
      <xdr:nvCxnSpPr>
        <xdr:cNvPr id="233" name="直線コネクタ 232"/>
        <xdr:cNvCxnSpPr/>
      </xdr:nvCxnSpPr>
      <xdr:spPr>
        <a:xfrm>
          <a:off x="4546600" y="1566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162560</xdr:rowOff>
    </xdr:from>
    <xdr:to xmlns:xdr="http://schemas.openxmlformats.org/drawingml/2006/spreadsheetDrawing">
      <xdr:col>24</xdr:col>
      <xdr:colOff>63500</xdr:colOff>
      <xdr:row>98</xdr:row>
      <xdr:rowOff>53340</xdr:rowOff>
    </xdr:to>
    <xdr:cxnSp macro="">
      <xdr:nvCxnSpPr>
        <xdr:cNvPr id="234" name="直線コネクタ 233"/>
        <xdr:cNvCxnSpPr/>
      </xdr:nvCxnSpPr>
      <xdr:spPr>
        <a:xfrm flipV="1">
          <a:off x="3797300" y="1679321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57785</xdr:rowOff>
    </xdr:from>
    <xdr:ext cx="598805" cy="259080"/>
    <xdr:sp macro="" textlink="">
      <xdr:nvSpPr>
        <xdr:cNvPr id="235" name="扶助費平均値テキスト"/>
        <xdr:cNvSpPr txBox="1"/>
      </xdr:nvSpPr>
      <xdr:spPr>
        <a:xfrm>
          <a:off x="4686300" y="163455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34925</xdr:rowOff>
    </xdr:from>
    <xdr:to xmlns:xdr="http://schemas.openxmlformats.org/drawingml/2006/spreadsheetDrawing">
      <xdr:col>24</xdr:col>
      <xdr:colOff>114300</xdr:colOff>
      <xdr:row>96</xdr:row>
      <xdr:rowOff>136525</xdr:rowOff>
    </xdr:to>
    <xdr:sp macro="" textlink="">
      <xdr:nvSpPr>
        <xdr:cNvPr id="236" name="フローチャート: 判断 235"/>
        <xdr:cNvSpPr/>
      </xdr:nvSpPr>
      <xdr:spPr>
        <a:xfrm>
          <a:off x="45847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53340</xdr:rowOff>
    </xdr:from>
    <xdr:to xmlns:xdr="http://schemas.openxmlformats.org/drawingml/2006/spreadsheetDrawing">
      <xdr:col>19</xdr:col>
      <xdr:colOff>177800</xdr:colOff>
      <xdr:row>98</xdr:row>
      <xdr:rowOff>132715</xdr:rowOff>
    </xdr:to>
    <xdr:cxnSp macro="">
      <xdr:nvCxnSpPr>
        <xdr:cNvPr id="237" name="直線コネクタ 236"/>
        <xdr:cNvCxnSpPr/>
      </xdr:nvCxnSpPr>
      <xdr:spPr>
        <a:xfrm flipV="1">
          <a:off x="2908300" y="1685544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154940</xdr:rowOff>
    </xdr:from>
    <xdr:to xmlns:xdr="http://schemas.openxmlformats.org/drawingml/2006/spreadsheetDrawing">
      <xdr:col>20</xdr:col>
      <xdr:colOff>38100</xdr:colOff>
      <xdr:row>97</xdr:row>
      <xdr:rowOff>85090</xdr:rowOff>
    </xdr:to>
    <xdr:sp macro="" textlink="">
      <xdr:nvSpPr>
        <xdr:cNvPr id="238" name="フローチャート: 判断 237"/>
        <xdr:cNvSpPr/>
      </xdr:nvSpPr>
      <xdr:spPr>
        <a:xfrm>
          <a:off x="3746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101600</xdr:rowOff>
    </xdr:from>
    <xdr:ext cx="534035" cy="259080"/>
    <xdr:sp macro="" textlink="">
      <xdr:nvSpPr>
        <xdr:cNvPr id="239" name="テキスト ボックス 238"/>
        <xdr:cNvSpPr txBox="1"/>
      </xdr:nvSpPr>
      <xdr:spPr>
        <a:xfrm>
          <a:off x="3529965" y="1638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6350</xdr:rowOff>
    </xdr:from>
    <xdr:to xmlns:xdr="http://schemas.openxmlformats.org/drawingml/2006/spreadsheetDrawing">
      <xdr:col>15</xdr:col>
      <xdr:colOff>50800</xdr:colOff>
      <xdr:row>98</xdr:row>
      <xdr:rowOff>132715</xdr:rowOff>
    </xdr:to>
    <xdr:cxnSp macro="">
      <xdr:nvCxnSpPr>
        <xdr:cNvPr id="240" name="直線コネクタ 239"/>
        <xdr:cNvCxnSpPr/>
      </xdr:nvCxnSpPr>
      <xdr:spPr>
        <a:xfrm>
          <a:off x="2019300" y="1680845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78105</xdr:rowOff>
    </xdr:from>
    <xdr:to xmlns:xdr="http://schemas.openxmlformats.org/drawingml/2006/spreadsheetDrawing">
      <xdr:col>15</xdr:col>
      <xdr:colOff>101600</xdr:colOff>
      <xdr:row>98</xdr:row>
      <xdr:rowOff>8255</xdr:rowOff>
    </xdr:to>
    <xdr:sp macro="" textlink="">
      <xdr:nvSpPr>
        <xdr:cNvPr id="241" name="フローチャート: 判断 240"/>
        <xdr:cNvSpPr/>
      </xdr:nvSpPr>
      <xdr:spPr>
        <a:xfrm>
          <a:off x="2857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24765</xdr:rowOff>
    </xdr:from>
    <xdr:ext cx="534035" cy="259080"/>
    <xdr:sp macro="" textlink="">
      <xdr:nvSpPr>
        <xdr:cNvPr id="242" name="テキスト ボックス 241"/>
        <xdr:cNvSpPr txBox="1"/>
      </xdr:nvSpPr>
      <xdr:spPr>
        <a:xfrm>
          <a:off x="2640965" y="16483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6350</xdr:rowOff>
    </xdr:from>
    <xdr:to xmlns:xdr="http://schemas.openxmlformats.org/drawingml/2006/spreadsheetDrawing">
      <xdr:col>10</xdr:col>
      <xdr:colOff>114300</xdr:colOff>
      <xdr:row>99</xdr:row>
      <xdr:rowOff>74930</xdr:rowOff>
    </xdr:to>
    <xdr:cxnSp macro="">
      <xdr:nvCxnSpPr>
        <xdr:cNvPr id="243" name="直線コネクタ 242"/>
        <xdr:cNvCxnSpPr/>
      </xdr:nvCxnSpPr>
      <xdr:spPr>
        <a:xfrm flipV="1">
          <a:off x="1130300" y="16808450"/>
          <a:ext cx="8890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118110</xdr:rowOff>
    </xdr:from>
    <xdr:to xmlns:xdr="http://schemas.openxmlformats.org/drawingml/2006/spreadsheetDrawing">
      <xdr:col>10</xdr:col>
      <xdr:colOff>165100</xdr:colOff>
      <xdr:row>97</xdr:row>
      <xdr:rowOff>48260</xdr:rowOff>
    </xdr:to>
    <xdr:sp macro="" textlink="">
      <xdr:nvSpPr>
        <xdr:cNvPr id="244" name="フローチャート: 判断 243"/>
        <xdr:cNvSpPr/>
      </xdr:nvSpPr>
      <xdr:spPr>
        <a:xfrm>
          <a:off x="1968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64770</xdr:rowOff>
    </xdr:from>
    <xdr:ext cx="598170" cy="258445"/>
    <xdr:sp macro="" textlink="">
      <xdr:nvSpPr>
        <xdr:cNvPr id="245" name="テキスト ボックス 244"/>
        <xdr:cNvSpPr txBox="1"/>
      </xdr:nvSpPr>
      <xdr:spPr>
        <a:xfrm>
          <a:off x="1719580" y="16352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46355</xdr:rowOff>
    </xdr:from>
    <xdr:to xmlns:xdr="http://schemas.openxmlformats.org/drawingml/2006/spreadsheetDrawing">
      <xdr:col>6</xdr:col>
      <xdr:colOff>38100</xdr:colOff>
      <xdr:row>98</xdr:row>
      <xdr:rowOff>147955</xdr:rowOff>
    </xdr:to>
    <xdr:sp macro="" textlink="">
      <xdr:nvSpPr>
        <xdr:cNvPr id="246" name="フローチャート: 判断 245"/>
        <xdr:cNvSpPr/>
      </xdr:nvSpPr>
      <xdr:spPr>
        <a:xfrm>
          <a:off x="1079500" y="168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164465</xdr:rowOff>
    </xdr:from>
    <xdr:ext cx="534035" cy="259080"/>
    <xdr:sp macro="" textlink="">
      <xdr:nvSpPr>
        <xdr:cNvPr id="247" name="テキスト ボックス 246"/>
        <xdr:cNvSpPr txBox="1"/>
      </xdr:nvSpPr>
      <xdr:spPr>
        <a:xfrm>
          <a:off x="862965" y="16623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111760</xdr:rowOff>
    </xdr:from>
    <xdr:to xmlns:xdr="http://schemas.openxmlformats.org/drawingml/2006/spreadsheetDrawing">
      <xdr:col>24</xdr:col>
      <xdr:colOff>114300</xdr:colOff>
      <xdr:row>98</xdr:row>
      <xdr:rowOff>41910</xdr:rowOff>
    </xdr:to>
    <xdr:sp macro="" textlink="">
      <xdr:nvSpPr>
        <xdr:cNvPr id="253" name="楕円 252"/>
        <xdr:cNvSpPr/>
      </xdr:nvSpPr>
      <xdr:spPr>
        <a:xfrm>
          <a:off x="45847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90170</xdr:rowOff>
    </xdr:from>
    <xdr:ext cx="534670" cy="259080"/>
    <xdr:sp macro="" textlink="">
      <xdr:nvSpPr>
        <xdr:cNvPr id="254" name="扶助費該当値テキスト"/>
        <xdr:cNvSpPr txBox="1"/>
      </xdr:nvSpPr>
      <xdr:spPr>
        <a:xfrm>
          <a:off x="4686300" y="16720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2540</xdr:rowOff>
    </xdr:from>
    <xdr:to xmlns:xdr="http://schemas.openxmlformats.org/drawingml/2006/spreadsheetDrawing">
      <xdr:col>20</xdr:col>
      <xdr:colOff>38100</xdr:colOff>
      <xdr:row>98</xdr:row>
      <xdr:rowOff>104140</xdr:rowOff>
    </xdr:to>
    <xdr:sp macro="" textlink="">
      <xdr:nvSpPr>
        <xdr:cNvPr id="255" name="楕円 254"/>
        <xdr:cNvSpPr/>
      </xdr:nvSpPr>
      <xdr:spPr>
        <a:xfrm>
          <a:off x="3746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95250</xdr:rowOff>
    </xdr:from>
    <xdr:ext cx="534035" cy="259080"/>
    <xdr:sp macro="" textlink="">
      <xdr:nvSpPr>
        <xdr:cNvPr id="256" name="テキスト ボックス 255"/>
        <xdr:cNvSpPr txBox="1"/>
      </xdr:nvSpPr>
      <xdr:spPr>
        <a:xfrm>
          <a:off x="3529965" y="16897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81915</xdr:rowOff>
    </xdr:from>
    <xdr:to xmlns:xdr="http://schemas.openxmlformats.org/drawingml/2006/spreadsheetDrawing">
      <xdr:col>15</xdr:col>
      <xdr:colOff>101600</xdr:colOff>
      <xdr:row>99</xdr:row>
      <xdr:rowOff>12065</xdr:rowOff>
    </xdr:to>
    <xdr:sp macro="" textlink="">
      <xdr:nvSpPr>
        <xdr:cNvPr id="257" name="楕円 256"/>
        <xdr:cNvSpPr/>
      </xdr:nvSpPr>
      <xdr:spPr>
        <a:xfrm>
          <a:off x="2857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3175</xdr:rowOff>
    </xdr:from>
    <xdr:ext cx="534035" cy="259080"/>
    <xdr:sp macro="" textlink="">
      <xdr:nvSpPr>
        <xdr:cNvPr id="258" name="テキスト ボックス 257"/>
        <xdr:cNvSpPr txBox="1"/>
      </xdr:nvSpPr>
      <xdr:spPr>
        <a:xfrm>
          <a:off x="2640965" y="16976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126365</xdr:rowOff>
    </xdr:from>
    <xdr:to xmlns:xdr="http://schemas.openxmlformats.org/drawingml/2006/spreadsheetDrawing">
      <xdr:col>10</xdr:col>
      <xdr:colOff>165100</xdr:colOff>
      <xdr:row>98</xdr:row>
      <xdr:rowOff>56515</xdr:rowOff>
    </xdr:to>
    <xdr:sp macro="" textlink="">
      <xdr:nvSpPr>
        <xdr:cNvPr id="259" name="楕円 258"/>
        <xdr:cNvSpPr/>
      </xdr:nvSpPr>
      <xdr:spPr>
        <a:xfrm>
          <a:off x="1968500" y="167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47625</xdr:rowOff>
    </xdr:from>
    <xdr:ext cx="534035" cy="259080"/>
    <xdr:sp macro="" textlink="">
      <xdr:nvSpPr>
        <xdr:cNvPr id="260" name="テキスト ボックス 259"/>
        <xdr:cNvSpPr txBox="1"/>
      </xdr:nvSpPr>
      <xdr:spPr>
        <a:xfrm>
          <a:off x="1751965" y="16849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24130</xdr:rowOff>
    </xdr:from>
    <xdr:to xmlns:xdr="http://schemas.openxmlformats.org/drawingml/2006/spreadsheetDrawing">
      <xdr:col>6</xdr:col>
      <xdr:colOff>38100</xdr:colOff>
      <xdr:row>99</xdr:row>
      <xdr:rowOff>125730</xdr:rowOff>
    </xdr:to>
    <xdr:sp macro="" textlink="">
      <xdr:nvSpPr>
        <xdr:cNvPr id="261" name="楕円 260"/>
        <xdr:cNvSpPr/>
      </xdr:nvSpPr>
      <xdr:spPr>
        <a:xfrm>
          <a:off x="1079500" y="1699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116840</xdr:rowOff>
    </xdr:from>
    <xdr:ext cx="534035" cy="259080"/>
    <xdr:sp macro="" textlink="">
      <xdr:nvSpPr>
        <xdr:cNvPr id="262" name="テキスト ボックス 261"/>
        <xdr:cNvSpPr txBox="1"/>
      </xdr:nvSpPr>
      <xdr:spPr>
        <a:xfrm>
          <a:off x="862965" y="17090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3" name="テキスト ボックス 272"/>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5" name="テキスト ボックス 274"/>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8445"/>
    <xdr:sp macro="" textlink="">
      <xdr:nvSpPr>
        <xdr:cNvPr id="277" name="テキスト ボックス 276"/>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9" name="テキスト ボックス 278"/>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81" name="テキスト ボックス 280"/>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3" name="テキスト ボックス 282"/>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5" name="テキスト ボックス 284"/>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7" name="テキスト ボックス 28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27305</xdr:rowOff>
    </xdr:from>
    <xdr:to xmlns:xdr="http://schemas.openxmlformats.org/drawingml/2006/spreadsheetDrawing">
      <xdr:col>54</xdr:col>
      <xdr:colOff>189865</xdr:colOff>
      <xdr:row>39</xdr:row>
      <xdr:rowOff>169545</xdr:rowOff>
    </xdr:to>
    <xdr:cxnSp macro="">
      <xdr:nvCxnSpPr>
        <xdr:cNvPr id="289" name="直線コネクタ 288"/>
        <xdr:cNvCxnSpPr/>
      </xdr:nvCxnSpPr>
      <xdr:spPr>
        <a:xfrm flipV="1">
          <a:off x="10475595" y="5342255"/>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40</xdr:row>
      <xdr:rowOff>1905</xdr:rowOff>
    </xdr:from>
    <xdr:ext cx="534670" cy="259080"/>
    <xdr:sp macro="" textlink="">
      <xdr:nvSpPr>
        <xdr:cNvPr id="290" name="補助費等最小値テキスト"/>
        <xdr:cNvSpPr txBox="1"/>
      </xdr:nvSpPr>
      <xdr:spPr>
        <a:xfrm>
          <a:off x="10528300" y="6859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169545</xdr:rowOff>
    </xdr:from>
    <xdr:to xmlns:xdr="http://schemas.openxmlformats.org/drawingml/2006/spreadsheetDrawing">
      <xdr:col>55</xdr:col>
      <xdr:colOff>88900</xdr:colOff>
      <xdr:row>39</xdr:row>
      <xdr:rowOff>169545</xdr:rowOff>
    </xdr:to>
    <xdr:cxnSp macro="">
      <xdr:nvCxnSpPr>
        <xdr:cNvPr id="291" name="直線コネクタ 290"/>
        <xdr:cNvCxnSpPr/>
      </xdr:nvCxnSpPr>
      <xdr:spPr>
        <a:xfrm>
          <a:off x="10388600" y="685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145415</xdr:rowOff>
    </xdr:from>
    <xdr:ext cx="598805" cy="258445"/>
    <xdr:sp macro="" textlink="">
      <xdr:nvSpPr>
        <xdr:cNvPr id="292" name="補助費等最大値テキスト"/>
        <xdr:cNvSpPr txBox="1"/>
      </xdr:nvSpPr>
      <xdr:spPr>
        <a:xfrm>
          <a:off x="10528300" y="5117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27305</xdr:rowOff>
    </xdr:from>
    <xdr:to xmlns:xdr="http://schemas.openxmlformats.org/drawingml/2006/spreadsheetDrawing">
      <xdr:col>55</xdr:col>
      <xdr:colOff>88900</xdr:colOff>
      <xdr:row>31</xdr:row>
      <xdr:rowOff>27305</xdr:rowOff>
    </xdr:to>
    <xdr:cxnSp macro="">
      <xdr:nvCxnSpPr>
        <xdr:cNvPr id="293" name="直線コネクタ 292"/>
        <xdr:cNvCxnSpPr/>
      </xdr:nvCxnSpPr>
      <xdr:spPr>
        <a:xfrm>
          <a:off x="10388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12700</xdr:rowOff>
    </xdr:from>
    <xdr:to xmlns:xdr="http://schemas.openxmlformats.org/drawingml/2006/spreadsheetDrawing">
      <xdr:col>55</xdr:col>
      <xdr:colOff>0</xdr:colOff>
      <xdr:row>38</xdr:row>
      <xdr:rowOff>43815</xdr:rowOff>
    </xdr:to>
    <xdr:cxnSp macro="">
      <xdr:nvCxnSpPr>
        <xdr:cNvPr id="294" name="直線コネクタ 293"/>
        <xdr:cNvCxnSpPr/>
      </xdr:nvCxnSpPr>
      <xdr:spPr>
        <a:xfrm flipV="1">
          <a:off x="9639300" y="65278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84455</xdr:rowOff>
    </xdr:from>
    <xdr:ext cx="534670" cy="259080"/>
    <xdr:sp macro="" textlink="">
      <xdr:nvSpPr>
        <xdr:cNvPr id="295" name="補助費等平均値テキスト"/>
        <xdr:cNvSpPr txBox="1"/>
      </xdr:nvSpPr>
      <xdr:spPr>
        <a:xfrm>
          <a:off x="10528300" y="6256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61595</xdr:rowOff>
    </xdr:from>
    <xdr:to xmlns:xdr="http://schemas.openxmlformats.org/drawingml/2006/spreadsheetDrawing">
      <xdr:col>55</xdr:col>
      <xdr:colOff>50800</xdr:colOff>
      <xdr:row>37</xdr:row>
      <xdr:rowOff>163195</xdr:rowOff>
    </xdr:to>
    <xdr:sp macro="" textlink="">
      <xdr:nvSpPr>
        <xdr:cNvPr id="296" name="フローチャート: 判断 295"/>
        <xdr:cNvSpPr/>
      </xdr:nvSpPr>
      <xdr:spPr>
        <a:xfrm>
          <a:off x="10426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43815</xdr:rowOff>
    </xdr:from>
    <xdr:to xmlns:xdr="http://schemas.openxmlformats.org/drawingml/2006/spreadsheetDrawing">
      <xdr:col>50</xdr:col>
      <xdr:colOff>114300</xdr:colOff>
      <xdr:row>38</xdr:row>
      <xdr:rowOff>88265</xdr:rowOff>
    </xdr:to>
    <xdr:cxnSp macro="">
      <xdr:nvCxnSpPr>
        <xdr:cNvPr id="297" name="直線コネクタ 296"/>
        <xdr:cNvCxnSpPr/>
      </xdr:nvCxnSpPr>
      <xdr:spPr>
        <a:xfrm flipV="1">
          <a:off x="8750300" y="655891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81280</xdr:rowOff>
    </xdr:from>
    <xdr:to xmlns:xdr="http://schemas.openxmlformats.org/drawingml/2006/spreadsheetDrawing">
      <xdr:col>50</xdr:col>
      <xdr:colOff>165100</xdr:colOff>
      <xdr:row>38</xdr:row>
      <xdr:rowOff>11430</xdr:rowOff>
    </xdr:to>
    <xdr:sp macro="" textlink="">
      <xdr:nvSpPr>
        <xdr:cNvPr id="298" name="フローチャート: 判断 297"/>
        <xdr:cNvSpPr/>
      </xdr:nvSpPr>
      <xdr:spPr>
        <a:xfrm>
          <a:off x="9588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27940</xdr:rowOff>
    </xdr:from>
    <xdr:ext cx="534035" cy="259080"/>
    <xdr:sp macro="" textlink="">
      <xdr:nvSpPr>
        <xdr:cNvPr id="299" name="テキスト ボックス 298"/>
        <xdr:cNvSpPr txBox="1"/>
      </xdr:nvSpPr>
      <xdr:spPr>
        <a:xfrm>
          <a:off x="9371965" y="6200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88265</xdr:rowOff>
    </xdr:from>
    <xdr:to xmlns:xdr="http://schemas.openxmlformats.org/drawingml/2006/spreadsheetDrawing">
      <xdr:col>45</xdr:col>
      <xdr:colOff>177800</xdr:colOff>
      <xdr:row>38</xdr:row>
      <xdr:rowOff>102870</xdr:rowOff>
    </xdr:to>
    <xdr:cxnSp macro="">
      <xdr:nvCxnSpPr>
        <xdr:cNvPr id="300" name="直線コネクタ 299"/>
        <xdr:cNvCxnSpPr/>
      </xdr:nvCxnSpPr>
      <xdr:spPr>
        <a:xfrm flipV="1">
          <a:off x="7861300" y="66033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81915</xdr:rowOff>
    </xdr:from>
    <xdr:to xmlns:xdr="http://schemas.openxmlformats.org/drawingml/2006/spreadsheetDrawing">
      <xdr:col>46</xdr:col>
      <xdr:colOff>38100</xdr:colOff>
      <xdr:row>38</xdr:row>
      <xdr:rowOff>12065</xdr:rowOff>
    </xdr:to>
    <xdr:sp macro="" textlink="">
      <xdr:nvSpPr>
        <xdr:cNvPr id="301" name="フローチャート: 判断 300"/>
        <xdr:cNvSpPr/>
      </xdr:nvSpPr>
      <xdr:spPr>
        <a:xfrm>
          <a:off x="8699500" y="64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29210</xdr:rowOff>
    </xdr:from>
    <xdr:ext cx="534035" cy="258445"/>
    <xdr:sp macro="" textlink="">
      <xdr:nvSpPr>
        <xdr:cNvPr id="302" name="テキスト ボックス 301"/>
        <xdr:cNvSpPr txBox="1"/>
      </xdr:nvSpPr>
      <xdr:spPr>
        <a:xfrm>
          <a:off x="848296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6985</xdr:rowOff>
    </xdr:from>
    <xdr:to xmlns:xdr="http://schemas.openxmlformats.org/drawingml/2006/spreadsheetDrawing">
      <xdr:col>41</xdr:col>
      <xdr:colOff>50800</xdr:colOff>
      <xdr:row>38</xdr:row>
      <xdr:rowOff>102870</xdr:rowOff>
    </xdr:to>
    <xdr:cxnSp macro="">
      <xdr:nvCxnSpPr>
        <xdr:cNvPr id="303" name="直線コネクタ 302"/>
        <xdr:cNvCxnSpPr/>
      </xdr:nvCxnSpPr>
      <xdr:spPr>
        <a:xfrm>
          <a:off x="6972300" y="5493385"/>
          <a:ext cx="889000" cy="1124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124460</xdr:rowOff>
    </xdr:from>
    <xdr:to xmlns:xdr="http://schemas.openxmlformats.org/drawingml/2006/spreadsheetDrawing">
      <xdr:col>41</xdr:col>
      <xdr:colOff>101600</xdr:colOff>
      <xdr:row>38</xdr:row>
      <xdr:rowOff>54610</xdr:rowOff>
    </xdr:to>
    <xdr:sp macro="" textlink="">
      <xdr:nvSpPr>
        <xdr:cNvPr id="304" name="フローチャート: 判断 303"/>
        <xdr:cNvSpPr/>
      </xdr:nvSpPr>
      <xdr:spPr>
        <a:xfrm>
          <a:off x="781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71120</xdr:rowOff>
    </xdr:from>
    <xdr:ext cx="534035" cy="259080"/>
    <xdr:sp macro="" textlink="">
      <xdr:nvSpPr>
        <xdr:cNvPr id="305" name="テキスト ボックス 304"/>
        <xdr:cNvSpPr txBox="1"/>
      </xdr:nvSpPr>
      <xdr:spPr>
        <a:xfrm>
          <a:off x="7593965" y="6243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66675</xdr:rowOff>
    </xdr:from>
    <xdr:to xmlns:xdr="http://schemas.openxmlformats.org/drawingml/2006/spreadsheetDrawing">
      <xdr:col>36</xdr:col>
      <xdr:colOff>165100</xdr:colOff>
      <xdr:row>31</xdr:row>
      <xdr:rowOff>168275</xdr:rowOff>
    </xdr:to>
    <xdr:sp macro="" textlink="">
      <xdr:nvSpPr>
        <xdr:cNvPr id="306" name="フローチャート: 判断 305"/>
        <xdr:cNvSpPr/>
      </xdr:nvSpPr>
      <xdr:spPr>
        <a:xfrm>
          <a:off x="6921500" y="53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13335</xdr:rowOff>
    </xdr:from>
    <xdr:ext cx="598170" cy="259080"/>
    <xdr:sp macro="" textlink="">
      <xdr:nvSpPr>
        <xdr:cNvPr id="307" name="テキスト ボックス 306"/>
        <xdr:cNvSpPr txBox="1"/>
      </xdr:nvSpPr>
      <xdr:spPr>
        <a:xfrm>
          <a:off x="6672580" y="5156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133350</xdr:rowOff>
    </xdr:from>
    <xdr:to xmlns:xdr="http://schemas.openxmlformats.org/drawingml/2006/spreadsheetDrawing">
      <xdr:col>55</xdr:col>
      <xdr:colOff>50800</xdr:colOff>
      <xdr:row>38</xdr:row>
      <xdr:rowOff>63500</xdr:rowOff>
    </xdr:to>
    <xdr:sp macro="" textlink="">
      <xdr:nvSpPr>
        <xdr:cNvPr id="313" name="楕円 312"/>
        <xdr:cNvSpPr/>
      </xdr:nvSpPr>
      <xdr:spPr>
        <a:xfrm>
          <a:off x="104267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111760</xdr:rowOff>
    </xdr:from>
    <xdr:ext cx="534670" cy="258445"/>
    <xdr:sp macro="" textlink="">
      <xdr:nvSpPr>
        <xdr:cNvPr id="314" name="補助費等該当値テキスト"/>
        <xdr:cNvSpPr txBox="1"/>
      </xdr:nvSpPr>
      <xdr:spPr>
        <a:xfrm>
          <a:off x="10528300" y="64554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164465</xdr:rowOff>
    </xdr:from>
    <xdr:to xmlns:xdr="http://schemas.openxmlformats.org/drawingml/2006/spreadsheetDrawing">
      <xdr:col>50</xdr:col>
      <xdr:colOff>165100</xdr:colOff>
      <xdr:row>38</xdr:row>
      <xdr:rowOff>94615</xdr:rowOff>
    </xdr:to>
    <xdr:sp macro="" textlink="">
      <xdr:nvSpPr>
        <xdr:cNvPr id="315" name="楕円 314"/>
        <xdr:cNvSpPr/>
      </xdr:nvSpPr>
      <xdr:spPr>
        <a:xfrm>
          <a:off x="9588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86360</xdr:rowOff>
    </xdr:from>
    <xdr:ext cx="534035" cy="258445"/>
    <xdr:sp macro="" textlink="">
      <xdr:nvSpPr>
        <xdr:cNvPr id="316" name="テキスト ボックス 315"/>
        <xdr:cNvSpPr txBox="1"/>
      </xdr:nvSpPr>
      <xdr:spPr>
        <a:xfrm>
          <a:off x="9371965" y="6601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37465</xdr:rowOff>
    </xdr:from>
    <xdr:to xmlns:xdr="http://schemas.openxmlformats.org/drawingml/2006/spreadsheetDrawing">
      <xdr:col>46</xdr:col>
      <xdr:colOff>38100</xdr:colOff>
      <xdr:row>38</xdr:row>
      <xdr:rowOff>139065</xdr:rowOff>
    </xdr:to>
    <xdr:sp macro="" textlink="">
      <xdr:nvSpPr>
        <xdr:cNvPr id="317" name="楕円 316"/>
        <xdr:cNvSpPr/>
      </xdr:nvSpPr>
      <xdr:spPr>
        <a:xfrm>
          <a:off x="8699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130175</xdr:rowOff>
    </xdr:from>
    <xdr:ext cx="534035" cy="259080"/>
    <xdr:sp macro="" textlink="">
      <xdr:nvSpPr>
        <xdr:cNvPr id="318" name="テキスト ボックス 317"/>
        <xdr:cNvSpPr txBox="1"/>
      </xdr:nvSpPr>
      <xdr:spPr>
        <a:xfrm>
          <a:off x="8482965" y="6645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52070</xdr:rowOff>
    </xdr:from>
    <xdr:to xmlns:xdr="http://schemas.openxmlformats.org/drawingml/2006/spreadsheetDrawing">
      <xdr:col>41</xdr:col>
      <xdr:colOff>101600</xdr:colOff>
      <xdr:row>38</xdr:row>
      <xdr:rowOff>153670</xdr:rowOff>
    </xdr:to>
    <xdr:sp macro="" textlink="">
      <xdr:nvSpPr>
        <xdr:cNvPr id="319" name="楕円 318"/>
        <xdr:cNvSpPr/>
      </xdr:nvSpPr>
      <xdr:spPr>
        <a:xfrm>
          <a:off x="78105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38</xdr:row>
      <xdr:rowOff>144780</xdr:rowOff>
    </xdr:from>
    <xdr:ext cx="534035" cy="258445"/>
    <xdr:sp macro="" textlink="">
      <xdr:nvSpPr>
        <xdr:cNvPr id="320" name="テキスト ボックス 319"/>
        <xdr:cNvSpPr txBox="1"/>
      </xdr:nvSpPr>
      <xdr:spPr>
        <a:xfrm>
          <a:off x="7593965" y="6659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127635</xdr:rowOff>
    </xdr:from>
    <xdr:to xmlns:xdr="http://schemas.openxmlformats.org/drawingml/2006/spreadsheetDrawing">
      <xdr:col>36</xdr:col>
      <xdr:colOff>165100</xdr:colOff>
      <xdr:row>32</xdr:row>
      <xdr:rowOff>57785</xdr:rowOff>
    </xdr:to>
    <xdr:sp macro="" textlink="">
      <xdr:nvSpPr>
        <xdr:cNvPr id="321" name="楕円 320"/>
        <xdr:cNvSpPr/>
      </xdr:nvSpPr>
      <xdr:spPr>
        <a:xfrm>
          <a:off x="6921500" y="54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48895</xdr:rowOff>
    </xdr:from>
    <xdr:ext cx="598170" cy="259080"/>
    <xdr:sp macro="" textlink="">
      <xdr:nvSpPr>
        <xdr:cNvPr id="322" name="テキスト ボックス 321"/>
        <xdr:cNvSpPr txBox="1"/>
      </xdr:nvSpPr>
      <xdr:spPr>
        <a:xfrm>
          <a:off x="6672580" y="55352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3" name="直線コネクタ 332"/>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8285" cy="258445"/>
    <xdr:sp macro="" textlink="">
      <xdr:nvSpPr>
        <xdr:cNvPr id="334" name="テキスト ボックス 333"/>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6" name="テキスト ボックス 335"/>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7" name="直線コネクタ 336"/>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4995" cy="258445"/>
    <xdr:sp macro="" textlink="">
      <xdr:nvSpPr>
        <xdr:cNvPr id="338" name="テキスト ボックス 337"/>
        <xdr:cNvSpPr txBox="1"/>
      </xdr:nvSpPr>
      <xdr:spPr>
        <a:xfrm>
          <a:off x="6008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169545</xdr:rowOff>
    </xdr:from>
    <xdr:to xmlns:xdr="http://schemas.openxmlformats.org/drawingml/2006/spreadsheetDrawing">
      <xdr:col>54</xdr:col>
      <xdr:colOff>189865</xdr:colOff>
      <xdr:row>57</xdr:row>
      <xdr:rowOff>129540</xdr:rowOff>
    </xdr:to>
    <xdr:cxnSp macro="">
      <xdr:nvCxnSpPr>
        <xdr:cNvPr id="342" name="直線コネクタ 341"/>
        <xdr:cNvCxnSpPr/>
      </xdr:nvCxnSpPr>
      <xdr:spPr>
        <a:xfrm flipV="1">
          <a:off x="10475595" y="874204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133350</xdr:rowOff>
    </xdr:from>
    <xdr:ext cx="534670" cy="258445"/>
    <xdr:sp macro="" textlink="">
      <xdr:nvSpPr>
        <xdr:cNvPr id="343" name="普通建設事業費最小値テキスト"/>
        <xdr:cNvSpPr txBox="1"/>
      </xdr:nvSpPr>
      <xdr:spPr>
        <a:xfrm>
          <a:off x="10528300" y="9906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129540</xdr:rowOff>
    </xdr:from>
    <xdr:to xmlns:xdr="http://schemas.openxmlformats.org/drawingml/2006/spreadsheetDrawing">
      <xdr:col>55</xdr:col>
      <xdr:colOff>88900</xdr:colOff>
      <xdr:row>57</xdr:row>
      <xdr:rowOff>129540</xdr:rowOff>
    </xdr:to>
    <xdr:cxnSp macro="">
      <xdr:nvCxnSpPr>
        <xdr:cNvPr id="344" name="直線コネクタ 343"/>
        <xdr:cNvCxnSpPr/>
      </xdr:nvCxnSpPr>
      <xdr:spPr>
        <a:xfrm>
          <a:off x="10388600" y="990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116205</xdr:rowOff>
    </xdr:from>
    <xdr:ext cx="598805" cy="259080"/>
    <xdr:sp macro="" textlink="">
      <xdr:nvSpPr>
        <xdr:cNvPr id="345" name="普通建設事業費最大値テキスト"/>
        <xdr:cNvSpPr txBox="1"/>
      </xdr:nvSpPr>
      <xdr:spPr>
        <a:xfrm>
          <a:off x="10528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169545</xdr:rowOff>
    </xdr:from>
    <xdr:to xmlns:xdr="http://schemas.openxmlformats.org/drawingml/2006/spreadsheetDrawing">
      <xdr:col>55</xdr:col>
      <xdr:colOff>88900</xdr:colOff>
      <xdr:row>50</xdr:row>
      <xdr:rowOff>169545</xdr:rowOff>
    </xdr:to>
    <xdr:cxnSp macro="">
      <xdr:nvCxnSpPr>
        <xdr:cNvPr id="346" name="直線コネクタ 345"/>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144145</xdr:rowOff>
    </xdr:from>
    <xdr:to xmlns:xdr="http://schemas.openxmlformats.org/drawingml/2006/spreadsheetDrawing">
      <xdr:col>55</xdr:col>
      <xdr:colOff>0</xdr:colOff>
      <xdr:row>57</xdr:row>
      <xdr:rowOff>63500</xdr:rowOff>
    </xdr:to>
    <xdr:cxnSp macro="">
      <xdr:nvCxnSpPr>
        <xdr:cNvPr id="347" name="直線コネクタ 346"/>
        <xdr:cNvCxnSpPr/>
      </xdr:nvCxnSpPr>
      <xdr:spPr>
        <a:xfrm flipV="1">
          <a:off x="9639300" y="97453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27940</xdr:rowOff>
    </xdr:from>
    <xdr:ext cx="534670" cy="259080"/>
    <xdr:sp macro="" textlink="">
      <xdr:nvSpPr>
        <xdr:cNvPr id="348" name="普通建設事業費平均値テキスト"/>
        <xdr:cNvSpPr txBox="1"/>
      </xdr:nvSpPr>
      <xdr:spPr>
        <a:xfrm>
          <a:off x="10528300" y="94576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5080</xdr:rowOff>
    </xdr:from>
    <xdr:to xmlns:xdr="http://schemas.openxmlformats.org/drawingml/2006/spreadsheetDrawing">
      <xdr:col>55</xdr:col>
      <xdr:colOff>50800</xdr:colOff>
      <xdr:row>56</xdr:row>
      <xdr:rowOff>106680</xdr:rowOff>
    </xdr:to>
    <xdr:sp macro="" textlink="">
      <xdr:nvSpPr>
        <xdr:cNvPr id="349" name="フローチャート: 判断 348"/>
        <xdr:cNvSpPr/>
      </xdr:nvSpPr>
      <xdr:spPr>
        <a:xfrm>
          <a:off x="104267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58420</xdr:rowOff>
    </xdr:from>
    <xdr:to xmlns:xdr="http://schemas.openxmlformats.org/drawingml/2006/spreadsheetDrawing">
      <xdr:col>50</xdr:col>
      <xdr:colOff>114300</xdr:colOff>
      <xdr:row>57</xdr:row>
      <xdr:rowOff>63500</xdr:rowOff>
    </xdr:to>
    <xdr:cxnSp macro="">
      <xdr:nvCxnSpPr>
        <xdr:cNvPr id="350" name="直線コネクタ 349"/>
        <xdr:cNvCxnSpPr/>
      </xdr:nvCxnSpPr>
      <xdr:spPr>
        <a:xfrm>
          <a:off x="8750300" y="98310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59055</xdr:rowOff>
    </xdr:from>
    <xdr:to xmlns:xdr="http://schemas.openxmlformats.org/drawingml/2006/spreadsheetDrawing">
      <xdr:col>50</xdr:col>
      <xdr:colOff>165100</xdr:colOff>
      <xdr:row>56</xdr:row>
      <xdr:rowOff>160655</xdr:rowOff>
    </xdr:to>
    <xdr:sp macro="" textlink="">
      <xdr:nvSpPr>
        <xdr:cNvPr id="351" name="フローチャート: 判断 350"/>
        <xdr:cNvSpPr/>
      </xdr:nvSpPr>
      <xdr:spPr>
        <a:xfrm>
          <a:off x="95885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6350</xdr:rowOff>
    </xdr:from>
    <xdr:ext cx="534035" cy="258445"/>
    <xdr:sp macro="" textlink="">
      <xdr:nvSpPr>
        <xdr:cNvPr id="352" name="テキスト ボックス 351"/>
        <xdr:cNvSpPr txBox="1"/>
      </xdr:nvSpPr>
      <xdr:spPr>
        <a:xfrm>
          <a:off x="9371965" y="9436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58420</xdr:rowOff>
    </xdr:from>
    <xdr:to xmlns:xdr="http://schemas.openxmlformats.org/drawingml/2006/spreadsheetDrawing">
      <xdr:col>45</xdr:col>
      <xdr:colOff>177800</xdr:colOff>
      <xdr:row>57</xdr:row>
      <xdr:rowOff>104775</xdr:rowOff>
    </xdr:to>
    <xdr:cxnSp macro="">
      <xdr:nvCxnSpPr>
        <xdr:cNvPr id="353" name="直線コネクタ 352"/>
        <xdr:cNvCxnSpPr/>
      </xdr:nvCxnSpPr>
      <xdr:spPr>
        <a:xfrm flipV="1">
          <a:off x="7861300" y="98310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69215</xdr:rowOff>
    </xdr:from>
    <xdr:to xmlns:xdr="http://schemas.openxmlformats.org/drawingml/2006/spreadsheetDrawing">
      <xdr:col>46</xdr:col>
      <xdr:colOff>38100</xdr:colOff>
      <xdr:row>56</xdr:row>
      <xdr:rowOff>170815</xdr:rowOff>
    </xdr:to>
    <xdr:sp macro="" textlink="">
      <xdr:nvSpPr>
        <xdr:cNvPr id="354" name="フローチャート: 判断 353"/>
        <xdr:cNvSpPr/>
      </xdr:nvSpPr>
      <xdr:spPr>
        <a:xfrm>
          <a:off x="8699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15875</xdr:rowOff>
    </xdr:from>
    <xdr:ext cx="534035" cy="259080"/>
    <xdr:sp macro="" textlink="">
      <xdr:nvSpPr>
        <xdr:cNvPr id="355" name="テキスト ボックス 354"/>
        <xdr:cNvSpPr txBox="1"/>
      </xdr:nvSpPr>
      <xdr:spPr>
        <a:xfrm>
          <a:off x="8482965" y="9445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9525</xdr:rowOff>
    </xdr:from>
    <xdr:to xmlns:xdr="http://schemas.openxmlformats.org/drawingml/2006/spreadsheetDrawing">
      <xdr:col>41</xdr:col>
      <xdr:colOff>50800</xdr:colOff>
      <xdr:row>57</xdr:row>
      <xdr:rowOff>104775</xdr:rowOff>
    </xdr:to>
    <xdr:cxnSp macro="">
      <xdr:nvCxnSpPr>
        <xdr:cNvPr id="356" name="直線コネクタ 355"/>
        <xdr:cNvCxnSpPr/>
      </xdr:nvCxnSpPr>
      <xdr:spPr>
        <a:xfrm>
          <a:off x="6972300" y="978217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48260</xdr:rowOff>
    </xdr:from>
    <xdr:to xmlns:xdr="http://schemas.openxmlformats.org/drawingml/2006/spreadsheetDrawing">
      <xdr:col>41</xdr:col>
      <xdr:colOff>101600</xdr:colOff>
      <xdr:row>56</xdr:row>
      <xdr:rowOff>149860</xdr:rowOff>
    </xdr:to>
    <xdr:sp macro="" textlink="">
      <xdr:nvSpPr>
        <xdr:cNvPr id="357" name="フローチャート: 判断 356"/>
        <xdr:cNvSpPr/>
      </xdr:nvSpPr>
      <xdr:spPr>
        <a:xfrm>
          <a:off x="7810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166370</xdr:rowOff>
    </xdr:from>
    <xdr:ext cx="534035" cy="258445"/>
    <xdr:sp macro="" textlink="">
      <xdr:nvSpPr>
        <xdr:cNvPr id="358" name="テキスト ボックス 357"/>
        <xdr:cNvSpPr txBox="1"/>
      </xdr:nvSpPr>
      <xdr:spPr>
        <a:xfrm>
          <a:off x="7593965" y="9424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19685</xdr:rowOff>
    </xdr:from>
    <xdr:to xmlns:xdr="http://schemas.openxmlformats.org/drawingml/2006/spreadsheetDrawing">
      <xdr:col>36</xdr:col>
      <xdr:colOff>165100</xdr:colOff>
      <xdr:row>56</xdr:row>
      <xdr:rowOff>121285</xdr:rowOff>
    </xdr:to>
    <xdr:sp macro="" textlink="">
      <xdr:nvSpPr>
        <xdr:cNvPr id="359" name="フローチャート: 判断 358"/>
        <xdr:cNvSpPr/>
      </xdr:nvSpPr>
      <xdr:spPr>
        <a:xfrm>
          <a:off x="69215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137795</xdr:rowOff>
    </xdr:from>
    <xdr:ext cx="534035" cy="259080"/>
    <xdr:sp macro="" textlink="">
      <xdr:nvSpPr>
        <xdr:cNvPr id="360" name="テキスト ボックス 359"/>
        <xdr:cNvSpPr txBox="1"/>
      </xdr:nvSpPr>
      <xdr:spPr>
        <a:xfrm>
          <a:off x="6704965" y="9396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93345</xdr:rowOff>
    </xdr:from>
    <xdr:to xmlns:xdr="http://schemas.openxmlformats.org/drawingml/2006/spreadsheetDrawing">
      <xdr:col>55</xdr:col>
      <xdr:colOff>50800</xdr:colOff>
      <xdr:row>57</xdr:row>
      <xdr:rowOff>23495</xdr:rowOff>
    </xdr:to>
    <xdr:sp macro="" textlink="">
      <xdr:nvSpPr>
        <xdr:cNvPr id="366" name="楕円 365"/>
        <xdr:cNvSpPr/>
      </xdr:nvSpPr>
      <xdr:spPr>
        <a:xfrm>
          <a:off x="10426700" y="96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71755</xdr:rowOff>
    </xdr:from>
    <xdr:ext cx="534670" cy="259080"/>
    <xdr:sp macro="" textlink="">
      <xdr:nvSpPr>
        <xdr:cNvPr id="367" name="普通建設事業費該当値テキスト"/>
        <xdr:cNvSpPr txBox="1"/>
      </xdr:nvSpPr>
      <xdr:spPr>
        <a:xfrm>
          <a:off x="10528300" y="9672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12700</xdr:rowOff>
    </xdr:from>
    <xdr:to xmlns:xdr="http://schemas.openxmlformats.org/drawingml/2006/spreadsheetDrawing">
      <xdr:col>50</xdr:col>
      <xdr:colOff>165100</xdr:colOff>
      <xdr:row>57</xdr:row>
      <xdr:rowOff>114300</xdr:rowOff>
    </xdr:to>
    <xdr:sp macro="" textlink="">
      <xdr:nvSpPr>
        <xdr:cNvPr id="368" name="楕円 367"/>
        <xdr:cNvSpPr/>
      </xdr:nvSpPr>
      <xdr:spPr>
        <a:xfrm>
          <a:off x="9588500" y="97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105410</xdr:rowOff>
    </xdr:from>
    <xdr:ext cx="534035" cy="259080"/>
    <xdr:sp macro="" textlink="">
      <xdr:nvSpPr>
        <xdr:cNvPr id="369" name="テキスト ボックス 368"/>
        <xdr:cNvSpPr txBox="1"/>
      </xdr:nvSpPr>
      <xdr:spPr>
        <a:xfrm>
          <a:off x="9371965" y="9878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7620</xdr:rowOff>
    </xdr:from>
    <xdr:to xmlns:xdr="http://schemas.openxmlformats.org/drawingml/2006/spreadsheetDrawing">
      <xdr:col>46</xdr:col>
      <xdr:colOff>38100</xdr:colOff>
      <xdr:row>57</xdr:row>
      <xdr:rowOff>109220</xdr:rowOff>
    </xdr:to>
    <xdr:sp macro="" textlink="">
      <xdr:nvSpPr>
        <xdr:cNvPr id="370" name="楕円 369"/>
        <xdr:cNvSpPr/>
      </xdr:nvSpPr>
      <xdr:spPr>
        <a:xfrm>
          <a:off x="8699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100330</xdr:rowOff>
    </xdr:from>
    <xdr:ext cx="534035" cy="258445"/>
    <xdr:sp macro="" textlink="">
      <xdr:nvSpPr>
        <xdr:cNvPr id="371" name="テキスト ボックス 370"/>
        <xdr:cNvSpPr txBox="1"/>
      </xdr:nvSpPr>
      <xdr:spPr>
        <a:xfrm>
          <a:off x="8482965" y="9872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53975</xdr:rowOff>
    </xdr:from>
    <xdr:to xmlns:xdr="http://schemas.openxmlformats.org/drawingml/2006/spreadsheetDrawing">
      <xdr:col>41</xdr:col>
      <xdr:colOff>101600</xdr:colOff>
      <xdr:row>57</xdr:row>
      <xdr:rowOff>155575</xdr:rowOff>
    </xdr:to>
    <xdr:sp macro="" textlink="">
      <xdr:nvSpPr>
        <xdr:cNvPr id="372" name="楕円 371"/>
        <xdr:cNvSpPr/>
      </xdr:nvSpPr>
      <xdr:spPr>
        <a:xfrm>
          <a:off x="7810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146685</xdr:rowOff>
    </xdr:from>
    <xdr:ext cx="534035" cy="258445"/>
    <xdr:sp macro="" textlink="">
      <xdr:nvSpPr>
        <xdr:cNvPr id="373" name="テキスト ボックス 372"/>
        <xdr:cNvSpPr txBox="1"/>
      </xdr:nvSpPr>
      <xdr:spPr>
        <a:xfrm>
          <a:off x="7593965" y="9919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130175</xdr:rowOff>
    </xdr:from>
    <xdr:to xmlns:xdr="http://schemas.openxmlformats.org/drawingml/2006/spreadsheetDrawing">
      <xdr:col>36</xdr:col>
      <xdr:colOff>165100</xdr:colOff>
      <xdr:row>57</xdr:row>
      <xdr:rowOff>60325</xdr:rowOff>
    </xdr:to>
    <xdr:sp macro="" textlink="">
      <xdr:nvSpPr>
        <xdr:cNvPr id="374" name="楕円 373"/>
        <xdr:cNvSpPr/>
      </xdr:nvSpPr>
      <xdr:spPr>
        <a:xfrm>
          <a:off x="69215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52070</xdr:rowOff>
    </xdr:from>
    <xdr:ext cx="534035" cy="258445"/>
    <xdr:sp macro="" textlink="">
      <xdr:nvSpPr>
        <xdr:cNvPr id="375" name="テキスト ボックス 374"/>
        <xdr:cNvSpPr txBox="1"/>
      </xdr:nvSpPr>
      <xdr:spPr>
        <a:xfrm>
          <a:off x="6704965" y="9824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1" name="テキスト ボックス 39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5" name="テキスト ボックス 39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37465</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2104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155575</xdr:rowOff>
    </xdr:from>
    <xdr:ext cx="534670" cy="258445"/>
    <xdr:sp macro="" textlink="">
      <xdr:nvSpPr>
        <xdr:cNvPr id="402" name="普通建設事業費 （ うち新規整備　）最大値テキスト"/>
        <xdr:cNvSpPr txBox="1"/>
      </xdr:nvSpPr>
      <xdr:spPr>
        <a:xfrm>
          <a:off x="10528300" y="11985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37465</xdr:rowOff>
    </xdr:from>
    <xdr:to xmlns:xdr="http://schemas.openxmlformats.org/drawingml/2006/spreadsheetDrawing">
      <xdr:col>55</xdr:col>
      <xdr:colOff>88900</xdr:colOff>
      <xdr:row>71</xdr:row>
      <xdr:rowOff>37465</xdr:rowOff>
    </xdr:to>
    <xdr:cxnSp macro="">
      <xdr:nvCxnSpPr>
        <xdr:cNvPr id="403" name="直線コネクタ 402"/>
        <xdr:cNvCxnSpPr/>
      </xdr:nvCxnSpPr>
      <xdr:spPr>
        <a:xfrm>
          <a:off x="10388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0</xdr:rowOff>
    </xdr:from>
    <xdr:to xmlns:xdr="http://schemas.openxmlformats.org/drawingml/2006/spreadsheetDrawing">
      <xdr:col>55</xdr:col>
      <xdr:colOff>0</xdr:colOff>
      <xdr:row>79</xdr:row>
      <xdr:rowOff>42545</xdr:rowOff>
    </xdr:to>
    <xdr:cxnSp macro="">
      <xdr:nvCxnSpPr>
        <xdr:cNvPr id="404" name="直線コネクタ 403"/>
        <xdr:cNvCxnSpPr/>
      </xdr:nvCxnSpPr>
      <xdr:spPr>
        <a:xfrm flipV="1">
          <a:off x="9639300" y="1354455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167005</xdr:rowOff>
    </xdr:from>
    <xdr:ext cx="534670" cy="258445"/>
    <xdr:sp macro="" textlink="">
      <xdr:nvSpPr>
        <xdr:cNvPr id="405" name="普通建設事業費 （ うち新規整備　）平均値テキスト"/>
        <xdr:cNvSpPr txBox="1"/>
      </xdr:nvSpPr>
      <xdr:spPr>
        <a:xfrm>
          <a:off x="10528300" y="131972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144145</xdr:rowOff>
    </xdr:from>
    <xdr:to xmlns:xdr="http://schemas.openxmlformats.org/drawingml/2006/spreadsheetDrawing">
      <xdr:col>55</xdr:col>
      <xdr:colOff>50800</xdr:colOff>
      <xdr:row>78</xdr:row>
      <xdr:rowOff>74930</xdr:rowOff>
    </xdr:to>
    <xdr:sp macro="" textlink="">
      <xdr:nvSpPr>
        <xdr:cNvPr id="406" name="フローチャート: 判断 405"/>
        <xdr:cNvSpPr/>
      </xdr:nvSpPr>
      <xdr:spPr>
        <a:xfrm>
          <a:off x="104267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12065</xdr:rowOff>
    </xdr:from>
    <xdr:to xmlns:xdr="http://schemas.openxmlformats.org/drawingml/2006/spreadsheetDrawing">
      <xdr:col>50</xdr:col>
      <xdr:colOff>114300</xdr:colOff>
      <xdr:row>79</xdr:row>
      <xdr:rowOff>42545</xdr:rowOff>
    </xdr:to>
    <xdr:cxnSp macro="">
      <xdr:nvCxnSpPr>
        <xdr:cNvPr id="407" name="直線コネクタ 406"/>
        <xdr:cNvCxnSpPr/>
      </xdr:nvCxnSpPr>
      <xdr:spPr>
        <a:xfrm>
          <a:off x="8750300" y="135566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1905</xdr:rowOff>
    </xdr:from>
    <xdr:to xmlns:xdr="http://schemas.openxmlformats.org/drawingml/2006/spreadsheetDrawing">
      <xdr:col>50</xdr:col>
      <xdr:colOff>165100</xdr:colOff>
      <xdr:row>78</xdr:row>
      <xdr:rowOff>103505</xdr:rowOff>
    </xdr:to>
    <xdr:sp macro="" textlink="">
      <xdr:nvSpPr>
        <xdr:cNvPr id="408" name="フローチャート: 判断 407"/>
        <xdr:cNvSpPr/>
      </xdr:nvSpPr>
      <xdr:spPr>
        <a:xfrm>
          <a:off x="9588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120650</xdr:rowOff>
    </xdr:from>
    <xdr:ext cx="469265" cy="258445"/>
    <xdr:sp macro="" textlink="">
      <xdr:nvSpPr>
        <xdr:cNvPr id="409" name="テキスト ボックス 408"/>
        <xdr:cNvSpPr txBox="1"/>
      </xdr:nvSpPr>
      <xdr:spPr>
        <a:xfrm>
          <a:off x="9404350" y="13150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12065</xdr:rowOff>
    </xdr:from>
    <xdr:to xmlns:xdr="http://schemas.openxmlformats.org/drawingml/2006/spreadsheetDrawing">
      <xdr:col>45</xdr:col>
      <xdr:colOff>177800</xdr:colOff>
      <xdr:row>79</xdr:row>
      <xdr:rowOff>27940</xdr:rowOff>
    </xdr:to>
    <xdr:cxnSp macro="">
      <xdr:nvCxnSpPr>
        <xdr:cNvPr id="410" name="直線コネクタ 409"/>
        <xdr:cNvCxnSpPr/>
      </xdr:nvCxnSpPr>
      <xdr:spPr>
        <a:xfrm flipV="1">
          <a:off x="7861300" y="135566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143510</xdr:rowOff>
    </xdr:from>
    <xdr:to xmlns:xdr="http://schemas.openxmlformats.org/drawingml/2006/spreadsheetDrawing">
      <xdr:col>46</xdr:col>
      <xdr:colOff>38100</xdr:colOff>
      <xdr:row>78</xdr:row>
      <xdr:rowOff>73025</xdr:rowOff>
    </xdr:to>
    <xdr:sp macro="" textlink="">
      <xdr:nvSpPr>
        <xdr:cNvPr id="411" name="フローチャート: 判断 410"/>
        <xdr:cNvSpPr/>
      </xdr:nvSpPr>
      <xdr:spPr>
        <a:xfrm>
          <a:off x="8699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89535</xdr:rowOff>
    </xdr:from>
    <xdr:ext cx="534035" cy="258445"/>
    <xdr:sp macro="" textlink="">
      <xdr:nvSpPr>
        <xdr:cNvPr id="412" name="テキスト ボックス 411"/>
        <xdr:cNvSpPr txBox="1"/>
      </xdr:nvSpPr>
      <xdr:spPr>
        <a:xfrm>
          <a:off x="8482965" y="13119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129540</xdr:rowOff>
    </xdr:from>
    <xdr:to xmlns:xdr="http://schemas.openxmlformats.org/drawingml/2006/spreadsheetDrawing">
      <xdr:col>41</xdr:col>
      <xdr:colOff>50800</xdr:colOff>
      <xdr:row>79</xdr:row>
      <xdr:rowOff>27940</xdr:rowOff>
    </xdr:to>
    <xdr:cxnSp macro="">
      <xdr:nvCxnSpPr>
        <xdr:cNvPr id="413" name="直線コネクタ 412"/>
        <xdr:cNvCxnSpPr/>
      </xdr:nvCxnSpPr>
      <xdr:spPr>
        <a:xfrm>
          <a:off x="6972300" y="1350264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116205</xdr:rowOff>
    </xdr:from>
    <xdr:to xmlns:xdr="http://schemas.openxmlformats.org/drawingml/2006/spreadsheetDrawing">
      <xdr:col>41</xdr:col>
      <xdr:colOff>101600</xdr:colOff>
      <xdr:row>78</xdr:row>
      <xdr:rowOff>46355</xdr:rowOff>
    </xdr:to>
    <xdr:sp macro="" textlink="">
      <xdr:nvSpPr>
        <xdr:cNvPr id="414" name="フローチャート: 判断 413"/>
        <xdr:cNvSpPr/>
      </xdr:nvSpPr>
      <xdr:spPr>
        <a:xfrm>
          <a:off x="7810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63500</xdr:rowOff>
    </xdr:from>
    <xdr:ext cx="534035" cy="258445"/>
    <xdr:sp macro="" textlink="">
      <xdr:nvSpPr>
        <xdr:cNvPr id="415" name="テキスト ボックス 414"/>
        <xdr:cNvSpPr txBox="1"/>
      </xdr:nvSpPr>
      <xdr:spPr>
        <a:xfrm>
          <a:off x="7593965" y="13093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79375</xdr:rowOff>
    </xdr:from>
    <xdr:to xmlns:xdr="http://schemas.openxmlformats.org/drawingml/2006/spreadsheetDrawing">
      <xdr:col>36</xdr:col>
      <xdr:colOff>165100</xdr:colOff>
      <xdr:row>78</xdr:row>
      <xdr:rowOff>9525</xdr:rowOff>
    </xdr:to>
    <xdr:sp macro="" textlink="">
      <xdr:nvSpPr>
        <xdr:cNvPr id="416" name="フローチャート: 判断 415"/>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26035</xdr:rowOff>
    </xdr:from>
    <xdr:ext cx="534035" cy="259080"/>
    <xdr:sp macro="" textlink="">
      <xdr:nvSpPr>
        <xdr:cNvPr id="417" name="テキスト ボックス 416"/>
        <xdr:cNvSpPr txBox="1"/>
      </xdr:nvSpPr>
      <xdr:spPr>
        <a:xfrm>
          <a:off x="6704965" y="13056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120650</xdr:rowOff>
    </xdr:from>
    <xdr:to xmlns:xdr="http://schemas.openxmlformats.org/drawingml/2006/spreadsheetDrawing">
      <xdr:col>55</xdr:col>
      <xdr:colOff>50800</xdr:colOff>
      <xdr:row>79</xdr:row>
      <xdr:rowOff>50800</xdr:rowOff>
    </xdr:to>
    <xdr:sp macro="" textlink="">
      <xdr:nvSpPr>
        <xdr:cNvPr id="423" name="楕円 422"/>
        <xdr:cNvSpPr/>
      </xdr:nvSpPr>
      <xdr:spPr>
        <a:xfrm>
          <a:off x="104267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35560</xdr:rowOff>
    </xdr:from>
    <xdr:ext cx="469900" cy="259080"/>
    <xdr:sp macro="" textlink="">
      <xdr:nvSpPr>
        <xdr:cNvPr id="424" name="普通建設事業費 （ うち新規整備　）該当値テキスト"/>
        <xdr:cNvSpPr txBox="1"/>
      </xdr:nvSpPr>
      <xdr:spPr>
        <a:xfrm>
          <a:off x="10528300" y="13408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163195</xdr:rowOff>
    </xdr:from>
    <xdr:to xmlns:xdr="http://schemas.openxmlformats.org/drawingml/2006/spreadsheetDrawing">
      <xdr:col>50</xdr:col>
      <xdr:colOff>165100</xdr:colOff>
      <xdr:row>79</xdr:row>
      <xdr:rowOff>93345</xdr:rowOff>
    </xdr:to>
    <xdr:sp macro="" textlink="">
      <xdr:nvSpPr>
        <xdr:cNvPr id="425" name="楕円 424"/>
        <xdr:cNvSpPr/>
      </xdr:nvSpPr>
      <xdr:spPr>
        <a:xfrm>
          <a:off x="9588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79</xdr:row>
      <xdr:rowOff>84455</xdr:rowOff>
    </xdr:from>
    <xdr:ext cx="313690" cy="259080"/>
    <xdr:sp macro="" textlink="">
      <xdr:nvSpPr>
        <xdr:cNvPr id="426" name="テキスト ボックス 425"/>
        <xdr:cNvSpPr txBox="1"/>
      </xdr:nvSpPr>
      <xdr:spPr>
        <a:xfrm>
          <a:off x="9482455" y="136290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132715</xdr:rowOff>
    </xdr:from>
    <xdr:to xmlns:xdr="http://schemas.openxmlformats.org/drawingml/2006/spreadsheetDrawing">
      <xdr:col>46</xdr:col>
      <xdr:colOff>38100</xdr:colOff>
      <xdr:row>79</xdr:row>
      <xdr:rowOff>63500</xdr:rowOff>
    </xdr:to>
    <xdr:sp macro="" textlink="">
      <xdr:nvSpPr>
        <xdr:cNvPr id="427" name="楕円 426"/>
        <xdr:cNvSpPr/>
      </xdr:nvSpPr>
      <xdr:spPr>
        <a:xfrm>
          <a:off x="8699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53975</xdr:rowOff>
    </xdr:from>
    <xdr:ext cx="469265" cy="258445"/>
    <xdr:sp macro="" textlink="">
      <xdr:nvSpPr>
        <xdr:cNvPr id="428" name="テキスト ボックス 427"/>
        <xdr:cNvSpPr txBox="1"/>
      </xdr:nvSpPr>
      <xdr:spPr>
        <a:xfrm>
          <a:off x="8515350"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148590</xdr:rowOff>
    </xdr:from>
    <xdr:to xmlns:xdr="http://schemas.openxmlformats.org/drawingml/2006/spreadsheetDrawing">
      <xdr:col>41</xdr:col>
      <xdr:colOff>101600</xdr:colOff>
      <xdr:row>79</xdr:row>
      <xdr:rowOff>78740</xdr:rowOff>
    </xdr:to>
    <xdr:sp macro="" textlink="">
      <xdr:nvSpPr>
        <xdr:cNvPr id="429" name="楕円 428"/>
        <xdr:cNvSpPr/>
      </xdr:nvSpPr>
      <xdr:spPr>
        <a:xfrm>
          <a:off x="7810500" y="1352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79</xdr:row>
      <xdr:rowOff>69850</xdr:rowOff>
    </xdr:from>
    <xdr:ext cx="378460" cy="259080"/>
    <xdr:sp macro="" textlink="">
      <xdr:nvSpPr>
        <xdr:cNvPr id="430" name="テキスト ボックス 429"/>
        <xdr:cNvSpPr txBox="1"/>
      </xdr:nvSpPr>
      <xdr:spPr>
        <a:xfrm>
          <a:off x="7672070" y="13614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78740</xdr:rowOff>
    </xdr:from>
    <xdr:to xmlns:xdr="http://schemas.openxmlformats.org/drawingml/2006/spreadsheetDrawing">
      <xdr:col>36</xdr:col>
      <xdr:colOff>165100</xdr:colOff>
      <xdr:row>79</xdr:row>
      <xdr:rowOff>8890</xdr:rowOff>
    </xdr:to>
    <xdr:sp macro="" textlink="">
      <xdr:nvSpPr>
        <xdr:cNvPr id="431" name="楕円 430"/>
        <xdr:cNvSpPr/>
      </xdr:nvSpPr>
      <xdr:spPr>
        <a:xfrm>
          <a:off x="69215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171450</xdr:rowOff>
    </xdr:from>
    <xdr:ext cx="469265" cy="259080"/>
    <xdr:sp macro="" textlink="">
      <xdr:nvSpPr>
        <xdr:cNvPr id="432" name="テキスト ボックス 431"/>
        <xdr:cNvSpPr txBox="1"/>
      </xdr:nvSpPr>
      <xdr:spPr>
        <a:xfrm>
          <a:off x="6737350" y="13544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4" name="テキスト ボックス 44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6" name="テキスト ボックス 44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8" name="テキスト ボックス 44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0" name="テキスト ボックス 449"/>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2" name="テキスト ボックス 45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11430</xdr:rowOff>
    </xdr:from>
    <xdr:to xmlns:xdr="http://schemas.openxmlformats.org/drawingml/2006/spreadsheetDrawing">
      <xdr:col>54</xdr:col>
      <xdr:colOff>189865</xdr:colOff>
      <xdr:row>98</xdr:row>
      <xdr:rowOff>153035</xdr:rowOff>
    </xdr:to>
    <xdr:cxnSp macro="">
      <xdr:nvCxnSpPr>
        <xdr:cNvPr id="456" name="直線コネクタ 455"/>
        <xdr:cNvCxnSpPr/>
      </xdr:nvCxnSpPr>
      <xdr:spPr>
        <a:xfrm flipV="1">
          <a:off x="10475595" y="1544193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156845</xdr:rowOff>
    </xdr:from>
    <xdr:ext cx="469900" cy="258445"/>
    <xdr:sp macro="" textlink="">
      <xdr:nvSpPr>
        <xdr:cNvPr id="457" name="普通建設事業費 （ うち更新整備　）最小値テキスト"/>
        <xdr:cNvSpPr txBox="1"/>
      </xdr:nvSpPr>
      <xdr:spPr>
        <a:xfrm>
          <a:off x="10528300" y="16958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153035</xdr:rowOff>
    </xdr:from>
    <xdr:to xmlns:xdr="http://schemas.openxmlformats.org/drawingml/2006/spreadsheetDrawing">
      <xdr:col>55</xdr:col>
      <xdr:colOff>88900</xdr:colOff>
      <xdr:row>98</xdr:row>
      <xdr:rowOff>153035</xdr:rowOff>
    </xdr:to>
    <xdr:cxnSp macro="">
      <xdr:nvCxnSpPr>
        <xdr:cNvPr id="458" name="直線コネクタ 457"/>
        <xdr:cNvCxnSpPr/>
      </xdr:nvCxnSpPr>
      <xdr:spPr>
        <a:xfrm>
          <a:off x="10388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129540</xdr:rowOff>
    </xdr:from>
    <xdr:ext cx="598805" cy="259080"/>
    <xdr:sp macro="" textlink="">
      <xdr:nvSpPr>
        <xdr:cNvPr id="459" name="普通建設事業費 （ うち更新整備　）最大値テキスト"/>
        <xdr:cNvSpPr txBox="1"/>
      </xdr:nvSpPr>
      <xdr:spPr>
        <a:xfrm>
          <a:off x="10528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11430</xdr:rowOff>
    </xdr:from>
    <xdr:to xmlns:xdr="http://schemas.openxmlformats.org/drawingml/2006/spreadsheetDrawing">
      <xdr:col>55</xdr:col>
      <xdr:colOff>88900</xdr:colOff>
      <xdr:row>90</xdr:row>
      <xdr:rowOff>11430</xdr:rowOff>
    </xdr:to>
    <xdr:cxnSp macro="">
      <xdr:nvCxnSpPr>
        <xdr:cNvPr id="460" name="直線コネクタ 459"/>
        <xdr:cNvCxnSpPr/>
      </xdr:nvCxnSpPr>
      <xdr:spPr>
        <a:xfrm>
          <a:off x="10388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146050</xdr:rowOff>
    </xdr:from>
    <xdr:to xmlns:xdr="http://schemas.openxmlformats.org/drawingml/2006/spreadsheetDrawing">
      <xdr:col>55</xdr:col>
      <xdr:colOff>0</xdr:colOff>
      <xdr:row>98</xdr:row>
      <xdr:rowOff>140335</xdr:rowOff>
    </xdr:to>
    <xdr:cxnSp macro="">
      <xdr:nvCxnSpPr>
        <xdr:cNvPr id="461" name="直線コネクタ 460"/>
        <xdr:cNvCxnSpPr/>
      </xdr:nvCxnSpPr>
      <xdr:spPr>
        <a:xfrm flipV="1">
          <a:off x="9639300" y="16776700"/>
          <a:ext cx="8382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93980</xdr:rowOff>
    </xdr:from>
    <xdr:ext cx="534670" cy="259080"/>
    <xdr:sp macro="" textlink="">
      <xdr:nvSpPr>
        <xdr:cNvPr id="462" name="普通建設事業費 （ うち更新整備　）平均値テキスト"/>
        <xdr:cNvSpPr txBox="1"/>
      </xdr:nvSpPr>
      <xdr:spPr>
        <a:xfrm>
          <a:off x="10528300" y="16553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71120</xdr:rowOff>
    </xdr:from>
    <xdr:to xmlns:xdr="http://schemas.openxmlformats.org/drawingml/2006/spreadsheetDrawing">
      <xdr:col>55</xdr:col>
      <xdr:colOff>50800</xdr:colOff>
      <xdr:row>98</xdr:row>
      <xdr:rowOff>1270</xdr:rowOff>
    </xdr:to>
    <xdr:sp macro="" textlink="">
      <xdr:nvSpPr>
        <xdr:cNvPr id="463" name="フローチャート: 判断 462"/>
        <xdr:cNvSpPr/>
      </xdr:nvSpPr>
      <xdr:spPr>
        <a:xfrm>
          <a:off x="104267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88265</xdr:rowOff>
    </xdr:from>
    <xdr:to xmlns:xdr="http://schemas.openxmlformats.org/drawingml/2006/spreadsheetDrawing">
      <xdr:col>50</xdr:col>
      <xdr:colOff>114300</xdr:colOff>
      <xdr:row>98</xdr:row>
      <xdr:rowOff>140335</xdr:rowOff>
    </xdr:to>
    <xdr:cxnSp macro="">
      <xdr:nvCxnSpPr>
        <xdr:cNvPr id="464" name="直線コネクタ 463"/>
        <xdr:cNvCxnSpPr/>
      </xdr:nvCxnSpPr>
      <xdr:spPr>
        <a:xfrm>
          <a:off x="8750300" y="1689036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116205</xdr:rowOff>
    </xdr:from>
    <xdr:to xmlns:xdr="http://schemas.openxmlformats.org/drawingml/2006/spreadsheetDrawing">
      <xdr:col>50</xdr:col>
      <xdr:colOff>165100</xdr:colOff>
      <xdr:row>98</xdr:row>
      <xdr:rowOff>46355</xdr:rowOff>
    </xdr:to>
    <xdr:sp macro="" textlink="">
      <xdr:nvSpPr>
        <xdr:cNvPr id="465" name="フローチャート: 判断 464"/>
        <xdr:cNvSpPr/>
      </xdr:nvSpPr>
      <xdr:spPr>
        <a:xfrm>
          <a:off x="9588500" y="1674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63500</xdr:rowOff>
    </xdr:from>
    <xdr:ext cx="534035" cy="258445"/>
    <xdr:sp macro="" textlink="">
      <xdr:nvSpPr>
        <xdr:cNvPr id="466" name="テキスト ボックス 465"/>
        <xdr:cNvSpPr txBox="1"/>
      </xdr:nvSpPr>
      <xdr:spPr>
        <a:xfrm>
          <a:off x="9371965" y="16522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88265</xdr:rowOff>
    </xdr:from>
    <xdr:to xmlns:xdr="http://schemas.openxmlformats.org/drawingml/2006/spreadsheetDrawing">
      <xdr:col>45</xdr:col>
      <xdr:colOff>177800</xdr:colOff>
      <xdr:row>98</xdr:row>
      <xdr:rowOff>138430</xdr:rowOff>
    </xdr:to>
    <xdr:cxnSp macro="">
      <xdr:nvCxnSpPr>
        <xdr:cNvPr id="467" name="直線コネクタ 466"/>
        <xdr:cNvCxnSpPr/>
      </xdr:nvCxnSpPr>
      <xdr:spPr>
        <a:xfrm flipV="1">
          <a:off x="7861300" y="1689036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139700</xdr:rowOff>
    </xdr:from>
    <xdr:to xmlns:xdr="http://schemas.openxmlformats.org/drawingml/2006/spreadsheetDrawing">
      <xdr:col>46</xdr:col>
      <xdr:colOff>38100</xdr:colOff>
      <xdr:row>98</xdr:row>
      <xdr:rowOff>69850</xdr:rowOff>
    </xdr:to>
    <xdr:sp macro="" textlink="">
      <xdr:nvSpPr>
        <xdr:cNvPr id="468" name="フローチャート: 判断 467"/>
        <xdr:cNvSpPr/>
      </xdr:nvSpPr>
      <xdr:spPr>
        <a:xfrm>
          <a:off x="8699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86360</xdr:rowOff>
    </xdr:from>
    <xdr:ext cx="534035" cy="258445"/>
    <xdr:sp macro="" textlink="">
      <xdr:nvSpPr>
        <xdr:cNvPr id="469" name="テキスト ボックス 468"/>
        <xdr:cNvSpPr txBox="1"/>
      </xdr:nvSpPr>
      <xdr:spPr>
        <a:xfrm>
          <a:off x="8482965" y="16545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67310</xdr:rowOff>
    </xdr:from>
    <xdr:to xmlns:xdr="http://schemas.openxmlformats.org/drawingml/2006/spreadsheetDrawing">
      <xdr:col>41</xdr:col>
      <xdr:colOff>50800</xdr:colOff>
      <xdr:row>98</xdr:row>
      <xdr:rowOff>138430</xdr:rowOff>
    </xdr:to>
    <xdr:cxnSp macro="">
      <xdr:nvCxnSpPr>
        <xdr:cNvPr id="470" name="直線コネクタ 469"/>
        <xdr:cNvCxnSpPr/>
      </xdr:nvCxnSpPr>
      <xdr:spPr>
        <a:xfrm>
          <a:off x="6972300" y="1686941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136525</xdr:rowOff>
    </xdr:from>
    <xdr:to xmlns:xdr="http://schemas.openxmlformats.org/drawingml/2006/spreadsheetDrawing">
      <xdr:col>41</xdr:col>
      <xdr:colOff>101600</xdr:colOff>
      <xdr:row>98</xdr:row>
      <xdr:rowOff>66675</xdr:rowOff>
    </xdr:to>
    <xdr:sp macro="" textlink="">
      <xdr:nvSpPr>
        <xdr:cNvPr id="471" name="フローチャート: 判断 470"/>
        <xdr:cNvSpPr/>
      </xdr:nvSpPr>
      <xdr:spPr>
        <a:xfrm>
          <a:off x="7810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83185</xdr:rowOff>
    </xdr:from>
    <xdr:ext cx="534035" cy="259080"/>
    <xdr:sp macro="" textlink="">
      <xdr:nvSpPr>
        <xdr:cNvPr id="472" name="テキスト ボックス 471"/>
        <xdr:cNvSpPr txBox="1"/>
      </xdr:nvSpPr>
      <xdr:spPr>
        <a:xfrm>
          <a:off x="7593965" y="1654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114300</xdr:rowOff>
    </xdr:from>
    <xdr:to xmlns:xdr="http://schemas.openxmlformats.org/drawingml/2006/spreadsheetDrawing">
      <xdr:col>36</xdr:col>
      <xdr:colOff>165100</xdr:colOff>
      <xdr:row>98</xdr:row>
      <xdr:rowOff>44450</xdr:rowOff>
    </xdr:to>
    <xdr:sp macro="" textlink="">
      <xdr:nvSpPr>
        <xdr:cNvPr id="473" name="フローチャート: 判断 472"/>
        <xdr:cNvSpPr/>
      </xdr:nvSpPr>
      <xdr:spPr>
        <a:xfrm>
          <a:off x="6921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60960</xdr:rowOff>
    </xdr:from>
    <xdr:ext cx="534035" cy="259080"/>
    <xdr:sp macro="" textlink="">
      <xdr:nvSpPr>
        <xdr:cNvPr id="474" name="テキスト ボックス 473"/>
        <xdr:cNvSpPr txBox="1"/>
      </xdr:nvSpPr>
      <xdr:spPr>
        <a:xfrm>
          <a:off x="6704965" y="16520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95250</xdr:rowOff>
    </xdr:from>
    <xdr:to xmlns:xdr="http://schemas.openxmlformats.org/drawingml/2006/spreadsheetDrawing">
      <xdr:col>55</xdr:col>
      <xdr:colOff>50800</xdr:colOff>
      <xdr:row>98</xdr:row>
      <xdr:rowOff>25400</xdr:rowOff>
    </xdr:to>
    <xdr:sp macro="" textlink="">
      <xdr:nvSpPr>
        <xdr:cNvPr id="480" name="楕円 479"/>
        <xdr:cNvSpPr/>
      </xdr:nvSpPr>
      <xdr:spPr>
        <a:xfrm>
          <a:off x="10426700" y="167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73660</xdr:rowOff>
    </xdr:from>
    <xdr:ext cx="534670" cy="259080"/>
    <xdr:sp macro="" textlink="">
      <xdr:nvSpPr>
        <xdr:cNvPr id="481" name="普通建設事業費 （ うち更新整備　）該当値テキスト"/>
        <xdr:cNvSpPr txBox="1"/>
      </xdr:nvSpPr>
      <xdr:spPr>
        <a:xfrm>
          <a:off x="10528300" y="1670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89535</xdr:rowOff>
    </xdr:from>
    <xdr:to xmlns:xdr="http://schemas.openxmlformats.org/drawingml/2006/spreadsheetDrawing">
      <xdr:col>50</xdr:col>
      <xdr:colOff>165100</xdr:colOff>
      <xdr:row>99</xdr:row>
      <xdr:rowOff>19685</xdr:rowOff>
    </xdr:to>
    <xdr:sp macro="" textlink="">
      <xdr:nvSpPr>
        <xdr:cNvPr id="482" name="楕円 481"/>
        <xdr:cNvSpPr/>
      </xdr:nvSpPr>
      <xdr:spPr>
        <a:xfrm>
          <a:off x="9588500" y="168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99</xdr:row>
      <xdr:rowOff>10795</xdr:rowOff>
    </xdr:from>
    <xdr:ext cx="469265" cy="258445"/>
    <xdr:sp macro="" textlink="">
      <xdr:nvSpPr>
        <xdr:cNvPr id="483" name="テキスト ボックス 482"/>
        <xdr:cNvSpPr txBox="1"/>
      </xdr:nvSpPr>
      <xdr:spPr>
        <a:xfrm>
          <a:off x="9404350" y="16984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37465</xdr:rowOff>
    </xdr:from>
    <xdr:to xmlns:xdr="http://schemas.openxmlformats.org/drawingml/2006/spreadsheetDrawing">
      <xdr:col>46</xdr:col>
      <xdr:colOff>38100</xdr:colOff>
      <xdr:row>98</xdr:row>
      <xdr:rowOff>139065</xdr:rowOff>
    </xdr:to>
    <xdr:sp macro="" textlink="">
      <xdr:nvSpPr>
        <xdr:cNvPr id="484" name="楕円 483"/>
        <xdr:cNvSpPr/>
      </xdr:nvSpPr>
      <xdr:spPr>
        <a:xfrm>
          <a:off x="8699500" y="1683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130175</xdr:rowOff>
    </xdr:from>
    <xdr:ext cx="534035" cy="259080"/>
    <xdr:sp macro="" textlink="">
      <xdr:nvSpPr>
        <xdr:cNvPr id="485" name="テキスト ボックス 484"/>
        <xdr:cNvSpPr txBox="1"/>
      </xdr:nvSpPr>
      <xdr:spPr>
        <a:xfrm>
          <a:off x="8482965" y="16932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87630</xdr:rowOff>
    </xdr:from>
    <xdr:to xmlns:xdr="http://schemas.openxmlformats.org/drawingml/2006/spreadsheetDrawing">
      <xdr:col>41</xdr:col>
      <xdr:colOff>101600</xdr:colOff>
      <xdr:row>99</xdr:row>
      <xdr:rowOff>17780</xdr:rowOff>
    </xdr:to>
    <xdr:sp macro="" textlink="">
      <xdr:nvSpPr>
        <xdr:cNvPr id="486" name="楕円 485"/>
        <xdr:cNvSpPr/>
      </xdr:nvSpPr>
      <xdr:spPr>
        <a:xfrm>
          <a:off x="7810500" y="1688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8890</xdr:rowOff>
    </xdr:from>
    <xdr:ext cx="534035" cy="258445"/>
    <xdr:sp macro="" textlink="">
      <xdr:nvSpPr>
        <xdr:cNvPr id="487" name="テキスト ボックス 486"/>
        <xdr:cNvSpPr txBox="1"/>
      </xdr:nvSpPr>
      <xdr:spPr>
        <a:xfrm>
          <a:off x="7593965" y="16982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16510</xdr:rowOff>
    </xdr:from>
    <xdr:to xmlns:xdr="http://schemas.openxmlformats.org/drawingml/2006/spreadsheetDrawing">
      <xdr:col>36</xdr:col>
      <xdr:colOff>165100</xdr:colOff>
      <xdr:row>98</xdr:row>
      <xdr:rowOff>118110</xdr:rowOff>
    </xdr:to>
    <xdr:sp macro="" textlink="">
      <xdr:nvSpPr>
        <xdr:cNvPr id="488" name="楕円 487"/>
        <xdr:cNvSpPr/>
      </xdr:nvSpPr>
      <xdr:spPr>
        <a:xfrm>
          <a:off x="6921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109220</xdr:rowOff>
    </xdr:from>
    <xdr:ext cx="534035" cy="258445"/>
    <xdr:sp macro="" textlink="">
      <xdr:nvSpPr>
        <xdr:cNvPr id="489" name="テキスト ボックス 488"/>
        <xdr:cNvSpPr txBox="1"/>
      </xdr:nvSpPr>
      <xdr:spPr>
        <a:xfrm>
          <a:off x="6704965" y="16911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0" name="直線コネクタ 49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501" name="テキスト ボックス 500"/>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2" name="直線コネクタ 50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503" name="テキスト ボックス 502"/>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4" name="直線コネクタ 50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05" name="テキスト ボックス 504"/>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6" name="直線コネクタ 50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07" name="テキスト ボックス 506"/>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09" name="テキスト ボックス 508"/>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13335</xdr:rowOff>
    </xdr:from>
    <xdr:to xmlns:xdr="http://schemas.openxmlformats.org/drawingml/2006/spreadsheetDrawing">
      <xdr:col>85</xdr:col>
      <xdr:colOff>126365</xdr:colOff>
      <xdr:row>38</xdr:row>
      <xdr:rowOff>139700</xdr:rowOff>
    </xdr:to>
    <xdr:cxnSp macro="">
      <xdr:nvCxnSpPr>
        <xdr:cNvPr id="511" name="直線コネクタ 510"/>
        <xdr:cNvCxnSpPr/>
      </xdr:nvCxnSpPr>
      <xdr:spPr>
        <a:xfrm flipV="1">
          <a:off x="16317595" y="5499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159385</xdr:rowOff>
    </xdr:from>
    <xdr:ext cx="249555" cy="258445"/>
    <xdr:sp macro="" textlink="">
      <xdr:nvSpPr>
        <xdr:cNvPr id="512" name="災害復旧事業費最小値テキスト"/>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3" name="直線コネクタ 512"/>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132080</xdr:rowOff>
    </xdr:from>
    <xdr:ext cx="534670" cy="258445"/>
    <xdr:sp macro="" textlink="">
      <xdr:nvSpPr>
        <xdr:cNvPr id="514" name="災害復旧事業費最大値テキスト"/>
        <xdr:cNvSpPr txBox="1"/>
      </xdr:nvSpPr>
      <xdr:spPr>
        <a:xfrm>
          <a:off x="16370300" y="5275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13335</xdr:rowOff>
    </xdr:from>
    <xdr:to xmlns:xdr="http://schemas.openxmlformats.org/drawingml/2006/spreadsheetDrawing">
      <xdr:col>86</xdr:col>
      <xdr:colOff>25400</xdr:colOff>
      <xdr:row>32</xdr:row>
      <xdr:rowOff>13335</xdr:rowOff>
    </xdr:to>
    <xdr:cxnSp macro="">
      <xdr:nvCxnSpPr>
        <xdr:cNvPr id="515" name="直線コネクタ 514"/>
        <xdr:cNvCxnSpPr/>
      </xdr:nvCxnSpPr>
      <xdr:spPr>
        <a:xfrm>
          <a:off x="16230600" y="549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16" name="直線コネクタ 515"/>
        <xdr:cNvCxnSpPr/>
      </xdr:nvCxnSpPr>
      <xdr:spPr>
        <a:xfrm>
          <a:off x="15481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76835</xdr:rowOff>
    </xdr:from>
    <xdr:ext cx="469900" cy="258445"/>
    <xdr:sp macro="" textlink="">
      <xdr:nvSpPr>
        <xdr:cNvPr id="517" name="災害復旧事業費平均値テキスト"/>
        <xdr:cNvSpPr txBox="1"/>
      </xdr:nvSpPr>
      <xdr:spPr>
        <a:xfrm>
          <a:off x="16370300" y="64204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53975</xdr:rowOff>
    </xdr:from>
    <xdr:to xmlns:xdr="http://schemas.openxmlformats.org/drawingml/2006/spreadsheetDrawing">
      <xdr:col>85</xdr:col>
      <xdr:colOff>177800</xdr:colOff>
      <xdr:row>38</xdr:row>
      <xdr:rowOff>155575</xdr:rowOff>
    </xdr:to>
    <xdr:sp macro="" textlink="">
      <xdr:nvSpPr>
        <xdr:cNvPr id="518" name="フローチャート: 判断 517"/>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139065</xdr:rowOff>
    </xdr:from>
    <xdr:to xmlns:xdr="http://schemas.openxmlformats.org/drawingml/2006/spreadsheetDrawing">
      <xdr:col>81</xdr:col>
      <xdr:colOff>50800</xdr:colOff>
      <xdr:row>38</xdr:row>
      <xdr:rowOff>139700</xdr:rowOff>
    </xdr:to>
    <xdr:cxnSp macro="">
      <xdr:nvCxnSpPr>
        <xdr:cNvPr id="519" name="直線コネクタ 518"/>
        <xdr:cNvCxnSpPr/>
      </xdr:nvCxnSpPr>
      <xdr:spPr>
        <a:xfrm>
          <a:off x="14592300" y="6654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64770</xdr:rowOff>
    </xdr:from>
    <xdr:to xmlns:xdr="http://schemas.openxmlformats.org/drawingml/2006/spreadsheetDrawing">
      <xdr:col>81</xdr:col>
      <xdr:colOff>101600</xdr:colOff>
      <xdr:row>38</xdr:row>
      <xdr:rowOff>166370</xdr:rowOff>
    </xdr:to>
    <xdr:sp macro="" textlink="">
      <xdr:nvSpPr>
        <xdr:cNvPr id="520" name="フローチャート: 判断 519"/>
        <xdr:cNvSpPr/>
      </xdr:nvSpPr>
      <xdr:spPr>
        <a:xfrm>
          <a:off x="15430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11430</xdr:rowOff>
    </xdr:from>
    <xdr:ext cx="469265" cy="259080"/>
    <xdr:sp macro="" textlink="">
      <xdr:nvSpPr>
        <xdr:cNvPr id="521" name="テキスト ボックス 520"/>
        <xdr:cNvSpPr txBox="1"/>
      </xdr:nvSpPr>
      <xdr:spPr>
        <a:xfrm>
          <a:off x="15246350" y="6355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139065</xdr:rowOff>
    </xdr:from>
    <xdr:to xmlns:xdr="http://schemas.openxmlformats.org/drawingml/2006/spreadsheetDrawing">
      <xdr:col>76</xdr:col>
      <xdr:colOff>114300</xdr:colOff>
      <xdr:row>38</xdr:row>
      <xdr:rowOff>139065</xdr:rowOff>
    </xdr:to>
    <xdr:cxnSp macro="">
      <xdr:nvCxnSpPr>
        <xdr:cNvPr id="522" name="直線コネクタ 521"/>
        <xdr:cNvCxnSpPr/>
      </xdr:nvCxnSpPr>
      <xdr:spPr>
        <a:xfrm flipV="1">
          <a:off x="13703300" y="6654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48895</xdr:rowOff>
    </xdr:from>
    <xdr:to xmlns:xdr="http://schemas.openxmlformats.org/drawingml/2006/spreadsheetDrawing">
      <xdr:col>76</xdr:col>
      <xdr:colOff>165100</xdr:colOff>
      <xdr:row>38</xdr:row>
      <xdr:rowOff>150495</xdr:rowOff>
    </xdr:to>
    <xdr:sp macro="" textlink="">
      <xdr:nvSpPr>
        <xdr:cNvPr id="523" name="フローチャート: 判断 522"/>
        <xdr:cNvSpPr/>
      </xdr:nvSpPr>
      <xdr:spPr>
        <a:xfrm>
          <a:off x="1454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167005</xdr:rowOff>
    </xdr:from>
    <xdr:ext cx="469265" cy="258445"/>
    <xdr:sp macro="" textlink="">
      <xdr:nvSpPr>
        <xdr:cNvPr id="524" name="テキスト ボックス 523"/>
        <xdr:cNvSpPr txBox="1"/>
      </xdr:nvSpPr>
      <xdr:spPr>
        <a:xfrm>
          <a:off x="14357350" y="6339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127000</xdr:rowOff>
    </xdr:from>
    <xdr:to xmlns:xdr="http://schemas.openxmlformats.org/drawingml/2006/spreadsheetDrawing">
      <xdr:col>71</xdr:col>
      <xdr:colOff>177800</xdr:colOff>
      <xdr:row>38</xdr:row>
      <xdr:rowOff>139065</xdr:rowOff>
    </xdr:to>
    <xdr:cxnSp macro="">
      <xdr:nvCxnSpPr>
        <xdr:cNvPr id="525" name="直線コネクタ 524"/>
        <xdr:cNvCxnSpPr/>
      </xdr:nvCxnSpPr>
      <xdr:spPr>
        <a:xfrm>
          <a:off x="12814300" y="66421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38100</xdr:rowOff>
    </xdr:from>
    <xdr:to xmlns:xdr="http://schemas.openxmlformats.org/drawingml/2006/spreadsheetDrawing">
      <xdr:col>72</xdr:col>
      <xdr:colOff>38100</xdr:colOff>
      <xdr:row>38</xdr:row>
      <xdr:rowOff>139700</xdr:rowOff>
    </xdr:to>
    <xdr:sp macro="" textlink="">
      <xdr:nvSpPr>
        <xdr:cNvPr id="526" name="フローチャート: 判断 525"/>
        <xdr:cNvSpPr/>
      </xdr:nvSpPr>
      <xdr:spPr>
        <a:xfrm>
          <a:off x="13652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156210</xdr:rowOff>
    </xdr:from>
    <xdr:ext cx="469265" cy="258445"/>
    <xdr:sp macro="" textlink="">
      <xdr:nvSpPr>
        <xdr:cNvPr id="527" name="テキスト ボックス 526"/>
        <xdr:cNvSpPr txBox="1"/>
      </xdr:nvSpPr>
      <xdr:spPr>
        <a:xfrm>
          <a:off x="13468350" y="6328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50800</xdr:rowOff>
    </xdr:from>
    <xdr:to xmlns:xdr="http://schemas.openxmlformats.org/drawingml/2006/spreadsheetDrawing">
      <xdr:col>67</xdr:col>
      <xdr:colOff>101600</xdr:colOff>
      <xdr:row>38</xdr:row>
      <xdr:rowOff>152400</xdr:rowOff>
    </xdr:to>
    <xdr:sp macro="" textlink="">
      <xdr:nvSpPr>
        <xdr:cNvPr id="528" name="フローチャート: 判断 527"/>
        <xdr:cNvSpPr/>
      </xdr:nvSpPr>
      <xdr:spPr>
        <a:xfrm>
          <a:off x="1276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168910</xdr:rowOff>
    </xdr:from>
    <xdr:ext cx="469265" cy="258445"/>
    <xdr:sp macro="" textlink="">
      <xdr:nvSpPr>
        <xdr:cNvPr id="529" name="テキスト ボックス 528"/>
        <xdr:cNvSpPr txBox="1"/>
      </xdr:nvSpPr>
      <xdr:spPr>
        <a:xfrm>
          <a:off x="12579350" y="6341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35" name="楕円 534"/>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32385</xdr:rowOff>
    </xdr:from>
    <xdr:ext cx="249555" cy="258445"/>
    <xdr:sp macro="" textlink="">
      <xdr:nvSpPr>
        <xdr:cNvPr id="536" name="災害復旧事業費該当値テキスト"/>
        <xdr:cNvSpPr txBox="1"/>
      </xdr:nvSpPr>
      <xdr:spPr>
        <a:xfrm>
          <a:off x="16370300" y="6547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7" name="楕円 536"/>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8920" cy="259080"/>
    <xdr:sp macro="" textlink="">
      <xdr:nvSpPr>
        <xdr:cNvPr id="538" name="テキスト ボックス 537"/>
        <xdr:cNvSpPr txBox="1"/>
      </xdr:nvSpPr>
      <xdr:spPr>
        <a:xfrm>
          <a:off x="1535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88265</xdr:rowOff>
    </xdr:from>
    <xdr:to xmlns:xdr="http://schemas.openxmlformats.org/drawingml/2006/spreadsheetDrawing">
      <xdr:col>76</xdr:col>
      <xdr:colOff>165100</xdr:colOff>
      <xdr:row>39</xdr:row>
      <xdr:rowOff>18415</xdr:rowOff>
    </xdr:to>
    <xdr:sp macro="" textlink="">
      <xdr:nvSpPr>
        <xdr:cNvPr id="539" name="楕円 538"/>
        <xdr:cNvSpPr/>
      </xdr:nvSpPr>
      <xdr:spPr>
        <a:xfrm>
          <a:off x="14541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39</xdr:row>
      <xdr:rowOff>9525</xdr:rowOff>
    </xdr:from>
    <xdr:ext cx="313690" cy="258445"/>
    <xdr:sp macro="" textlink="">
      <xdr:nvSpPr>
        <xdr:cNvPr id="540" name="テキスト ボックス 539"/>
        <xdr:cNvSpPr txBox="1"/>
      </xdr:nvSpPr>
      <xdr:spPr>
        <a:xfrm>
          <a:off x="14435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88265</xdr:rowOff>
    </xdr:from>
    <xdr:to xmlns:xdr="http://schemas.openxmlformats.org/drawingml/2006/spreadsheetDrawing">
      <xdr:col>72</xdr:col>
      <xdr:colOff>38100</xdr:colOff>
      <xdr:row>39</xdr:row>
      <xdr:rowOff>18415</xdr:rowOff>
    </xdr:to>
    <xdr:sp macro="" textlink="">
      <xdr:nvSpPr>
        <xdr:cNvPr id="541" name="楕円 540"/>
        <xdr:cNvSpPr/>
      </xdr:nvSpPr>
      <xdr:spPr>
        <a:xfrm>
          <a:off x="1365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39</xdr:row>
      <xdr:rowOff>9525</xdr:rowOff>
    </xdr:from>
    <xdr:ext cx="313690" cy="258445"/>
    <xdr:sp macro="" textlink="">
      <xdr:nvSpPr>
        <xdr:cNvPr id="542" name="テキスト ボックス 541"/>
        <xdr:cNvSpPr txBox="1"/>
      </xdr:nvSpPr>
      <xdr:spPr>
        <a:xfrm>
          <a:off x="13546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76200</xdr:rowOff>
    </xdr:from>
    <xdr:to xmlns:xdr="http://schemas.openxmlformats.org/drawingml/2006/spreadsheetDrawing">
      <xdr:col>67</xdr:col>
      <xdr:colOff>101600</xdr:colOff>
      <xdr:row>39</xdr:row>
      <xdr:rowOff>6350</xdr:rowOff>
    </xdr:to>
    <xdr:sp macro="" textlink="">
      <xdr:nvSpPr>
        <xdr:cNvPr id="543" name="楕円 542"/>
        <xdr:cNvSpPr/>
      </xdr:nvSpPr>
      <xdr:spPr>
        <a:xfrm>
          <a:off x="12763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168910</xdr:rowOff>
    </xdr:from>
    <xdr:ext cx="378460" cy="258445"/>
    <xdr:sp macro="" textlink="">
      <xdr:nvSpPr>
        <xdr:cNvPr id="544" name="テキスト ボックス 543"/>
        <xdr:cNvSpPr txBox="1"/>
      </xdr:nvSpPr>
      <xdr:spPr>
        <a:xfrm>
          <a:off x="12625070" y="66840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6" name="テキスト ボックス 55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8" name="テキスト ボックス 55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0" name="テキスト ボックス 569"/>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3" name="テキスト ボックス 572"/>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6" name="テキスト ボックス 575"/>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8" name="テキスト ボックス 577"/>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7" name="テキスト ボックス 586"/>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9" name="テキスト ボックス 588"/>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1" name="テキスト ボックス 590"/>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3" name="テキスト ボックス 592"/>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4" name="直線コネクタ 60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5" name="テキスト ボックス 604"/>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6" name="直線コネクタ 60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7" name="テキスト ボックス 60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09" name="テキスト ボックス 608"/>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0" name="直線コネクタ 60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1" name="テキスト ボックス 61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2" name="直線コネクタ 61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3" name="テキスト ボックス 612"/>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65405</xdr:rowOff>
    </xdr:from>
    <xdr:to xmlns:xdr="http://schemas.openxmlformats.org/drawingml/2006/spreadsheetDrawing">
      <xdr:col>85</xdr:col>
      <xdr:colOff>126365</xdr:colOff>
      <xdr:row>78</xdr:row>
      <xdr:rowOff>147320</xdr:rowOff>
    </xdr:to>
    <xdr:cxnSp macro="">
      <xdr:nvCxnSpPr>
        <xdr:cNvPr id="617" name="直線コネクタ 616"/>
        <xdr:cNvCxnSpPr/>
      </xdr:nvCxnSpPr>
      <xdr:spPr>
        <a:xfrm flipV="1">
          <a:off x="16317595" y="12238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151130</xdr:rowOff>
    </xdr:from>
    <xdr:ext cx="469900" cy="259080"/>
    <xdr:sp macro="" textlink="">
      <xdr:nvSpPr>
        <xdr:cNvPr id="618" name="公債費最小値テキスト"/>
        <xdr:cNvSpPr txBox="1"/>
      </xdr:nvSpPr>
      <xdr:spPr>
        <a:xfrm>
          <a:off x="16370300" y="1352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147320</xdr:rowOff>
    </xdr:from>
    <xdr:to xmlns:xdr="http://schemas.openxmlformats.org/drawingml/2006/spreadsheetDrawing">
      <xdr:col>86</xdr:col>
      <xdr:colOff>25400</xdr:colOff>
      <xdr:row>78</xdr:row>
      <xdr:rowOff>147320</xdr:rowOff>
    </xdr:to>
    <xdr:cxnSp macro="">
      <xdr:nvCxnSpPr>
        <xdr:cNvPr id="619" name="直線コネクタ 618"/>
        <xdr:cNvCxnSpPr/>
      </xdr:nvCxnSpPr>
      <xdr:spPr>
        <a:xfrm>
          <a:off x="16230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12065</xdr:rowOff>
    </xdr:from>
    <xdr:ext cx="598805" cy="259080"/>
    <xdr:sp macro="" textlink="">
      <xdr:nvSpPr>
        <xdr:cNvPr id="620" name="公債費最大値テキスト"/>
        <xdr:cNvSpPr txBox="1"/>
      </xdr:nvSpPr>
      <xdr:spPr>
        <a:xfrm>
          <a:off x="16370300" y="12013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65405</xdr:rowOff>
    </xdr:from>
    <xdr:to xmlns:xdr="http://schemas.openxmlformats.org/drawingml/2006/spreadsheetDrawing">
      <xdr:col>86</xdr:col>
      <xdr:colOff>25400</xdr:colOff>
      <xdr:row>71</xdr:row>
      <xdr:rowOff>65405</xdr:rowOff>
    </xdr:to>
    <xdr:cxnSp macro="">
      <xdr:nvCxnSpPr>
        <xdr:cNvPr id="621" name="直線コネクタ 620"/>
        <xdr:cNvCxnSpPr/>
      </xdr:nvCxnSpPr>
      <xdr:spPr>
        <a:xfrm>
          <a:off x="16230600" y="1223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14605</xdr:rowOff>
    </xdr:from>
    <xdr:to xmlns:xdr="http://schemas.openxmlformats.org/drawingml/2006/spreadsheetDrawing">
      <xdr:col>85</xdr:col>
      <xdr:colOff>127000</xdr:colOff>
      <xdr:row>77</xdr:row>
      <xdr:rowOff>29845</xdr:rowOff>
    </xdr:to>
    <xdr:cxnSp macro="">
      <xdr:nvCxnSpPr>
        <xdr:cNvPr id="622" name="直線コネクタ 621"/>
        <xdr:cNvCxnSpPr/>
      </xdr:nvCxnSpPr>
      <xdr:spPr>
        <a:xfrm>
          <a:off x="15481300" y="1321625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98425</xdr:rowOff>
    </xdr:from>
    <xdr:ext cx="534670" cy="258445"/>
    <xdr:sp macro="" textlink="">
      <xdr:nvSpPr>
        <xdr:cNvPr id="623" name="公債費平均値テキスト"/>
        <xdr:cNvSpPr txBox="1"/>
      </xdr:nvSpPr>
      <xdr:spPr>
        <a:xfrm>
          <a:off x="16370300" y="129571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75565</xdr:rowOff>
    </xdr:from>
    <xdr:to xmlns:xdr="http://schemas.openxmlformats.org/drawingml/2006/spreadsheetDrawing">
      <xdr:col>85</xdr:col>
      <xdr:colOff>177800</xdr:colOff>
      <xdr:row>77</xdr:row>
      <xdr:rowOff>6350</xdr:rowOff>
    </xdr:to>
    <xdr:sp macro="" textlink="">
      <xdr:nvSpPr>
        <xdr:cNvPr id="624" name="フローチャート: 判断 623"/>
        <xdr:cNvSpPr/>
      </xdr:nvSpPr>
      <xdr:spPr>
        <a:xfrm>
          <a:off x="162687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11430</xdr:rowOff>
    </xdr:from>
    <xdr:to xmlns:xdr="http://schemas.openxmlformats.org/drawingml/2006/spreadsheetDrawing">
      <xdr:col>81</xdr:col>
      <xdr:colOff>50800</xdr:colOff>
      <xdr:row>77</xdr:row>
      <xdr:rowOff>14605</xdr:rowOff>
    </xdr:to>
    <xdr:cxnSp macro="">
      <xdr:nvCxnSpPr>
        <xdr:cNvPr id="625" name="直線コネクタ 624"/>
        <xdr:cNvCxnSpPr/>
      </xdr:nvCxnSpPr>
      <xdr:spPr>
        <a:xfrm>
          <a:off x="14592300" y="132130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74930</xdr:rowOff>
    </xdr:from>
    <xdr:to xmlns:xdr="http://schemas.openxmlformats.org/drawingml/2006/spreadsheetDrawing">
      <xdr:col>81</xdr:col>
      <xdr:colOff>101600</xdr:colOff>
      <xdr:row>77</xdr:row>
      <xdr:rowOff>5080</xdr:rowOff>
    </xdr:to>
    <xdr:sp macro="" textlink="">
      <xdr:nvSpPr>
        <xdr:cNvPr id="626" name="フローチャート: 判断 625"/>
        <xdr:cNvSpPr/>
      </xdr:nvSpPr>
      <xdr:spPr>
        <a:xfrm>
          <a:off x="15430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21590</xdr:rowOff>
    </xdr:from>
    <xdr:ext cx="534035" cy="259080"/>
    <xdr:sp macro="" textlink="">
      <xdr:nvSpPr>
        <xdr:cNvPr id="627" name="テキスト ボックス 626"/>
        <xdr:cNvSpPr txBox="1"/>
      </xdr:nvSpPr>
      <xdr:spPr>
        <a:xfrm>
          <a:off x="15213965" y="1288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11430</xdr:rowOff>
    </xdr:from>
    <xdr:to xmlns:xdr="http://schemas.openxmlformats.org/drawingml/2006/spreadsheetDrawing">
      <xdr:col>76</xdr:col>
      <xdr:colOff>114300</xdr:colOff>
      <xdr:row>77</xdr:row>
      <xdr:rowOff>12065</xdr:rowOff>
    </xdr:to>
    <xdr:cxnSp macro="">
      <xdr:nvCxnSpPr>
        <xdr:cNvPr id="628" name="直線コネクタ 627"/>
        <xdr:cNvCxnSpPr/>
      </xdr:nvCxnSpPr>
      <xdr:spPr>
        <a:xfrm flipV="1">
          <a:off x="13703300" y="132130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82550</xdr:rowOff>
    </xdr:from>
    <xdr:to xmlns:xdr="http://schemas.openxmlformats.org/drawingml/2006/spreadsheetDrawing">
      <xdr:col>76</xdr:col>
      <xdr:colOff>165100</xdr:colOff>
      <xdr:row>77</xdr:row>
      <xdr:rowOff>12700</xdr:rowOff>
    </xdr:to>
    <xdr:sp macro="" textlink="">
      <xdr:nvSpPr>
        <xdr:cNvPr id="629" name="フローチャート: 判断 628"/>
        <xdr:cNvSpPr/>
      </xdr:nvSpPr>
      <xdr:spPr>
        <a:xfrm>
          <a:off x="145415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29210</xdr:rowOff>
    </xdr:from>
    <xdr:ext cx="534035" cy="258445"/>
    <xdr:sp macro="" textlink="">
      <xdr:nvSpPr>
        <xdr:cNvPr id="630" name="テキスト ボックス 629"/>
        <xdr:cNvSpPr txBox="1"/>
      </xdr:nvSpPr>
      <xdr:spPr>
        <a:xfrm>
          <a:off x="14324965" y="12887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12065</xdr:rowOff>
    </xdr:from>
    <xdr:to xmlns:xdr="http://schemas.openxmlformats.org/drawingml/2006/spreadsheetDrawing">
      <xdr:col>71</xdr:col>
      <xdr:colOff>177800</xdr:colOff>
      <xdr:row>77</xdr:row>
      <xdr:rowOff>37465</xdr:rowOff>
    </xdr:to>
    <xdr:cxnSp macro="">
      <xdr:nvCxnSpPr>
        <xdr:cNvPr id="631" name="直線コネクタ 630"/>
        <xdr:cNvCxnSpPr/>
      </xdr:nvCxnSpPr>
      <xdr:spPr>
        <a:xfrm flipV="1">
          <a:off x="12814300" y="1321371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95250</xdr:rowOff>
    </xdr:from>
    <xdr:to xmlns:xdr="http://schemas.openxmlformats.org/drawingml/2006/spreadsheetDrawing">
      <xdr:col>72</xdr:col>
      <xdr:colOff>38100</xdr:colOff>
      <xdr:row>77</xdr:row>
      <xdr:rowOff>25400</xdr:rowOff>
    </xdr:to>
    <xdr:sp macro="" textlink="">
      <xdr:nvSpPr>
        <xdr:cNvPr id="632" name="フローチャート: 判断 631"/>
        <xdr:cNvSpPr/>
      </xdr:nvSpPr>
      <xdr:spPr>
        <a:xfrm>
          <a:off x="13652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41910</xdr:rowOff>
    </xdr:from>
    <xdr:ext cx="534035" cy="258445"/>
    <xdr:sp macro="" textlink="">
      <xdr:nvSpPr>
        <xdr:cNvPr id="633" name="テキスト ボックス 632"/>
        <xdr:cNvSpPr txBox="1"/>
      </xdr:nvSpPr>
      <xdr:spPr>
        <a:xfrm>
          <a:off x="13435965" y="12900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111760</xdr:rowOff>
    </xdr:from>
    <xdr:to xmlns:xdr="http://schemas.openxmlformats.org/drawingml/2006/spreadsheetDrawing">
      <xdr:col>67</xdr:col>
      <xdr:colOff>101600</xdr:colOff>
      <xdr:row>77</xdr:row>
      <xdr:rowOff>41910</xdr:rowOff>
    </xdr:to>
    <xdr:sp macro="" textlink="">
      <xdr:nvSpPr>
        <xdr:cNvPr id="634" name="フローチャート: 判断 633"/>
        <xdr:cNvSpPr/>
      </xdr:nvSpPr>
      <xdr:spPr>
        <a:xfrm>
          <a:off x="127635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58420</xdr:rowOff>
    </xdr:from>
    <xdr:ext cx="534035" cy="259080"/>
    <xdr:sp macro="" textlink="">
      <xdr:nvSpPr>
        <xdr:cNvPr id="635" name="テキスト ボックス 634"/>
        <xdr:cNvSpPr txBox="1"/>
      </xdr:nvSpPr>
      <xdr:spPr>
        <a:xfrm>
          <a:off x="12546965" y="12917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150495</xdr:rowOff>
    </xdr:from>
    <xdr:to xmlns:xdr="http://schemas.openxmlformats.org/drawingml/2006/spreadsheetDrawing">
      <xdr:col>85</xdr:col>
      <xdr:colOff>177800</xdr:colOff>
      <xdr:row>77</xdr:row>
      <xdr:rowOff>80645</xdr:rowOff>
    </xdr:to>
    <xdr:sp macro="" textlink="">
      <xdr:nvSpPr>
        <xdr:cNvPr id="641" name="楕円 640"/>
        <xdr:cNvSpPr/>
      </xdr:nvSpPr>
      <xdr:spPr>
        <a:xfrm>
          <a:off x="16268700" y="131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128905</xdr:rowOff>
    </xdr:from>
    <xdr:ext cx="534670" cy="259080"/>
    <xdr:sp macro="" textlink="">
      <xdr:nvSpPr>
        <xdr:cNvPr id="642" name="公債費該当値テキスト"/>
        <xdr:cNvSpPr txBox="1"/>
      </xdr:nvSpPr>
      <xdr:spPr>
        <a:xfrm>
          <a:off x="16370300" y="13159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135255</xdr:rowOff>
    </xdr:from>
    <xdr:to xmlns:xdr="http://schemas.openxmlformats.org/drawingml/2006/spreadsheetDrawing">
      <xdr:col>81</xdr:col>
      <xdr:colOff>101600</xdr:colOff>
      <xdr:row>77</xdr:row>
      <xdr:rowOff>65405</xdr:rowOff>
    </xdr:to>
    <xdr:sp macro="" textlink="">
      <xdr:nvSpPr>
        <xdr:cNvPr id="643" name="楕円 642"/>
        <xdr:cNvSpPr/>
      </xdr:nvSpPr>
      <xdr:spPr>
        <a:xfrm>
          <a:off x="15430500" y="1316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56515</xdr:rowOff>
    </xdr:from>
    <xdr:ext cx="534035" cy="258445"/>
    <xdr:sp macro="" textlink="">
      <xdr:nvSpPr>
        <xdr:cNvPr id="644" name="テキスト ボックス 643"/>
        <xdr:cNvSpPr txBox="1"/>
      </xdr:nvSpPr>
      <xdr:spPr>
        <a:xfrm>
          <a:off x="15213965" y="13258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132080</xdr:rowOff>
    </xdr:from>
    <xdr:to xmlns:xdr="http://schemas.openxmlformats.org/drawingml/2006/spreadsheetDrawing">
      <xdr:col>76</xdr:col>
      <xdr:colOff>165100</xdr:colOff>
      <xdr:row>77</xdr:row>
      <xdr:rowOff>62230</xdr:rowOff>
    </xdr:to>
    <xdr:sp macro="" textlink="">
      <xdr:nvSpPr>
        <xdr:cNvPr id="645" name="楕円 644"/>
        <xdr:cNvSpPr/>
      </xdr:nvSpPr>
      <xdr:spPr>
        <a:xfrm>
          <a:off x="14541500" y="1316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53340</xdr:rowOff>
    </xdr:from>
    <xdr:ext cx="534035" cy="258445"/>
    <xdr:sp macro="" textlink="">
      <xdr:nvSpPr>
        <xdr:cNvPr id="646" name="テキスト ボックス 645"/>
        <xdr:cNvSpPr txBox="1"/>
      </xdr:nvSpPr>
      <xdr:spPr>
        <a:xfrm>
          <a:off x="14324965" y="13254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132715</xdr:rowOff>
    </xdr:from>
    <xdr:to xmlns:xdr="http://schemas.openxmlformats.org/drawingml/2006/spreadsheetDrawing">
      <xdr:col>72</xdr:col>
      <xdr:colOff>38100</xdr:colOff>
      <xdr:row>77</xdr:row>
      <xdr:rowOff>63500</xdr:rowOff>
    </xdr:to>
    <xdr:sp macro="" textlink="">
      <xdr:nvSpPr>
        <xdr:cNvPr id="647" name="楕円 646"/>
        <xdr:cNvSpPr/>
      </xdr:nvSpPr>
      <xdr:spPr>
        <a:xfrm>
          <a:off x="13652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53975</xdr:rowOff>
    </xdr:from>
    <xdr:ext cx="534035" cy="258445"/>
    <xdr:sp macro="" textlink="">
      <xdr:nvSpPr>
        <xdr:cNvPr id="648" name="テキスト ボックス 647"/>
        <xdr:cNvSpPr txBox="1"/>
      </xdr:nvSpPr>
      <xdr:spPr>
        <a:xfrm>
          <a:off x="13435965" y="13255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158115</xdr:rowOff>
    </xdr:from>
    <xdr:to xmlns:xdr="http://schemas.openxmlformats.org/drawingml/2006/spreadsheetDrawing">
      <xdr:col>67</xdr:col>
      <xdr:colOff>101600</xdr:colOff>
      <xdr:row>77</xdr:row>
      <xdr:rowOff>88265</xdr:rowOff>
    </xdr:to>
    <xdr:sp macro="" textlink="">
      <xdr:nvSpPr>
        <xdr:cNvPr id="649" name="楕円 648"/>
        <xdr:cNvSpPr/>
      </xdr:nvSpPr>
      <xdr:spPr>
        <a:xfrm>
          <a:off x="127635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79375</xdr:rowOff>
    </xdr:from>
    <xdr:ext cx="534035" cy="258445"/>
    <xdr:sp macro="" textlink="">
      <xdr:nvSpPr>
        <xdr:cNvPr id="650" name="テキスト ボックス 649"/>
        <xdr:cNvSpPr txBox="1"/>
      </xdr:nvSpPr>
      <xdr:spPr>
        <a:xfrm>
          <a:off x="12546965" y="13281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2" name="テキスト ボックス 66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4" name="テキスト ボックス 66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6" name="テキスト ボックス 66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68" name="テキスト ボックス 66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0" name="テキスト ボックス 66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83820</xdr:rowOff>
    </xdr:from>
    <xdr:to xmlns:xdr="http://schemas.openxmlformats.org/drawingml/2006/spreadsheetDrawing">
      <xdr:col>85</xdr:col>
      <xdr:colOff>126365</xdr:colOff>
      <xdr:row>98</xdr:row>
      <xdr:rowOff>139065</xdr:rowOff>
    </xdr:to>
    <xdr:cxnSp macro="">
      <xdr:nvCxnSpPr>
        <xdr:cNvPr id="672" name="直線コネクタ 671"/>
        <xdr:cNvCxnSpPr/>
      </xdr:nvCxnSpPr>
      <xdr:spPr>
        <a:xfrm flipV="1">
          <a:off x="16317595" y="158572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8445"/>
    <xdr:sp macro="" textlink="">
      <xdr:nvSpPr>
        <xdr:cNvPr id="673"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74" name="直線コネクタ 673"/>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30480</xdr:rowOff>
    </xdr:from>
    <xdr:ext cx="598805" cy="258445"/>
    <xdr:sp macro="" textlink="">
      <xdr:nvSpPr>
        <xdr:cNvPr id="675" name="積立金最大値テキスト"/>
        <xdr:cNvSpPr txBox="1"/>
      </xdr:nvSpPr>
      <xdr:spPr>
        <a:xfrm>
          <a:off x="16370300" y="156324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83820</xdr:rowOff>
    </xdr:from>
    <xdr:to xmlns:xdr="http://schemas.openxmlformats.org/drawingml/2006/spreadsheetDrawing">
      <xdr:col>86</xdr:col>
      <xdr:colOff>25400</xdr:colOff>
      <xdr:row>92</xdr:row>
      <xdr:rowOff>83820</xdr:rowOff>
    </xdr:to>
    <xdr:cxnSp macro="">
      <xdr:nvCxnSpPr>
        <xdr:cNvPr id="676" name="直線コネクタ 675"/>
        <xdr:cNvCxnSpPr/>
      </xdr:nvCxnSpPr>
      <xdr:spPr>
        <a:xfrm>
          <a:off x="16230600" y="1585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77470</xdr:rowOff>
    </xdr:from>
    <xdr:to xmlns:xdr="http://schemas.openxmlformats.org/drawingml/2006/spreadsheetDrawing">
      <xdr:col>85</xdr:col>
      <xdr:colOff>127000</xdr:colOff>
      <xdr:row>98</xdr:row>
      <xdr:rowOff>100965</xdr:rowOff>
    </xdr:to>
    <xdr:cxnSp macro="">
      <xdr:nvCxnSpPr>
        <xdr:cNvPr id="677" name="直線コネクタ 676"/>
        <xdr:cNvCxnSpPr/>
      </xdr:nvCxnSpPr>
      <xdr:spPr>
        <a:xfrm>
          <a:off x="15481300" y="16879570"/>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11430</xdr:rowOff>
    </xdr:from>
    <xdr:ext cx="534670" cy="259080"/>
    <xdr:sp macro="" textlink="">
      <xdr:nvSpPr>
        <xdr:cNvPr id="678" name="積立金平均値テキスト"/>
        <xdr:cNvSpPr txBox="1"/>
      </xdr:nvSpPr>
      <xdr:spPr>
        <a:xfrm>
          <a:off x="16370300" y="16642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160020</xdr:rowOff>
    </xdr:from>
    <xdr:to xmlns:xdr="http://schemas.openxmlformats.org/drawingml/2006/spreadsheetDrawing">
      <xdr:col>85</xdr:col>
      <xdr:colOff>177800</xdr:colOff>
      <xdr:row>98</xdr:row>
      <xdr:rowOff>90170</xdr:rowOff>
    </xdr:to>
    <xdr:sp macro="" textlink="">
      <xdr:nvSpPr>
        <xdr:cNvPr id="679" name="フローチャート: 判断 678"/>
        <xdr:cNvSpPr/>
      </xdr:nvSpPr>
      <xdr:spPr>
        <a:xfrm>
          <a:off x="162687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38100</xdr:rowOff>
    </xdr:from>
    <xdr:to xmlns:xdr="http://schemas.openxmlformats.org/drawingml/2006/spreadsheetDrawing">
      <xdr:col>81</xdr:col>
      <xdr:colOff>50800</xdr:colOff>
      <xdr:row>98</xdr:row>
      <xdr:rowOff>77470</xdr:rowOff>
    </xdr:to>
    <xdr:cxnSp macro="">
      <xdr:nvCxnSpPr>
        <xdr:cNvPr id="680" name="直線コネクタ 679"/>
        <xdr:cNvCxnSpPr/>
      </xdr:nvCxnSpPr>
      <xdr:spPr>
        <a:xfrm>
          <a:off x="14592300" y="168402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159385</xdr:rowOff>
    </xdr:from>
    <xdr:to xmlns:xdr="http://schemas.openxmlformats.org/drawingml/2006/spreadsheetDrawing">
      <xdr:col>81</xdr:col>
      <xdr:colOff>101600</xdr:colOff>
      <xdr:row>98</xdr:row>
      <xdr:rowOff>89535</xdr:rowOff>
    </xdr:to>
    <xdr:sp macro="" textlink="">
      <xdr:nvSpPr>
        <xdr:cNvPr id="681" name="フローチャート: 判断 680"/>
        <xdr:cNvSpPr/>
      </xdr:nvSpPr>
      <xdr:spPr>
        <a:xfrm>
          <a:off x="15430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106045</xdr:rowOff>
    </xdr:from>
    <xdr:ext cx="534035" cy="259080"/>
    <xdr:sp macro="" textlink="">
      <xdr:nvSpPr>
        <xdr:cNvPr id="682" name="テキスト ボックス 681"/>
        <xdr:cNvSpPr txBox="1"/>
      </xdr:nvSpPr>
      <xdr:spPr>
        <a:xfrm>
          <a:off x="15213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38100</xdr:rowOff>
    </xdr:from>
    <xdr:to xmlns:xdr="http://schemas.openxmlformats.org/drawingml/2006/spreadsheetDrawing">
      <xdr:col>76</xdr:col>
      <xdr:colOff>114300</xdr:colOff>
      <xdr:row>98</xdr:row>
      <xdr:rowOff>84455</xdr:rowOff>
    </xdr:to>
    <xdr:cxnSp macro="">
      <xdr:nvCxnSpPr>
        <xdr:cNvPr id="683" name="直線コネクタ 682"/>
        <xdr:cNvCxnSpPr/>
      </xdr:nvCxnSpPr>
      <xdr:spPr>
        <a:xfrm flipV="1">
          <a:off x="13703300" y="1684020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150495</xdr:rowOff>
    </xdr:from>
    <xdr:to xmlns:xdr="http://schemas.openxmlformats.org/drawingml/2006/spreadsheetDrawing">
      <xdr:col>76</xdr:col>
      <xdr:colOff>165100</xdr:colOff>
      <xdr:row>98</xdr:row>
      <xdr:rowOff>80645</xdr:rowOff>
    </xdr:to>
    <xdr:sp macro="" textlink="">
      <xdr:nvSpPr>
        <xdr:cNvPr id="684" name="フローチャート: 判断 683"/>
        <xdr:cNvSpPr/>
      </xdr:nvSpPr>
      <xdr:spPr>
        <a:xfrm>
          <a:off x="14541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97790</xdr:rowOff>
    </xdr:from>
    <xdr:ext cx="534035" cy="258445"/>
    <xdr:sp macro="" textlink="">
      <xdr:nvSpPr>
        <xdr:cNvPr id="685" name="テキスト ボックス 684"/>
        <xdr:cNvSpPr txBox="1"/>
      </xdr:nvSpPr>
      <xdr:spPr>
        <a:xfrm>
          <a:off x="14324965" y="1655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84455</xdr:rowOff>
    </xdr:from>
    <xdr:to xmlns:xdr="http://schemas.openxmlformats.org/drawingml/2006/spreadsheetDrawing">
      <xdr:col>71</xdr:col>
      <xdr:colOff>177800</xdr:colOff>
      <xdr:row>98</xdr:row>
      <xdr:rowOff>113030</xdr:rowOff>
    </xdr:to>
    <xdr:cxnSp macro="">
      <xdr:nvCxnSpPr>
        <xdr:cNvPr id="686" name="直線コネクタ 685"/>
        <xdr:cNvCxnSpPr/>
      </xdr:nvCxnSpPr>
      <xdr:spPr>
        <a:xfrm flipV="1">
          <a:off x="12814300" y="168865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136525</xdr:rowOff>
    </xdr:from>
    <xdr:to xmlns:xdr="http://schemas.openxmlformats.org/drawingml/2006/spreadsheetDrawing">
      <xdr:col>72</xdr:col>
      <xdr:colOff>38100</xdr:colOff>
      <xdr:row>98</xdr:row>
      <xdr:rowOff>66675</xdr:rowOff>
    </xdr:to>
    <xdr:sp macro="" textlink="">
      <xdr:nvSpPr>
        <xdr:cNvPr id="687" name="フローチャート: 判断 686"/>
        <xdr:cNvSpPr/>
      </xdr:nvSpPr>
      <xdr:spPr>
        <a:xfrm>
          <a:off x="13652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83185</xdr:rowOff>
    </xdr:from>
    <xdr:ext cx="534035" cy="259080"/>
    <xdr:sp macro="" textlink="">
      <xdr:nvSpPr>
        <xdr:cNvPr id="688" name="テキスト ボックス 687"/>
        <xdr:cNvSpPr txBox="1"/>
      </xdr:nvSpPr>
      <xdr:spPr>
        <a:xfrm>
          <a:off x="13435965" y="1654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xdr:rowOff>
    </xdr:from>
    <xdr:to xmlns:xdr="http://schemas.openxmlformats.org/drawingml/2006/spreadsheetDrawing">
      <xdr:col>67</xdr:col>
      <xdr:colOff>101600</xdr:colOff>
      <xdr:row>98</xdr:row>
      <xdr:rowOff>113665</xdr:rowOff>
    </xdr:to>
    <xdr:sp macro="" textlink="">
      <xdr:nvSpPr>
        <xdr:cNvPr id="689" name="フローチャート: 判断 688"/>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130175</xdr:rowOff>
    </xdr:from>
    <xdr:ext cx="534035" cy="259080"/>
    <xdr:sp macro="" textlink="">
      <xdr:nvSpPr>
        <xdr:cNvPr id="690" name="テキスト ボックス 689"/>
        <xdr:cNvSpPr txBox="1"/>
      </xdr:nvSpPr>
      <xdr:spPr>
        <a:xfrm>
          <a:off x="12546965" y="16589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50165</xdr:rowOff>
    </xdr:from>
    <xdr:to xmlns:xdr="http://schemas.openxmlformats.org/drawingml/2006/spreadsheetDrawing">
      <xdr:col>85</xdr:col>
      <xdr:colOff>177800</xdr:colOff>
      <xdr:row>98</xdr:row>
      <xdr:rowOff>151765</xdr:rowOff>
    </xdr:to>
    <xdr:sp macro="" textlink="">
      <xdr:nvSpPr>
        <xdr:cNvPr id="696" name="楕円 695"/>
        <xdr:cNvSpPr/>
      </xdr:nvSpPr>
      <xdr:spPr>
        <a:xfrm>
          <a:off x="162687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138430</xdr:rowOff>
    </xdr:from>
    <xdr:ext cx="469900" cy="259080"/>
    <xdr:sp macro="" textlink="">
      <xdr:nvSpPr>
        <xdr:cNvPr id="697" name="積立金該当値テキスト"/>
        <xdr:cNvSpPr txBox="1"/>
      </xdr:nvSpPr>
      <xdr:spPr>
        <a:xfrm>
          <a:off x="16370300" y="16769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26670</xdr:rowOff>
    </xdr:from>
    <xdr:to xmlns:xdr="http://schemas.openxmlformats.org/drawingml/2006/spreadsheetDrawing">
      <xdr:col>81</xdr:col>
      <xdr:colOff>101600</xdr:colOff>
      <xdr:row>98</xdr:row>
      <xdr:rowOff>128270</xdr:rowOff>
    </xdr:to>
    <xdr:sp macro="" textlink="">
      <xdr:nvSpPr>
        <xdr:cNvPr id="698" name="楕円 697"/>
        <xdr:cNvSpPr/>
      </xdr:nvSpPr>
      <xdr:spPr>
        <a:xfrm>
          <a:off x="154305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119380</xdr:rowOff>
    </xdr:from>
    <xdr:ext cx="534035" cy="259080"/>
    <xdr:sp macro="" textlink="">
      <xdr:nvSpPr>
        <xdr:cNvPr id="699" name="テキスト ボックス 698"/>
        <xdr:cNvSpPr txBox="1"/>
      </xdr:nvSpPr>
      <xdr:spPr>
        <a:xfrm>
          <a:off x="15213965" y="16921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158750</xdr:rowOff>
    </xdr:from>
    <xdr:to xmlns:xdr="http://schemas.openxmlformats.org/drawingml/2006/spreadsheetDrawing">
      <xdr:col>76</xdr:col>
      <xdr:colOff>165100</xdr:colOff>
      <xdr:row>98</xdr:row>
      <xdr:rowOff>88900</xdr:rowOff>
    </xdr:to>
    <xdr:sp macro="" textlink="">
      <xdr:nvSpPr>
        <xdr:cNvPr id="700" name="楕円 699"/>
        <xdr:cNvSpPr/>
      </xdr:nvSpPr>
      <xdr:spPr>
        <a:xfrm>
          <a:off x="145415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80010</xdr:rowOff>
    </xdr:from>
    <xdr:ext cx="534035" cy="259080"/>
    <xdr:sp macro="" textlink="">
      <xdr:nvSpPr>
        <xdr:cNvPr id="701" name="テキスト ボックス 700"/>
        <xdr:cNvSpPr txBox="1"/>
      </xdr:nvSpPr>
      <xdr:spPr>
        <a:xfrm>
          <a:off x="14324965" y="16882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33655</xdr:rowOff>
    </xdr:from>
    <xdr:to xmlns:xdr="http://schemas.openxmlformats.org/drawingml/2006/spreadsheetDrawing">
      <xdr:col>72</xdr:col>
      <xdr:colOff>38100</xdr:colOff>
      <xdr:row>98</xdr:row>
      <xdr:rowOff>135255</xdr:rowOff>
    </xdr:to>
    <xdr:sp macro="" textlink="">
      <xdr:nvSpPr>
        <xdr:cNvPr id="702" name="楕円 701"/>
        <xdr:cNvSpPr/>
      </xdr:nvSpPr>
      <xdr:spPr>
        <a:xfrm>
          <a:off x="13652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126365</xdr:rowOff>
    </xdr:from>
    <xdr:ext cx="534035" cy="259080"/>
    <xdr:sp macro="" textlink="">
      <xdr:nvSpPr>
        <xdr:cNvPr id="703" name="テキスト ボックス 702"/>
        <xdr:cNvSpPr txBox="1"/>
      </xdr:nvSpPr>
      <xdr:spPr>
        <a:xfrm>
          <a:off x="13435965" y="16928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62230</xdr:rowOff>
    </xdr:from>
    <xdr:to xmlns:xdr="http://schemas.openxmlformats.org/drawingml/2006/spreadsheetDrawing">
      <xdr:col>67</xdr:col>
      <xdr:colOff>101600</xdr:colOff>
      <xdr:row>98</xdr:row>
      <xdr:rowOff>163830</xdr:rowOff>
    </xdr:to>
    <xdr:sp macro="" textlink="">
      <xdr:nvSpPr>
        <xdr:cNvPr id="704" name="楕円 703"/>
        <xdr:cNvSpPr/>
      </xdr:nvSpPr>
      <xdr:spPr>
        <a:xfrm>
          <a:off x="12763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154940</xdr:rowOff>
    </xdr:from>
    <xdr:ext cx="469265" cy="258445"/>
    <xdr:sp macro="" textlink="">
      <xdr:nvSpPr>
        <xdr:cNvPr id="705" name="テキスト ボックス 704"/>
        <xdr:cNvSpPr txBox="1"/>
      </xdr:nvSpPr>
      <xdr:spPr>
        <a:xfrm>
          <a:off x="12579350" y="16957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17" name="テキスト ボックス 71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19" name="テキスト ボックス 71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1" name="テキスト ボックス 72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23" name="テキスト ボックス 72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97790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41274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2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44450</xdr:rowOff>
    </xdr:from>
    <xdr:ext cx="534670" cy="259080"/>
    <xdr:sp macro="" textlink="">
      <xdr:nvSpPr>
        <xdr:cNvPr id="730" name="投資及び出資金最大値テキスト"/>
        <xdr:cNvSpPr txBox="1"/>
      </xdr:nvSpPr>
      <xdr:spPr>
        <a:xfrm>
          <a:off x="22212300" y="518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97790</xdr:rowOff>
    </xdr:from>
    <xdr:to xmlns:xdr="http://schemas.openxmlformats.org/drawingml/2006/spreadsheetDrawing">
      <xdr:col>116</xdr:col>
      <xdr:colOff>152400</xdr:colOff>
      <xdr:row>31</xdr:row>
      <xdr:rowOff>97790</xdr:rowOff>
    </xdr:to>
    <xdr:cxnSp macro="">
      <xdr:nvCxnSpPr>
        <xdr:cNvPr id="731" name="直線コネクタ 730"/>
        <xdr:cNvCxnSpPr/>
      </xdr:nvCxnSpPr>
      <xdr:spPr>
        <a:xfrm>
          <a:off x="22072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2" name="直線コネクタ 73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3810</xdr:rowOff>
    </xdr:from>
    <xdr:ext cx="469900" cy="259080"/>
    <xdr:sp macro="" textlink="">
      <xdr:nvSpPr>
        <xdr:cNvPr id="733" name="投資及び出資金平均値テキスト"/>
        <xdr:cNvSpPr txBox="1"/>
      </xdr:nvSpPr>
      <xdr:spPr>
        <a:xfrm>
          <a:off x="22212300" y="6347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152400</xdr:rowOff>
    </xdr:from>
    <xdr:to xmlns:xdr="http://schemas.openxmlformats.org/drawingml/2006/spreadsheetDrawing">
      <xdr:col>116</xdr:col>
      <xdr:colOff>114300</xdr:colOff>
      <xdr:row>38</xdr:row>
      <xdr:rowOff>82550</xdr:rowOff>
    </xdr:to>
    <xdr:sp macro="" textlink="">
      <xdr:nvSpPr>
        <xdr:cNvPr id="734" name="フローチャート: 判断 733"/>
        <xdr:cNvSpPr/>
      </xdr:nvSpPr>
      <xdr:spPr>
        <a:xfrm>
          <a:off x="221107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5" name="直線コネクタ 73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160655</xdr:rowOff>
    </xdr:from>
    <xdr:to xmlns:xdr="http://schemas.openxmlformats.org/drawingml/2006/spreadsheetDrawing">
      <xdr:col>112</xdr:col>
      <xdr:colOff>38100</xdr:colOff>
      <xdr:row>38</xdr:row>
      <xdr:rowOff>90805</xdr:rowOff>
    </xdr:to>
    <xdr:sp macro="" textlink="">
      <xdr:nvSpPr>
        <xdr:cNvPr id="736" name="フローチャート: 判断 735"/>
        <xdr:cNvSpPr/>
      </xdr:nvSpPr>
      <xdr:spPr>
        <a:xfrm>
          <a:off x="21272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107315</xdr:rowOff>
    </xdr:from>
    <xdr:ext cx="469265" cy="259080"/>
    <xdr:sp macro="" textlink="">
      <xdr:nvSpPr>
        <xdr:cNvPr id="737" name="テキスト ボックス 736"/>
        <xdr:cNvSpPr txBox="1"/>
      </xdr:nvSpPr>
      <xdr:spPr>
        <a:xfrm>
          <a:off x="21088350" y="6279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8" name="直線コネクタ 73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166370</xdr:rowOff>
    </xdr:from>
    <xdr:to xmlns:xdr="http://schemas.openxmlformats.org/drawingml/2006/spreadsheetDrawing">
      <xdr:col>107</xdr:col>
      <xdr:colOff>101600</xdr:colOff>
      <xdr:row>38</xdr:row>
      <xdr:rowOff>96520</xdr:rowOff>
    </xdr:to>
    <xdr:sp macro="" textlink="">
      <xdr:nvSpPr>
        <xdr:cNvPr id="739" name="フローチャート: 判断 738"/>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113030</xdr:rowOff>
    </xdr:from>
    <xdr:ext cx="469265" cy="259080"/>
    <xdr:sp macro="" textlink="">
      <xdr:nvSpPr>
        <xdr:cNvPr id="740" name="テキスト ボックス 739"/>
        <xdr:cNvSpPr txBox="1"/>
      </xdr:nvSpPr>
      <xdr:spPr>
        <a:xfrm>
          <a:off x="20199350" y="628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1" name="直線コネクタ 74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6350</xdr:rowOff>
    </xdr:from>
    <xdr:to xmlns:xdr="http://schemas.openxmlformats.org/drawingml/2006/spreadsheetDrawing">
      <xdr:col>102</xdr:col>
      <xdr:colOff>165100</xdr:colOff>
      <xdr:row>38</xdr:row>
      <xdr:rowOff>107315</xdr:rowOff>
    </xdr:to>
    <xdr:sp macro="" textlink="">
      <xdr:nvSpPr>
        <xdr:cNvPr id="742" name="フローチャート: 判断 741"/>
        <xdr:cNvSpPr/>
      </xdr:nvSpPr>
      <xdr:spPr>
        <a:xfrm>
          <a:off x="19494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123825</xdr:rowOff>
    </xdr:from>
    <xdr:ext cx="469265" cy="258445"/>
    <xdr:sp macro="" textlink="">
      <xdr:nvSpPr>
        <xdr:cNvPr id="743" name="テキスト ボックス 742"/>
        <xdr:cNvSpPr txBox="1"/>
      </xdr:nvSpPr>
      <xdr:spPr>
        <a:xfrm>
          <a:off x="19310350" y="6296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6350</xdr:rowOff>
    </xdr:from>
    <xdr:to xmlns:xdr="http://schemas.openxmlformats.org/drawingml/2006/spreadsheetDrawing">
      <xdr:col>98</xdr:col>
      <xdr:colOff>38100</xdr:colOff>
      <xdr:row>38</xdr:row>
      <xdr:rowOff>107315</xdr:rowOff>
    </xdr:to>
    <xdr:sp macro="" textlink="">
      <xdr:nvSpPr>
        <xdr:cNvPr id="744" name="フローチャート: 判断 743"/>
        <xdr:cNvSpPr/>
      </xdr:nvSpPr>
      <xdr:spPr>
        <a:xfrm>
          <a:off x="18605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123825</xdr:rowOff>
    </xdr:from>
    <xdr:ext cx="469265" cy="258445"/>
    <xdr:sp macro="" textlink="">
      <xdr:nvSpPr>
        <xdr:cNvPr id="745" name="テキスト ボックス 744"/>
        <xdr:cNvSpPr txBox="1"/>
      </xdr:nvSpPr>
      <xdr:spPr>
        <a:xfrm>
          <a:off x="18421350" y="6296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54" name="テキスト ボックス 75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56" name="テキスト ボックス 75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58" name="テキスト ボックス 75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60" name="テキスト ボックス 75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2" name="テキスト ボックス 771"/>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54610</xdr:rowOff>
    </xdr:from>
    <xdr:ext cx="466725" cy="258445"/>
    <xdr:sp macro="" textlink="">
      <xdr:nvSpPr>
        <xdr:cNvPr id="774" name="テキスト ボックス 773"/>
        <xdr:cNvSpPr txBox="1"/>
      </xdr:nvSpPr>
      <xdr:spPr>
        <a:xfrm>
          <a:off x="17820640" y="9484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6" name="テキスト ボックス 775"/>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8" name="テキスト ボックス 777"/>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0" name="テキスト ボックス 77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54610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627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3"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1270</xdr:rowOff>
    </xdr:from>
    <xdr:ext cx="534670" cy="259080"/>
    <xdr:sp macro="" textlink="">
      <xdr:nvSpPr>
        <xdr:cNvPr id="785" name="貸付金最大値テキスト"/>
        <xdr:cNvSpPr txBox="1"/>
      </xdr:nvSpPr>
      <xdr:spPr>
        <a:xfrm>
          <a:off x="22212300" y="8402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54610</xdr:rowOff>
    </xdr:from>
    <xdr:to xmlns:xdr="http://schemas.openxmlformats.org/drawingml/2006/spreadsheetDrawing">
      <xdr:col>116</xdr:col>
      <xdr:colOff>152400</xdr:colOff>
      <xdr:row>50</xdr:row>
      <xdr:rowOff>54610</xdr:rowOff>
    </xdr:to>
    <xdr:cxnSp macro="">
      <xdr:nvCxnSpPr>
        <xdr:cNvPr id="786" name="直線コネクタ 785"/>
        <xdr:cNvCxnSpPr/>
      </xdr:nvCxnSpPr>
      <xdr:spPr>
        <a:xfrm>
          <a:off x="22072600" y="862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132080</xdr:rowOff>
    </xdr:from>
    <xdr:to xmlns:xdr="http://schemas.openxmlformats.org/drawingml/2006/spreadsheetDrawing">
      <xdr:col>116</xdr:col>
      <xdr:colOff>63500</xdr:colOff>
      <xdr:row>58</xdr:row>
      <xdr:rowOff>132715</xdr:rowOff>
    </xdr:to>
    <xdr:cxnSp macro="">
      <xdr:nvCxnSpPr>
        <xdr:cNvPr id="787" name="直線コネクタ 786"/>
        <xdr:cNvCxnSpPr/>
      </xdr:nvCxnSpPr>
      <xdr:spPr>
        <a:xfrm>
          <a:off x="21323300" y="1007618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29210</xdr:rowOff>
    </xdr:from>
    <xdr:ext cx="378460" cy="258445"/>
    <xdr:sp macro="" textlink="">
      <xdr:nvSpPr>
        <xdr:cNvPr id="788" name="貸付金平均値テキスト"/>
        <xdr:cNvSpPr txBox="1"/>
      </xdr:nvSpPr>
      <xdr:spPr>
        <a:xfrm>
          <a:off x="22212300" y="980186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xdr:rowOff>
    </xdr:from>
    <xdr:to xmlns:xdr="http://schemas.openxmlformats.org/drawingml/2006/spreadsheetDrawing">
      <xdr:col>116</xdr:col>
      <xdr:colOff>114300</xdr:colOff>
      <xdr:row>58</xdr:row>
      <xdr:rowOff>107950</xdr:rowOff>
    </xdr:to>
    <xdr:sp macro="" textlink="">
      <xdr:nvSpPr>
        <xdr:cNvPr id="789" name="フローチャート: 判断 788"/>
        <xdr:cNvSpPr/>
      </xdr:nvSpPr>
      <xdr:spPr>
        <a:xfrm>
          <a:off x="22110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132080</xdr:rowOff>
    </xdr:from>
    <xdr:to xmlns:xdr="http://schemas.openxmlformats.org/drawingml/2006/spreadsheetDrawing">
      <xdr:col>111</xdr:col>
      <xdr:colOff>177800</xdr:colOff>
      <xdr:row>58</xdr:row>
      <xdr:rowOff>133350</xdr:rowOff>
    </xdr:to>
    <xdr:cxnSp macro="">
      <xdr:nvCxnSpPr>
        <xdr:cNvPr id="790" name="直線コネクタ 789"/>
        <xdr:cNvCxnSpPr/>
      </xdr:nvCxnSpPr>
      <xdr:spPr>
        <a:xfrm flipV="1">
          <a:off x="20434300" y="100761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3810</xdr:rowOff>
    </xdr:from>
    <xdr:to xmlns:xdr="http://schemas.openxmlformats.org/drawingml/2006/spreadsheetDrawing">
      <xdr:col>112</xdr:col>
      <xdr:colOff>38100</xdr:colOff>
      <xdr:row>58</xdr:row>
      <xdr:rowOff>105410</xdr:rowOff>
    </xdr:to>
    <xdr:sp macro="" textlink="">
      <xdr:nvSpPr>
        <xdr:cNvPr id="791" name="フローチャート: 判断 790"/>
        <xdr:cNvSpPr/>
      </xdr:nvSpPr>
      <xdr:spPr>
        <a:xfrm>
          <a:off x="21272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56</xdr:row>
      <xdr:rowOff>121920</xdr:rowOff>
    </xdr:from>
    <xdr:ext cx="378460" cy="258445"/>
    <xdr:sp macro="" textlink="">
      <xdr:nvSpPr>
        <xdr:cNvPr id="792" name="テキスト ボックス 791"/>
        <xdr:cNvSpPr txBox="1"/>
      </xdr:nvSpPr>
      <xdr:spPr>
        <a:xfrm>
          <a:off x="21134070" y="97231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133350</xdr:rowOff>
    </xdr:from>
    <xdr:to xmlns:xdr="http://schemas.openxmlformats.org/drawingml/2006/spreadsheetDrawing">
      <xdr:col>107</xdr:col>
      <xdr:colOff>50800</xdr:colOff>
      <xdr:row>58</xdr:row>
      <xdr:rowOff>137795</xdr:rowOff>
    </xdr:to>
    <xdr:cxnSp macro="">
      <xdr:nvCxnSpPr>
        <xdr:cNvPr id="793" name="直線コネクタ 792"/>
        <xdr:cNvCxnSpPr/>
      </xdr:nvCxnSpPr>
      <xdr:spPr>
        <a:xfrm flipV="1">
          <a:off x="19545300" y="10077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xdr:rowOff>
    </xdr:from>
    <xdr:to xmlns:xdr="http://schemas.openxmlformats.org/drawingml/2006/spreadsheetDrawing">
      <xdr:col>107</xdr:col>
      <xdr:colOff>101600</xdr:colOff>
      <xdr:row>58</xdr:row>
      <xdr:rowOff>102235</xdr:rowOff>
    </xdr:to>
    <xdr:sp macro="" textlink="">
      <xdr:nvSpPr>
        <xdr:cNvPr id="794" name="フローチャート: 判断 793"/>
        <xdr:cNvSpPr/>
      </xdr:nvSpPr>
      <xdr:spPr>
        <a:xfrm>
          <a:off x="2038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56</xdr:row>
      <xdr:rowOff>118745</xdr:rowOff>
    </xdr:from>
    <xdr:ext cx="378460" cy="259080"/>
    <xdr:sp macro="" textlink="">
      <xdr:nvSpPr>
        <xdr:cNvPr id="795" name="テキスト ボックス 794"/>
        <xdr:cNvSpPr txBox="1"/>
      </xdr:nvSpPr>
      <xdr:spPr>
        <a:xfrm>
          <a:off x="20245070" y="9719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137795</xdr:rowOff>
    </xdr:from>
    <xdr:to xmlns:xdr="http://schemas.openxmlformats.org/drawingml/2006/spreadsheetDrawing">
      <xdr:col>102</xdr:col>
      <xdr:colOff>114300</xdr:colOff>
      <xdr:row>58</xdr:row>
      <xdr:rowOff>139065</xdr:rowOff>
    </xdr:to>
    <xdr:cxnSp macro="">
      <xdr:nvCxnSpPr>
        <xdr:cNvPr id="796" name="直線コネクタ 795"/>
        <xdr:cNvCxnSpPr/>
      </xdr:nvCxnSpPr>
      <xdr:spPr>
        <a:xfrm flipV="1">
          <a:off x="18656300" y="100818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160655</xdr:rowOff>
    </xdr:from>
    <xdr:to xmlns:xdr="http://schemas.openxmlformats.org/drawingml/2006/spreadsheetDrawing">
      <xdr:col>102</xdr:col>
      <xdr:colOff>165100</xdr:colOff>
      <xdr:row>58</xdr:row>
      <xdr:rowOff>90805</xdr:rowOff>
    </xdr:to>
    <xdr:sp macro="" textlink="">
      <xdr:nvSpPr>
        <xdr:cNvPr id="797" name="フローチャート: 判断 796"/>
        <xdr:cNvSpPr/>
      </xdr:nvSpPr>
      <xdr:spPr>
        <a:xfrm>
          <a:off x="19494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107315</xdr:rowOff>
    </xdr:from>
    <xdr:ext cx="469265" cy="259080"/>
    <xdr:sp macro="" textlink="">
      <xdr:nvSpPr>
        <xdr:cNvPr id="798" name="テキスト ボックス 797"/>
        <xdr:cNvSpPr txBox="1"/>
      </xdr:nvSpPr>
      <xdr:spPr>
        <a:xfrm>
          <a:off x="19310350" y="9708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128270</xdr:rowOff>
    </xdr:from>
    <xdr:to xmlns:xdr="http://schemas.openxmlformats.org/drawingml/2006/spreadsheetDrawing">
      <xdr:col>98</xdr:col>
      <xdr:colOff>38100</xdr:colOff>
      <xdr:row>58</xdr:row>
      <xdr:rowOff>58420</xdr:rowOff>
    </xdr:to>
    <xdr:sp macro="" textlink="">
      <xdr:nvSpPr>
        <xdr:cNvPr id="799" name="フローチャート: 判断 798"/>
        <xdr:cNvSpPr/>
      </xdr:nvSpPr>
      <xdr:spPr>
        <a:xfrm>
          <a:off x="18605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74930</xdr:rowOff>
    </xdr:from>
    <xdr:ext cx="469265" cy="258445"/>
    <xdr:sp macro="" textlink="">
      <xdr:nvSpPr>
        <xdr:cNvPr id="800" name="テキスト ボックス 799"/>
        <xdr:cNvSpPr txBox="1"/>
      </xdr:nvSpPr>
      <xdr:spPr>
        <a:xfrm>
          <a:off x="18421350" y="9676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81915</xdr:rowOff>
    </xdr:from>
    <xdr:to xmlns:xdr="http://schemas.openxmlformats.org/drawingml/2006/spreadsheetDrawing">
      <xdr:col>116</xdr:col>
      <xdr:colOff>114300</xdr:colOff>
      <xdr:row>59</xdr:row>
      <xdr:rowOff>12065</xdr:rowOff>
    </xdr:to>
    <xdr:sp macro="" textlink="">
      <xdr:nvSpPr>
        <xdr:cNvPr id="806" name="楕円 805"/>
        <xdr:cNvSpPr/>
      </xdr:nvSpPr>
      <xdr:spPr>
        <a:xfrm>
          <a:off x="221107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168275</xdr:rowOff>
    </xdr:from>
    <xdr:ext cx="313690" cy="258445"/>
    <xdr:sp macro="" textlink="">
      <xdr:nvSpPr>
        <xdr:cNvPr id="807" name="貸付金該当値テキスト"/>
        <xdr:cNvSpPr txBox="1"/>
      </xdr:nvSpPr>
      <xdr:spPr>
        <a:xfrm>
          <a:off x="22212300" y="994092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81280</xdr:rowOff>
    </xdr:from>
    <xdr:to xmlns:xdr="http://schemas.openxmlformats.org/drawingml/2006/spreadsheetDrawing">
      <xdr:col>112</xdr:col>
      <xdr:colOff>38100</xdr:colOff>
      <xdr:row>59</xdr:row>
      <xdr:rowOff>11430</xdr:rowOff>
    </xdr:to>
    <xdr:sp macro="" textlink="">
      <xdr:nvSpPr>
        <xdr:cNvPr id="808" name="楕円 807"/>
        <xdr:cNvSpPr/>
      </xdr:nvSpPr>
      <xdr:spPr>
        <a:xfrm>
          <a:off x="21272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59</xdr:row>
      <xdr:rowOff>2540</xdr:rowOff>
    </xdr:from>
    <xdr:ext cx="313690" cy="259080"/>
    <xdr:sp macro="" textlink="">
      <xdr:nvSpPr>
        <xdr:cNvPr id="809" name="テキスト ボックス 808"/>
        <xdr:cNvSpPr txBox="1"/>
      </xdr:nvSpPr>
      <xdr:spPr>
        <a:xfrm>
          <a:off x="21166455" y="101180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82550</xdr:rowOff>
    </xdr:from>
    <xdr:to xmlns:xdr="http://schemas.openxmlformats.org/drawingml/2006/spreadsheetDrawing">
      <xdr:col>107</xdr:col>
      <xdr:colOff>101600</xdr:colOff>
      <xdr:row>59</xdr:row>
      <xdr:rowOff>12700</xdr:rowOff>
    </xdr:to>
    <xdr:sp macro="" textlink="">
      <xdr:nvSpPr>
        <xdr:cNvPr id="810" name="楕円 809"/>
        <xdr:cNvSpPr/>
      </xdr:nvSpPr>
      <xdr:spPr>
        <a:xfrm>
          <a:off x="20383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59</xdr:row>
      <xdr:rowOff>3810</xdr:rowOff>
    </xdr:from>
    <xdr:ext cx="313690" cy="259080"/>
    <xdr:sp macro="" textlink="">
      <xdr:nvSpPr>
        <xdr:cNvPr id="811" name="テキスト ボックス 810"/>
        <xdr:cNvSpPr txBox="1"/>
      </xdr:nvSpPr>
      <xdr:spPr>
        <a:xfrm>
          <a:off x="20277455" y="101193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86995</xdr:rowOff>
    </xdr:from>
    <xdr:to xmlns:xdr="http://schemas.openxmlformats.org/drawingml/2006/spreadsheetDrawing">
      <xdr:col>102</xdr:col>
      <xdr:colOff>165100</xdr:colOff>
      <xdr:row>59</xdr:row>
      <xdr:rowOff>17780</xdr:rowOff>
    </xdr:to>
    <xdr:sp macro="" textlink="">
      <xdr:nvSpPr>
        <xdr:cNvPr id="812" name="楕円 811"/>
        <xdr:cNvSpPr/>
      </xdr:nvSpPr>
      <xdr:spPr>
        <a:xfrm>
          <a:off x="194945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59</xdr:row>
      <xdr:rowOff>8255</xdr:rowOff>
    </xdr:from>
    <xdr:ext cx="313690" cy="258445"/>
    <xdr:sp macro="" textlink="">
      <xdr:nvSpPr>
        <xdr:cNvPr id="813" name="テキスト ボックス 812"/>
        <xdr:cNvSpPr txBox="1"/>
      </xdr:nvSpPr>
      <xdr:spPr>
        <a:xfrm>
          <a:off x="19388455" y="1012380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88265</xdr:rowOff>
    </xdr:from>
    <xdr:to xmlns:xdr="http://schemas.openxmlformats.org/drawingml/2006/spreadsheetDrawing">
      <xdr:col>98</xdr:col>
      <xdr:colOff>38100</xdr:colOff>
      <xdr:row>59</xdr:row>
      <xdr:rowOff>18415</xdr:rowOff>
    </xdr:to>
    <xdr:sp macro="" textlink="">
      <xdr:nvSpPr>
        <xdr:cNvPr id="814" name="楕円 813"/>
        <xdr:cNvSpPr/>
      </xdr:nvSpPr>
      <xdr:spPr>
        <a:xfrm>
          <a:off x="18605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9525</xdr:rowOff>
    </xdr:from>
    <xdr:ext cx="248920" cy="258445"/>
    <xdr:sp macro="" textlink="">
      <xdr:nvSpPr>
        <xdr:cNvPr id="815" name="テキスト ボックス 814"/>
        <xdr:cNvSpPr txBox="1"/>
      </xdr:nvSpPr>
      <xdr:spPr>
        <a:xfrm>
          <a:off x="18531840" y="1012507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4" name="テキスト ボックス 82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26" name="テキスト ボックス 825"/>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7" name="直線コネクタ 826"/>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8" name="テキスト ボックス 827"/>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9" name="直線コネクタ 828"/>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30" name="テキスト ボックス 829"/>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1" name="直線コネクタ 830"/>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2" name="テキスト ボックス 831"/>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3" name="直線コネクタ 832"/>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8445"/>
    <xdr:sp macro="" textlink="">
      <xdr:nvSpPr>
        <xdr:cNvPr id="834" name="テキスト ボックス 833"/>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5" name="直線コネクタ 834"/>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36" name="テキスト ボックス 835"/>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7" name="直線コネクタ 836"/>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38" name="テキスト ボックス 837"/>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40" name="テキスト ボックス 839"/>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48895</xdr:rowOff>
    </xdr:from>
    <xdr:to xmlns:xdr="http://schemas.openxmlformats.org/drawingml/2006/spreadsheetDrawing">
      <xdr:col>116</xdr:col>
      <xdr:colOff>62865</xdr:colOff>
      <xdr:row>78</xdr:row>
      <xdr:rowOff>100965</xdr:rowOff>
    </xdr:to>
    <xdr:cxnSp macro="">
      <xdr:nvCxnSpPr>
        <xdr:cNvPr id="842" name="直線コネクタ 841"/>
        <xdr:cNvCxnSpPr/>
      </xdr:nvCxnSpPr>
      <xdr:spPr>
        <a:xfrm flipV="1">
          <a:off x="22159595" y="122218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104775</xdr:rowOff>
    </xdr:from>
    <xdr:ext cx="534670" cy="259080"/>
    <xdr:sp macro="" textlink="">
      <xdr:nvSpPr>
        <xdr:cNvPr id="843" name="繰出金最小値テキスト"/>
        <xdr:cNvSpPr txBox="1"/>
      </xdr:nvSpPr>
      <xdr:spPr>
        <a:xfrm>
          <a:off x="22212300" y="1347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100965</xdr:rowOff>
    </xdr:from>
    <xdr:to xmlns:xdr="http://schemas.openxmlformats.org/drawingml/2006/spreadsheetDrawing">
      <xdr:col>116</xdr:col>
      <xdr:colOff>152400</xdr:colOff>
      <xdr:row>78</xdr:row>
      <xdr:rowOff>100965</xdr:rowOff>
    </xdr:to>
    <xdr:cxnSp macro="">
      <xdr:nvCxnSpPr>
        <xdr:cNvPr id="844" name="直線コネクタ 843"/>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167005</xdr:rowOff>
    </xdr:from>
    <xdr:ext cx="534670" cy="258445"/>
    <xdr:sp macro="" textlink="">
      <xdr:nvSpPr>
        <xdr:cNvPr id="845" name="繰出金最大値テキスト"/>
        <xdr:cNvSpPr txBox="1"/>
      </xdr:nvSpPr>
      <xdr:spPr>
        <a:xfrm>
          <a:off x="22212300" y="11997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48895</xdr:rowOff>
    </xdr:from>
    <xdr:to xmlns:xdr="http://schemas.openxmlformats.org/drawingml/2006/spreadsheetDrawing">
      <xdr:col>116</xdr:col>
      <xdr:colOff>152400</xdr:colOff>
      <xdr:row>71</xdr:row>
      <xdr:rowOff>48895</xdr:rowOff>
    </xdr:to>
    <xdr:cxnSp macro="">
      <xdr:nvCxnSpPr>
        <xdr:cNvPr id="846" name="直線コネクタ 845"/>
        <xdr:cNvCxnSpPr/>
      </xdr:nvCxnSpPr>
      <xdr:spPr>
        <a:xfrm>
          <a:off x="22072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96520</xdr:rowOff>
    </xdr:from>
    <xdr:to xmlns:xdr="http://schemas.openxmlformats.org/drawingml/2006/spreadsheetDrawing">
      <xdr:col>116</xdr:col>
      <xdr:colOff>63500</xdr:colOff>
      <xdr:row>77</xdr:row>
      <xdr:rowOff>127000</xdr:rowOff>
    </xdr:to>
    <xdr:cxnSp macro="">
      <xdr:nvCxnSpPr>
        <xdr:cNvPr id="847" name="直線コネクタ 846"/>
        <xdr:cNvCxnSpPr/>
      </xdr:nvCxnSpPr>
      <xdr:spPr>
        <a:xfrm flipV="1">
          <a:off x="21323300" y="1329817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161925</xdr:rowOff>
    </xdr:from>
    <xdr:ext cx="534670" cy="259080"/>
    <xdr:sp macro="" textlink="">
      <xdr:nvSpPr>
        <xdr:cNvPr id="848" name="繰出金平均値テキスト"/>
        <xdr:cNvSpPr txBox="1"/>
      </xdr:nvSpPr>
      <xdr:spPr>
        <a:xfrm>
          <a:off x="22212300" y="12849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139065</xdr:rowOff>
    </xdr:from>
    <xdr:to xmlns:xdr="http://schemas.openxmlformats.org/drawingml/2006/spreadsheetDrawing">
      <xdr:col>116</xdr:col>
      <xdr:colOff>114300</xdr:colOff>
      <xdr:row>76</xdr:row>
      <xdr:rowOff>69215</xdr:rowOff>
    </xdr:to>
    <xdr:sp macro="" textlink="">
      <xdr:nvSpPr>
        <xdr:cNvPr id="849" name="フローチャート: 判断 848"/>
        <xdr:cNvSpPr/>
      </xdr:nvSpPr>
      <xdr:spPr>
        <a:xfrm>
          <a:off x="221107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127000</xdr:rowOff>
    </xdr:from>
    <xdr:to xmlns:xdr="http://schemas.openxmlformats.org/drawingml/2006/spreadsheetDrawing">
      <xdr:col>111</xdr:col>
      <xdr:colOff>177800</xdr:colOff>
      <xdr:row>77</xdr:row>
      <xdr:rowOff>134620</xdr:rowOff>
    </xdr:to>
    <xdr:cxnSp macro="">
      <xdr:nvCxnSpPr>
        <xdr:cNvPr id="850" name="直線コネクタ 849"/>
        <xdr:cNvCxnSpPr/>
      </xdr:nvCxnSpPr>
      <xdr:spPr>
        <a:xfrm flipV="1">
          <a:off x="20434300" y="133286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103505</xdr:rowOff>
    </xdr:from>
    <xdr:to xmlns:xdr="http://schemas.openxmlformats.org/drawingml/2006/spreadsheetDrawing">
      <xdr:col>112</xdr:col>
      <xdr:colOff>38100</xdr:colOff>
      <xdr:row>76</xdr:row>
      <xdr:rowOff>33655</xdr:rowOff>
    </xdr:to>
    <xdr:sp macro="" textlink="">
      <xdr:nvSpPr>
        <xdr:cNvPr id="851" name="フローチャート: 判断 850"/>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50165</xdr:rowOff>
    </xdr:from>
    <xdr:ext cx="534035" cy="259080"/>
    <xdr:sp macro="" textlink="">
      <xdr:nvSpPr>
        <xdr:cNvPr id="852" name="テキスト ボックス 851"/>
        <xdr:cNvSpPr txBox="1"/>
      </xdr:nvSpPr>
      <xdr:spPr>
        <a:xfrm>
          <a:off x="21055965" y="12737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134620</xdr:rowOff>
    </xdr:from>
    <xdr:to xmlns:xdr="http://schemas.openxmlformats.org/drawingml/2006/spreadsheetDrawing">
      <xdr:col>107</xdr:col>
      <xdr:colOff>50800</xdr:colOff>
      <xdr:row>77</xdr:row>
      <xdr:rowOff>163830</xdr:rowOff>
    </xdr:to>
    <xdr:cxnSp macro="">
      <xdr:nvCxnSpPr>
        <xdr:cNvPr id="853" name="直線コネクタ 852"/>
        <xdr:cNvCxnSpPr/>
      </xdr:nvCxnSpPr>
      <xdr:spPr>
        <a:xfrm flipV="1">
          <a:off x="19545300" y="133362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154940</xdr:rowOff>
    </xdr:from>
    <xdr:to xmlns:xdr="http://schemas.openxmlformats.org/drawingml/2006/spreadsheetDrawing">
      <xdr:col>107</xdr:col>
      <xdr:colOff>101600</xdr:colOff>
      <xdr:row>76</xdr:row>
      <xdr:rowOff>85090</xdr:rowOff>
    </xdr:to>
    <xdr:sp macro="" textlink="">
      <xdr:nvSpPr>
        <xdr:cNvPr id="854" name="フローチャート: 判断 853"/>
        <xdr:cNvSpPr/>
      </xdr:nvSpPr>
      <xdr:spPr>
        <a:xfrm>
          <a:off x="20383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101600</xdr:rowOff>
    </xdr:from>
    <xdr:ext cx="534035" cy="259080"/>
    <xdr:sp macro="" textlink="">
      <xdr:nvSpPr>
        <xdr:cNvPr id="855" name="テキスト ボックス 854"/>
        <xdr:cNvSpPr txBox="1"/>
      </xdr:nvSpPr>
      <xdr:spPr>
        <a:xfrm>
          <a:off x="20166965" y="1278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163830</xdr:rowOff>
    </xdr:from>
    <xdr:to xmlns:xdr="http://schemas.openxmlformats.org/drawingml/2006/spreadsheetDrawing">
      <xdr:col>102</xdr:col>
      <xdr:colOff>114300</xdr:colOff>
      <xdr:row>77</xdr:row>
      <xdr:rowOff>171450</xdr:rowOff>
    </xdr:to>
    <xdr:cxnSp macro="">
      <xdr:nvCxnSpPr>
        <xdr:cNvPr id="856" name="直線コネクタ 855"/>
        <xdr:cNvCxnSpPr/>
      </xdr:nvCxnSpPr>
      <xdr:spPr>
        <a:xfrm flipV="1">
          <a:off x="18656300" y="133654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13335</xdr:rowOff>
    </xdr:from>
    <xdr:to xmlns:xdr="http://schemas.openxmlformats.org/drawingml/2006/spreadsheetDrawing">
      <xdr:col>102</xdr:col>
      <xdr:colOff>165100</xdr:colOff>
      <xdr:row>76</xdr:row>
      <xdr:rowOff>114935</xdr:rowOff>
    </xdr:to>
    <xdr:sp macro="" textlink="">
      <xdr:nvSpPr>
        <xdr:cNvPr id="857" name="フローチャート: 判断 856"/>
        <xdr:cNvSpPr/>
      </xdr:nvSpPr>
      <xdr:spPr>
        <a:xfrm>
          <a:off x="19494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132080</xdr:rowOff>
    </xdr:from>
    <xdr:ext cx="534035" cy="258445"/>
    <xdr:sp macro="" textlink="">
      <xdr:nvSpPr>
        <xdr:cNvPr id="858" name="テキスト ボックス 857"/>
        <xdr:cNvSpPr txBox="1"/>
      </xdr:nvSpPr>
      <xdr:spPr>
        <a:xfrm>
          <a:off x="19277965" y="12819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168275</xdr:rowOff>
    </xdr:from>
    <xdr:to xmlns:xdr="http://schemas.openxmlformats.org/drawingml/2006/spreadsheetDrawing">
      <xdr:col>98</xdr:col>
      <xdr:colOff>38100</xdr:colOff>
      <xdr:row>76</xdr:row>
      <xdr:rowOff>98425</xdr:rowOff>
    </xdr:to>
    <xdr:sp macro="" textlink="">
      <xdr:nvSpPr>
        <xdr:cNvPr id="859" name="フローチャート: 判断 858"/>
        <xdr:cNvSpPr/>
      </xdr:nvSpPr>
      <xdr:spPr>
        <a:xfrm>
          <a:off x="18605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115570</xdr:rowOff>
    </xdr:from>
    <xdr:ext cx="534035" cy="259080"/>
    <xdr:sp macro="" textlink="">
      <xdr:nvSpPr>
        <xdr:cNvPr id="860" name="テキスト ボックス 859"/>
        <xdr:cNvSpPr txBox="1"/>
      </xdr:nvSpPr>
      <xdr:spPr>
        <a:xfrm>
          <a:off x="18388965" y="12802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2" name="テキスト ボックス 86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3" name="テキスト ボックス 86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4" name="テキスト ボックス 86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5" name="テキスト ボックス 86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45720</xdr:rowOff>
    </xdr:from>
    <xdr:to xmlns:xdr="http://schemas.openxmlformats.org/drawingml/2006/spreadsheetDrawing">
      <xdr:col>116</xdr:col>
      <xdr:colOff>114300</xdr:colOff>
      <xdr:row>77</xdr:row>
      <xdr:rowOff>147320</xdr:rowOff>
    </xdr:to>
    <xdr:sp macro="" textlink="">
      <xdr:nvSpPr>
        <xdr:cNvPr id="866" name="楕円 865"/>
        <xdr:cNvSpPr/>
      </xdr:nvSpPr>
      <xdr:spPr>
        <a:xfrm>
          <a:off x="221107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24130</xdr:rowOff>
    </xdr:from>
    <xdr:ext cx="534670" cy="259080"/>
    <xdr:sp macro="" textlink="">
      <xdr:nvSpPr>
        <xdr:cNvPr id="867" name="繰出金該当値テキスト"/>
        <xdr:cNvSpPr txBox="1"/>
      </xdr:nvSpPr>
      <xdr:spPr>
        <a:xfrm>
          <a:off x="22212300" y="1322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76200</xdr:rowOff>
    </xdr:from>
    <xdr:to xmlns:xdr="http://schemas.openxmlformats.org/drawingml/2006/spreadsheetDrawing">
      <xdr:col>112</xdr:col>
      <xdr:colOff>38100</xdr:colOff>
      <xdr:row>78</xdr:row>
      <xdr:rowOff>6350</xdr:rowOff>
    </xdr:to>
    <xdr:sp macro="" textlink="">
      <xdr:nvSpPr>
        <xdr:cNvPr id="868" name="楕円 867"/>
        <xdr:cNvSpPr/>
      </xdr:nvSpPr>
      <xdr:spPr>
        <a:xfrm>
          <a:off x="21272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168910</xdr:rowOff>
    </xdr:from>
    <xdr:ext cx="534035" cy="258445"/>
    <xdr:sp macro="" textlink="">
      <xdr:nvSpPr>
        <xdr:cNvPr id="869" name="テキスト ボックス 868"/>
        <xdr:cNvSpPr txBox="1"/>
      </xdr:nvSpPr>
      <xdr:spPr>
        <a:xfrm>
          <a:off x="21055965" y="13370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83820</xdr:rowOff>
    </xdr:from>
    <xdr:to xmlns:xdr="http://schemas.openxmlformats.org/drawingml/2006/spreadsheetDrawing">
      <xdr:col>107</xdr:col>
      <xdr:colOff>101600</xdr:colOff>
      <xdr:row>78</xdr:row>
      <xdr:rowOff>13970</xdr:rowOff>
    </xdr:to>
    <xdr:sp macro="" textlink="">
      <xdr:nvSpPr>
        <xdr:cNvPr id="870" name="楕円 869"/>
        <xdr:cNvSpPr/>
      </xdr:nvSpPr>
      <xdr:spPr>
        <a:xfrm>
          <a:off x="20383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5080</xdr:rowOff>
    </xdr:from>
    <xdr:ext cx="534035" cy="259080"/>
    <xdr:sp macro="" textlink="">
      <xdr:nvSpPr>
        <xdr:cNvPr id="871" name="テキスト ボックス 870"/>
        <xdr:cNvSpPr txBox="1"/>
      </xdr:nvSpPr>
      <xdr:spPr>
        <a:xfrm>
          <a:off x="20166965" y="13378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113030</xdr:rowOff>
    </xdr:from>
    <xdr:to xmlns:xdr="http://schemas.openxmlformats.org/drawingml/2006/spreadsheetDrawing">
      <xdr:col>102</xdr:col>
      <xdr:colOff>165100</xdr:colOff>
      <xdr:row>78</xdr:row>
      <xdr:rowOff>43180</xdr:rowOff>
    </xdr:to>
    <xdr:sp macro="" textlink="">
      <xdr:nvSpPr>
        <xdr:cNvPr id="872" name="楕円 871"/>
        <xdr:cNvSpPr/>
      </xdr:nvSpPr>
      <xdr:spPr>
        <a:xfrm>
          <a:off x="19494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34290</xdr:rowOff>
    </xdr:from>
    <xdr:ext cx="534035" cy="259080"/>
    <xdr:sp macro="" textlink="">
      <xdr:nvSpPr>
        <xdr:cNvPr id="873" name="テキスト ボックス 872"/>
        <xdr:cNvSpPr txBox="1"/>
      </xdr:nvSpPr>
      <xdr:spPr>
        <a:xfrm>
          <a:off x="19277965" y="13407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120650</xdr:rowOff>
    </xdr:from>
    <xdr:to xmlns:xdr="http://schemas.openxmlformats.org/drawingml/2006/spreadsheetDrawing">
      <xdr:col>98</xdr:col>
      <xdr:colOff>38100</xdr:colOff>
      <xdr:row>78</xdr:row>
      <xdr:rowOff>50800</xdr:rowOff>
    </xdr:to>
    <xdr:sp macro="" textlink="">
      <xdr:nvSpPr>
        <xdr:cNvPr id="874" name="楕円 873"/>
        <xdr:cNvSpPr/>
      </xdr:nvSpPr>
      <xdr:spPr>
        <a:xfrm>
          <a:off x="18605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41910</xdr:rowOff>
    </xdr:from>
    <xdr:ext cx="534035" cy="258445"/>
    <xdr:sp macro="" textlink="">
      <xdr:nvSpPr>
        <xdr:cNvPr id="875" name="テキスト ボックス 874"/>
        <xdr:cNvSpPr txBox="1"/>
      </xdr:nvSpPr>
      <xdr:spPr>
        <a:xfrm>
          <a:off x="18388965" y="13415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4" name="テキスト ボックス 883"/>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7" name="テキスト ボックス 886"/>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9" name="テキスト ボックス 888"/>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9" name="直線コネクタ 89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1" name="テキスト ボックス 900"/>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4" name="テキスト ボックス 903"/>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7" name="テキスト ボックス 906"/>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9" name="テキスト ボックス 908"/>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8" name="テキスト ボックス 917"/>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0" name="テキスト ボックス 919"/>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2" name="テキスト ボックス 921"/>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4" name="テキスト ボックス 923"/>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令和６年度は、物件費のみ類似団体平均値を上回っている。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物件費については、新型コロナウイルスワクチン接種事業費が皆減となった一方で、エネルギー価格・物価高騰による光熱水費や各種委託料等の増額により、住民１人当たりのコストは</a:t>
          </a:r>
          <a:r>
            <a:rPr kumimoji="1" lang="en-US" altLang="ja-JP" sz="1100">
              <a:latin typeface="ＭＳ Ｐゴシック"/>
              <a:ea typeface="ＭＳ Ｐゴシック"/>
            </a:rPr>
            <a:t>3.2</a:t>
          </a:r>
          <a:r>
            <a:rPr kumimoji="1" lang="ja-JP" altLang="en-US" sz="1100">
              <a:latin typeface="ＭＳ Ｐゴシック"/>
              <a:ea typeface="ＭＳ Ｐゴシック"/>
            </a:rPr>
            <a:t>％の増となっている。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人件費について、類似団体平均値を下回っているものの、人事院勧告の影響による職員給与費が増額傾向にあるため、事業の精査を通じた業務量の省力化を図るとともに、適正な定員管理に努める。</a:t>
          </a:r>
          <a:endParaRPr kumimoji="1" lang="en-US" altLang="ja-JP" sz="1100">
            <a:latin typeface="ＭＳ Ｐゴシック"/>
            <a:ea typeface="ＭＳ Ｐゴシック"/>
          </a:endParaRPr>
        </a:p>
        <a:p>
          <a:r>
            <a:rPr kumimoji="1" lang="ja-JP" altLang="en-US" sz="1100">
              <a:latin typeface="ＭＳ Ｐゴシック"/>
              <a:ea typeface="ＭＳ Ｐゴシック"/>
            </a:rPr>
            <a:t>　また、扶助費においては、過去５年間、類似団体平均値を下回っているが、障害者介護給付費等の経常的経費が年々上昇傾向にある。事業費の財源として、国や県の補助金があるものの、一般財源の支出も軒並み伸びており、今後も高水準で推移、上昇することが見込まれる。</a:t>
          </a:r>
          <a:endParaRPr kumimoji="1" lang="en-US" altLang="ja-JP" sz="1100">
            <a:latin typeface="ＭＳ Ｐゴシック"/>
            <a:ea typeface="ＭＳ Ｐゴシック"/>
          </a:endParaRPr>
        </a:p>
        <a:p>
          <a:r>
            <a:rPr kumimoji="1" lang="ja-JP" altLang="en-US" sz="1100">
              <a:latin typeface="ＭＳ Ｐゴシック"/>
              <a:ea typeface="ＭＳ Ｐゴシック"/>
            </a:rPr>
            <a:t>　補助費等については、新型コロナウイルス関連経費や物価高騰支援事業の減額があったものの、定額減税調整給付の実施や、駿東伊豆消防組合への負担金の増額が影響し、住民１人当たりのコストは</a:t>
          </a:r>
          <a:r>
            <a:rPr kumimoji="1" lang="en-US" altLang="ja-JP" sz="1100">
              <a:latin typeface="ＭＳ Ｐゴシック"/>
              <a:ea typeface="ＭＳ Ｐゴシック"/>
            </a:rPr>
            <a:t>5.7</a:t>
          </a:r>
          <a:r>
            <a:rPr kumimoji="1" lang="ja-JP" altLang="en-US" sz="1100">
              <a:latin typeface="ＭＳ Ｐゴシック"/>
              <a:ea typeface="ＭＳ Ｐゴシック"/>
            </a:rPr>
            <a:t>％の増となっている。　</a:t>
          </a:r>
          <a:endParaRPr kumimoji="1" lang="en-US" altLang="ja-JP" sz="1100">
            <a:latin typeface="ＭＳ Ｐゴシック"/>
            <a:ea typeface="ＭＳ Ｐゴシック"/>
          </a:endParaRPr>
        </a:p>
        <a:p>
          <a:r>
            <a:rPr kumimoji="1" lang="ja-JP" altLang="en-US" sz="1100">
              <a:latin typeface="ＭＳ Ｐゴシック"/>
              <a:ea typeface="ＭＳ Ｐゴシック"/>
            </a:rPr>
            <a:t>　普通建設事業費における新規及び更新整備については、大幅な増額となっているが、これは老朽化した南小学校北校舎の改築を実施したためである。本改築事業については、令和７年度までの２カ年で実施する大規模建設事業であり、普通建設事業費の増額及び事業費の財源となる地方債の発行に伴う後年度の公債費の増額が見込まれるため、計画的な公共施設のマネジメントと普通交付税措置のない地方債の発行抑制を図る。</a:t>
          </a:r>
          <a:endParaRPr kumimoji="1" lang="en-US" altLang="ja-JP" sz="11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静岡県清水町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31,637
30,190
8.81
12,732,293
12,371,797
346,549
7,361,199
8,004,223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18.4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117475</xdr:rowOff>
    </xdr:from>
    <xdr:to xmlns:xdr="http://schemas.openxmlformats.org/drawingml/2006/spreadsheetDrawing">
      <xdr:col>24</xdr:col>
      <xdr:colOff>62865</xdr:colOff>
      <xdr:row>38</xdr:row>
      <xdr:rowOff>32385</xdr:rowOff>
    </xdr:to>
    <xdr:cxnSp macro="">
      <xdr:nvCxnSpPr>
        <xdr:cNvPr id="56" name="直線コネクタ 55"/>
        <xdr:cNvCxnSpPr/>
      </xdr:nvCxnSpPr>
      <xdr:spPr>
        <a:xfrm flipV="1">
          <a:off x="4633595" y="526097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36195</xdr:rowOff>
    </xdr:from>
    <xdr:ext cx="469900" cy="259080"/>
    <xdr:sp macro="" textlink="">
      <xdr:nvSpPr>
        <xdr:cNvPr id="57" name="議会費最小値テキスト"/>
        <xdr:cNvSpPr txBox="1"/>
      </xdr:nvSpPr>
      <xdr:spPr>
        <a:xfrm>
          <a:off x="4686300" y="655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32385</xdr:rowOff>
    </xdr:from>
    <xdr:to xmlns:xdr="http://schemas.openxmlformats.org/drawingml/2006/spreadsheetDrawing">
      <xdr:col>24</xdr:col>
      <xdr:colOff>152400</xdr:colOff>
      <xdr:row>38</xdr:row>
      <xdr:rowOff>32385</xdr:rowOff>
    </xdr:to>
    <xdr:cxnSp macro="">
      <xdr:nvCxnSpPr>
        <xdr:cNvPr id="58" name="直線コネクタ 57"/>
        <xdr:cNvCxnSpPr/>
      </xdr:nvCxnSpPr>
      <xdr:spPr>
        <a:xfrm>
          <a:off x="4546600" y="654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64135</xdr:rowOff>
    </xdr:from>
    <xdr:ext cx="469900" cy="258445"/>
    <xdr:sp macro="" textlink="">
      <xdr:nvSpPr>
        <xdr:cNvPr id="59" name="議会費最大値テキスト"/>
        <xdr:cNvSpPr txBox="1"/>
      </xdr:nvSpPr>
      <xdr:spPr>
        <a:xfrm>
          <a:off x="4686300" y="5036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117475</xdr:rowOff>
    </xdr:from>
    <xdr:to xmlns:xdr="http://schemas.openxmlformats.org/drawingml/2006/spreadsheetDrawing">
      <xdr:col>24</xdr:col>
      <xdr:colOff>152400</xdr:colOff>
      <xdr:row>30</xdr:row>
      <xdr:rowOff>117475</xdr:rowOff>
    </xdr:to>
    <xdr:cxnSp macro="">
      <xdr:nvCxnSpPr>
        <xdr:cNvPr id="60" name="直線コネクタ 59"/>
        <xdr:cNvCxnSpPr/>
      </xdr:nvCxnSpPr>
      <xdr:spPr>
        <a:xfrm>
          <a:off x="4546600" y="526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61595</xdr:rowOff>
    </xdr:from>
    <xdr:to xmlns:xdr="http://schemas.openxmlformats.org/drawingml/2006/spreadsheetDrawing">
      <xdr:col>24</xdr:col>
      <xdr:colOff>63500</xdr:colOff>
      <xdr:row>36</xdr:row>
      <xdr:rowOff>64770</xdr:rowOff>
    </xdr:to>
    <xdr:cxnSp macro="">
      <xdr:nvCxnSpPr>
        <xdr:cNvPr id="61" name="直線コネクタ 60"/>
        <xdr:cNvCxnSpPr/>
      </xdr:nvCxnSpPr>
      <xdr:spPr>
        <a:xfrm>
          <a:off x="3797300" y="623379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12065</xdr:rowOff>
    </xdr:from>
    <xdr:ext cx="469900" cy="259080"/>
    <xdr:sp macro="" textlink="">
      <xdr:nvSpPr>
        <xdr:cNvPr id="62" name="議会費平均値テキスト"/>
        <xdr:cNvSpPr txBox="1"/>
      </xdr:nvSpPr>
      <xdr:spPr>
        <a:xfrm>
          <a:off x="4686300" y="5841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160655</xdr:rowOff>
    </xdr:from>
    <xdr:to xmlns:xdr="http://schemas.openxmlformats.org/drawingml/2006/spreadsheetDrawing">
      <xdr:col>24</xdr:col>
      <xdr:colOff>114300</xdr:colOff>
      <xdr:row>35</xdr:row>
      <xdr:rowOff>90805</xdr:rowOff>
    </xdr:to>
    <xdr:sp macro="" textlink="">
      <xdr:nvSpPr>
        <xdr:cNvPr id="63" name="フローチャート: 判断 62"/>
        <xdr:cNvSpPr/>
      </xdr:nvSpPr>
      <xdr:spPr>
        <a:xfrm>
          <a:off x="45847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57785</xdr:rowOff>
    </xdr:from>
    <xdr:to xmlns:xdr="http://schemas.openxmlformats.org/drawingml/2006/spreadsheetDrawing">
      <xdr:col>19</xdr:col>
      <xdr:colOff>177800</xdr:colOff>
      <xdr:row>36</xdr:row>
      <xdr:rowOff>61595</xdr:rowOff>
    </xdr:to>
    <xdr:cxnSp macro="">
      <xdr:nvCxnSpPr>
        <xdr:cNvPr id="64" name="直線コネクタ 63"/>
        <xdr:cNvCxnSpPr/>
      </xdr:nvCxnSpPr>
      <xdr:spPr>
        <a:xfrm>
          <a:off x="2908300" y="62299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167640</xdr:rowOff>
    </xdr:from>
    <xdr:to xmlns:xdr="http://schemas.openxmlformats.org/drawingml/2006/spreadsheetDrawing">
      <xdr:col>20</xdr:col>
      <xdr:colOff>38100</xdr:colOff>
      <xdr:row>35</xdr:row>
      <xdr:rowOff>97790</xdr:rowOff>
    </xdr:to>
    <xdr:sp macro="" textlink="">
      <xdr:nvSpPr>
        <xdr:cNvPr id="65" name="フローチャート: 判断 64"/>
        <xdr:cNvSpPr/>
      </xdr:nvSpPr>
      <xdr:spPr>
        <a:xfrm>
          <a:off x="3746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114300</xdr:rowOff>
    </xdr:from>
    <xdr:ext cx="469265" cy="259080"/>
    <xdr:sp macro="" textlink="">
      <xdr:nvSpPr>
        <xdr:cNvPr id="66" name="テキスト ボックス 65"/>
        <xdr:cNvSpPr txBox="1"/>
      </xdr:nvSpPr>
      <xdr:spPr>
        <a:xfrm>
          <a:off x="3562350" y="5772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57785</xdr:rowOff>
    </xdr:from>
    <xdr:to xmlns:xdr="http://schemas.openxmlformats.org/drawingml/2006/spreadsheetDrawing">
      <xdr:col>15</xdr:col>
      <xdr:colOff>50800</xdr:colOff>
      <xdr:row>36</xdr:row>
      <xdr:rowOff>62230</xdr:rowOff>
    </xdr:to>
    <xdr:cxnSp macro="">
      <xdr:nvCxnSpPr>
        <xdr:cNvPr id="67" name="直線コネクタ 66"/>
        <xdr:cNvCxnSpPr/>
      </xdr:nvCxnSpPr>
      <xdr:spPr>
        <a:xfrm flipV="1">
          <a:off x="2019300" y="62299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29845</xdr:rowOff>
    </xdr:from>
    <xdr:to xmlns:xdr="http://schemas.openxmlformats.org/drawingml/2006/spreadsheetDrawing">
      <xdr:col>15</xdr:col>
      <xdr:colOff>101600</xdr:colOff>
      <xdr:row>35</xdr:row>
      <xdr:rowOff>132080</xdr:rowOff>
    </xdr:to>
    <xdr:sp macro="" textlink="">
      <xdr:nvSpPr>
        <xdr:cNvPr id="68" name="フローチャート: 判断 67"/>
        <xdr:cNvSpPr/>
      </xdr:nvSpPr>
      <xdr:spPr>
        <a:xfrm>
          <a:off x="2857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147955</xdr:rowOff>
    </xdr:from>
    <xdr:ext cx="469265" cy="258445"/>
    <xdr:sp macro="" textlink="">
      <xdr:nvSpPr>
        <xdr:cNvPr id="69" name="テキスト ボックス 68"/>
        <xdr:cNvSpPr txBox="1"/>
      </xdr:nvSpPr>
      <xdr:spPr>
        <a:xfrm>
          <a:off x="2673350" y="580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56515</xdr:rowOff>
    </xdr:from>
    <xdr:to xmlns:xdr="http://schemas.openxmlformats.org/drawingml/2006/spreadsheetDrawing">
      <xdr:col>10</xdr:col>
      <xdr:colOff>114300</xdr:colOff>
      <xdr:row>36</xdr:row>
      <xdr:rowOff>62230</xdr:rowOff>
    </xdr:to>
    <xdr:cxnSp macro="">
      <xdr:nvCxnSpPr>
        <xdr:cNvPr id="70" name="直線コネクタ 69"/>
        <xdr:cNvCxnSpPr/>
      </xdr:nvCxnSpPr>
      <xdr:spPr>
        <a:xfrm>
          <a:off x="1130300" y="62287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30480</xdr:rowOff>
    </xdr:from>
    <xdr:to xmlns:xdr="http://schemas.openxmlformats.org/drawingml/2006/spreadsheetDrawing">
      <xdr:col>10</xdr:col>
      <xdr:colOff>165100</xdr:colOff>
      <xdr:row>35</xdr:row>
      <xdr:rowOff>132080</xdr:rowOff>
    </xdr:to>
    <xdr:sp macro="" textlink="">
      <xdr:nvSpPr>
        <xdr:cNvPr id="71" name="フローチャート: 判断 70"/>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148590</xdr:rowOff>
    </xdr:from>
    <xdr:ext cx="469265" cy="259080"/>
    <xdr:sp macro="" textlink="">
      <xdr:nvSpPr>
        <xdr:cNvPr id="72" name="テキスト ボックス 71"/>
        <xdr:cNvSpPr txBox="1"/>
      </xdr:nvSpPr>
      <xdr:spPr>
        <a:xfrm>
          <a:off x="1784350" y="5806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31115</xdr:rowOff>
    </xdr:from>
    <xdr:to xmlns:xdr="http://schemas.openxmlformats.org/drawingml/2006/spreadsheetDrawing">
      <xdr:col>6</xdr:col>
      <xdr:colOff>38100</xdr:colOff>
      <xdr:row>35</xdr:row>
      <xdr:rowOff>132715</xdr:rowOff>
    </xdr:to>
    <xdr:sp macro="" textlink="">
      <xdr:nvSpPr>
        <xdr:cNvPr id="73" name="フローチャート: 判断 72"/>
        <xdr:cNvSpPr/>
      </xdr:nvSpPr>
      <xdr:spPr>
        <a:xfrm>
          <a:off x="1079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149225</xdr:rowOff>
    </xdr:from>
    <xdr:ext cx="469265" cy="259080"/>
    <xdr:sp macro="" textlink="">
      <xdr:nvSpPr>
        <xdr:cNvPr id="74" name="テキスト ボックス 73"/>
        <xdr:cNvSpPr txBox="1"/>
      </xdr:nvSpPr>
      <xdr:spPr>
        <a:xfrm>
          <a:off x="895350" y="58070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13970</xdr:rowOff>
    </xdr:from>
    <xdr:to xmlns:xdr="http://schemas.openxmlformats.org/drawingml/2006/spreadsheetDrawing">
      <xdr:col>24</xdr:col>
      <xdr:colOff>114300</xdr:colOff>
      <xdr:row>36</xdr:row>
      <xdr:rowOff>115570</xdr:rowOff>
    </xdr:to>
    <xdr:sp macro="" textlink="">
      <xdr:nvSpPr>
        <xdr:cNvPr id="80" name="楕円 79"/>
        <xdr:cNvSpPr/>
      </xdr:nvSpPr>
      <xdr:spPr>
        <a:xfrm>
          <a:off x="45847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163830</xdr:rowOff>
    </xdr:from>
    <xdr:ext cx="469900" cy="259080"/>
    <xdr:sp macro="" textlink="">
      <xdr:nvSpPr>
        <xdr:cNvPr id="81" name="議会費該当値テキスト"/>
        <xdr:cNvSpPr txBox="1"/>
      </xdr:nvSpPr>
      <xdr:spPr>
        <a:xfrm>
          <a:off x="4686300" y="6164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10795</xdr:rowOff>
    </xdr:from>
    <xdr:to xmlns:xdr="http://schemas.openxmlformats.org/drawingml/2006/spreadsheetDrawing">
      <xdr:col>20</xdr:col>
      <xdr:colOff>38100</xdr:colOff>
      <xdr:row>36</xdr:row>
      <xdr:rowOff>112395</xdr:rowOff>
    </xdr:to>
    <xdr:sp macro="" textlink="">
      <xdr:nvSpPr>
        <xdr:cNvPr id="82" name="楕円 81"/>
        <xdr:cNvSpPr/>
      </xdr:nvSpPr>
      <xdr:spPr>
        <a:xfrm>
          <a:off x="3746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103505</xdr:rowOff>
    </xdr:from>
    <xdr:ext cx="469265" cy="259080"/>
    <xdr:sp macro="" textlink="">
      <xdr:nvSpPr>
        <xdr:cNvPr id="83" name="テキスト ボックス 82"/>
        <xdr:cNvSpPr txBox="1"/>
      </xdr:nvSpPr>
      <xdr:spPr>
        <a:xfrm>
          <a:off x="3562350" y="6275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6985</xdr:rowOff>
    </xdr:from>
    <xdr:to xmlns:xdr="http://schemas.openxmlformats.org/drawingml/2006/spreadsheetDrawing">
      <xdr:col>15</xdr:col>
      <xdr:colOff>101600</xdr:colOff>
      <xdr:row>36</xdr:row>
      <xdr:rowOff>109220</xdr:rowOff>
    </xdr:to>
    <xdr:sp macro="" textlink="">
      <xdr:nvSpPr>
        <xdr:cNvPr id="84" name="楕円 83"/>
        <xdr:cNvSpPr/>
      </xdr:nvSpPr>
      <xdr:spPr>
        <a:xfrm>
          <a:off x="2857500" y="6179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99695</xdr:rowOff>
    </xdr:from>
    <xdr:ext cx="469265" cy="258445"/>
    <xdr:sp macro="" textlink="">
      <xdr:nvSpPr>
        <xdr:cNvPr id="85" name="テキスト ボックス 84"/>
        <xdr:cNvSpPr txBox="1"/>
      </xdr:nvSpPr>
      <xdr:spPr>
        <a:xfrm>
          <a:off x="2673350" y="6271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11430</xdr:rowOff>
    </xdr:from>
    <xdr:to xmlns:xdr="http://schemas.openxmlformats.org/drawingml/2006/spreadsheetDrawing">
      <xdr:col>10</xdr:col>
      <xdr:colOff>165100</xdr:colOff>
      <xdr:row>36</xdr:row>
      <xdr:rowOff>113030</xdr:rowOff>
    </xdr:to>
    <xdr:sp macro="" textlink="">
      <xdr:nvSpPr>
        <xdr:cNvPr id="86" name="楕円 85"/>
        <xdr:cNvSpPr/>
      </xdr:nvSpPr>
      <xdr:spPr>
        <a:xfrm>
          <a:off x="19685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104140</xdr:rowOff>
    </xdr:from>
    <xdr:ext cx="469265" cy="259080"/>
    <xdr:sp macro="" textlink="">
      <xdr:nvSpPr>
        <xdr:cNvPr id="87" name="テキスト ボックス 86"/>
        <xdr:cNvSpPr txBox="1"/>
      </xdr:nvSpPr>
      <xdr:spPr>
        <a:xfrm>
          <a:off x="1784350" y="6276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xdr:rowOff>
    </xdr:from>
    <xdr:to xmlns:xdr="http://schemas.openxmlformats.org/drawingml/2006/spreadsheetDrawing">
      <xdr:col>6</xdr:col>
      <xdr:colOff>38100</xdr:colOff>
      <xdr:row>36</xdr:row>
      <xdr:rowOff>107315</xdr:rowOff>
    </xdr:to>
    <xdr:sp macro="" textlink="">
      <xdr:nvSpPr>
        <xdr:cNvPr id="88" name="楕円 87"/>
        <xdr:cNvSpPr/>
      </xdr:nvSpPr>
      <xdr:spPr>
        <a:xfrm>
          <a:off x="1079500" y="6178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98425</xdr:rowOff>
    </xdr:from>
    <xdr:ext cx="469265" cy="258445"/>
    <xdr:sp macro="" textlink="">
      <xdr:nvSpPr>
        <xdr:cNvPr id="89" name="テキスト ボックス 88"/>
        <xdr:cNvSpPr txBox="1"/>
      </xdr:nvSpPr>
      <xdr:spPr>
        <a:xfrm>
          <a:off x="895350" y="6270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134620</xdr:rowOff>
    </xdr:from>
    <xdr:to xmlns:xdr="http://schemas.openxmlformats.org/drawingml/2006/spreadsheetDrawing">
      <xdr:col>24</xdr:col>
      <xdr:colOff>62865</xdr:colOff>
      <xdr:row>58</xdr:row>
      <xdr:rowOff>81280</xdr:rowOff>
    </xdr:to>
    <xdr:cxnSp macro="">
      <xdr:nvCxnSpPr>
        <xdr:cNvPr id="113" name="直線コネクタ 112"/>
        <xdr:cNvCxnSpPr/>
      </xdr:nvCxnSpPr>
      <xdr:spPr>
        <a:xfrm flipV="1">
          <a:off x="4633595" y="870712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85090</xdr:rowOff>
    </xdr:from>
    <xdr:ext cx="534670" cy="259080"/>
    <xdr:sp macro="" textlink="">
      <xdr:nvSpPr>
        <xdr:cNvPr id="114" name="総務費最小値テキスト"/>
        <xdr:cNvSpPr txBox="1"/>
      </xdr:nvSpPr>
      <xdr:spPr>
        <a:xfrm>
          <a:off x="4686300" y="1002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81280</xdr:rowOff>
    </xdr:from>
    <xdr:to xmlns:xdr="http://schemas.openxmlformats.org/drawingml/2006/spreadsheetDrawing">
      <xdr:col>24</xdr:col>
      <xdr:colOff>152400</xdr:colOff>
      <xdr:row>58</xdr:row>
      <xdr:rowOff>81280</xdr:rowOff>
    </xdr:to>
    <xdr:cxnSp macro="">
      <xdr:nvCxnSpPr>
        <xdr:cNvPr id="115" name="直線コネクタ 114"/>
        <xdr:cNvCxnSpPr/>
      </xdr:nvCxnSpPr>
      <xdr:spPr>
        <a:xfrm>
          <a:off x="4546600" y="1002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81280</xdr:rowOff>
    </xdr:from>
    <xdr:ext cx="598805" cy="259080"/>
    <xdr:sp macro="" textlink="">
      <xdr:nvSpPr>
        <xdr:cNvPr id="116" name="総務費最大値テキスト"/>
        <xdr:cNvSpPr txBox="1"/>
      </xdr:nvSpPr>
      <xdr:spPr>
        <a:xfrm>
          <a:off x="4686300" y="848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134620</xdr:rowOff>
    </xdr:from>
    <xdr:to xmlns:xdr="http://schemas.openxmlformats.org/drawingml/2006/spreadsheetDrawing">
      <xdr:col>24</xdr:col>
      <xdr:colOff>152400</xdr:colOff>
      <xdr:row>50</xdr:row>
      <xdr:rowOff>134620</xdr:rowOff>
    </xdr:to>
    <xdr:cxnSp macro="">
      <xdr:nvCxnSpPr>
        <xdr:cNvPr id="117" name="直線コネクタ 116"/>
        <xdr:cNvCxnSpPr/>
      </xdr:nvCxnSpPr>
      <xdr:spPr>
        <a:xfrm>
          <a:off x="4546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8890</xdr:rowOff>
    </xdr:from>
    <xdr:to xmlns:xdr="http://schemas.openxmlformats.org/drawingml/2006/spreadsheetDrawing">
      <xdr:col>24</xdr:col>
      <xdr:colOff>63500</xdr:colOff>
      <xdr:row>58</xdr:row>
      <xdr:rowOff>19685</xdr:rowOff>
    </xdr:to>
    <xdr:cxnSp macro="">
      <xdr:nvCxnSpPr>
        <xdr:cNvPr id="118" name="直線コネクタ 117"/>
        <xdr:cNvCxnSpPr/>
      </xdr:nvCxnSpPr>
      <xdr:spPr>
        <a:xfrm flipV="1">
          <a:off x="3797300" y="995299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73025</xdr:rowOff>
    </xdr:from>
    <xdr:ext cx="534670" cy="259080"/>
    <xdr:sp macro="" textlink="">
      <xdr:nvSpPr>
        <xdr:cNvPr id="119" name="総務費平均値テキスト"/>
        <xdr:cNvSpPr txBox="1"/>
      </xdr:nvSpPr>
      <xdr:spPr>
        <a:xfrm>
          <a:off x="4686300" y="9674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49530</xdr:rowOff>
    </xdr:from>
    <xdr:to xmlns:xdr="http://schemas.openxmlformats.org/drawingml/2006/spreadsheetDrawing">
      <xdr:col>24</xdr:col>
      <xdr:colOff>114300</xdr:colOff>
      <xdr:row>57</xdr:row>
      <xdr:rowOff>151130</xdr:rowOff>
    </xdr:to>
    <xdr:sp macro="" textlink="">
      <xdr:nvSpPr>
        <xdr:cNvPr id="120" name="フローチャート: 判断 119"/>
        <xdr:cNvSpPr/>
      </xdr:nvSpPr>
      <xdr:spPr>
        <a:xfrm>
          <a:off x="45847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1905</xdr:rowOff>
    </xdr:from>
    <xdr:to xmlns:xdr="http://schemas.openxmlformats.org/drawingml/2006/spreadsheetDrawing">
      <xdr:col>19</xdr:col>
      <xdr:colOff>177800</xdr:colOff>
      <xdr:row>58</xdr:row>
      <xdr:rowOff>19685</xdr:rowOff>
    </xdr:to>
    <xdr:cxnSp macro="">
      <xdr:nvCxnSpPr>
        <xdr:cNvPr id="121" name="直線コネクタ 120"/>
        <xdr:cNvCxnSpPr/>
      </xdr:nvCxnSpPr>
      <xdr:spPr>
        <a:xfrm>
          <a:off x="2908300" y="994600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74930</xdr:rowOff>
    </xdr:from>
    <xdr:to xmlns:xdr="http://schemas.openxmlformats.org/drawingml/2006/spreadsheetDrawing">
      <xdr:col>20</xdr:col>
      <xdr:colOff>38100</xdr:colOff>
      <xdr:row>58</xdr:row>
      <xdr:rowOff>5080</xdr:rowOff>
    </xdr:to>
    <xdr:sp macro="" textlink="">
      <xdr:nvSpPr>
        <xdr:cNvPr id="122" name="フローチャート: 判断 121"/>
        <xdr:cNvSpPr/>
      </xdr:nvSpPr>
      <xdr:spPr>
        <a:xfrm>
          <a:off x="3746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21590</xdr:rowOff>
    </xdr:from>
    <xdr:ext cx="534035" cy="259080"/>
    <xdr:sp macro="" textlink="">
      <xdr:nvSpPr>
        <xdr:cNvPr id="123" name="テキスト ボックス 122"/>
        <xdr:cNvSpPr txBox="1"/>
      </xdr:nvSpPr>
      <xdr:spPr>
        <a:xfrm>
          <a:off x="3529965" y="962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1905</xdr:rowOff>
    </xdr:from>
    <xdr:to xmlns:xdr="http://schemas.openxmlformats.org/drawingml/2006/spreadsheetDrawing">
      <xdr:col>15</xdr:col>
      <xdr:colOff>50800</xdr:colOff>
      <xdr:row>58</xdr:row>
      <xdr:rowOff>39370</xdr:rowOff>
    </xdr:to>
    <xdr:cxnSp macro="">
      <xdr:nvCxnSpPr>
        <xdr:cNvPr id="124" name="直線コネクタ 123"/>
        <xdr:cNvCxnSpPr/>
      </xdr:nvCxnSpPr>
      <xdr:spPr>
        <a:xfrm flipV="1">
          <a:off x="2019300" y="99460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68580</xdr:rowOff>
    </xdr:from>
    <xdr:to xmlns:xdr="http://schemas.openxmlformats.org/drawingml/2006/spreadsheetDrawing">
      <xdr:col>15</xdr:col>
      <xdr:colOff>101600</xdr:colOff>
      <xdr:row>57</xdr:row>
      <xdr:rowOff>170180</xdr:rowOff>
    </xdr:to>
    <xdr:sp macro="" textlink="">
      <xdr:nvSpPr>
        <xdr:cNvPr id="125" name="フローチャート: 判断 124"/>
        <xdr:cNvSpPr/>
      </xdr:nvSpPr>
      <xdr:spPr>
        <a:xfrm>
          <a:off x="2857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15240</xdr:rowOff>
    </xdr:from>
    <xdr:ext cx="534035" cy="259080"/>
    <xdr:sp macro="" textlink="">
      <xdr:nvSpPr>
        <xdr:cNvPr id="126" name="テキスト ボックス 125"/>
        <xdr:cNvSpPr txBox="1"/>
      </xdr:nvSpPr>
      <xdr:spPr>
        <a:xfrm>
          <a:off x="2640965" y="9616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17780</xdr:rowOff>
    </xdr:from>
    <xdr:to xmlns:xdr="http://schemas.openxmlformats.org/drawingml/2006/spreadsheetDrawing">
      <xdr:col>10</xdr:col>
      <xdr:colOff>114300</xdr:colOff>
      <xdr:row>58</xdr:row>
      <xdr:rowOff>39370</xdr:rowOff>
    </xdr:to>
    <xdr:cxnSp macro="">
      <xdr:nvCxnSpPr>
        <xdr:cNvPr id="127" name="直線コネクタ 126"/>
        <xdr:cNvCxnSpPr/>
      </xdr:nvCxnSpPr>
      <xdr:spPr>
        <a:xfrm>
          <a:off x="1130300" y="9618980"/>
          <a:ext cx="88900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60960</xdr:rowOff>
    </xdr:from>
    <xdr:to xmlns:xdr="http://schemas.openxmlformats.org/drawingml/2006/spreadsheetDrawing">
      <xdr:col>10</xdr:col>
      <xdr:colOff>165100</xdr:colOff>
      <xdr:row>57</xdr:row>
      <xdr:rowOff>162560</xdr:rowOff>
    </xdr:to>
    <xdr:sp macro="" textlink="">
      <xdr:nvSpPr>
        <xdr:cNvPr id="128" name="フローチャート: 判断 127"/>
        <xdr:cNvSpPr/>
      </xdr:nvSpPr>
      <xdr:spPr>
        <a:xfrm>
          <a:off x="1968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7620</xdr:rowOff>
    </xdr:from>
    <xdr:ext cx="534035" cy="258445"/>
    <xdr:sp macro="" textlink="">
      <xdr:nvSpPr>
        <xdr:cNvPr id="129" name="テキスト ボックス 128"/>
        <xdr:cNvSpPr txBox="1"/>
      </xdr:nvSpPr>
      <xdr:spPr>
        <a:xfrm>
          <a:off x="1751965" y="9608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67945</xdr:rowOff>
    </xdr:from>
    <xdr:to xmlns:xdr="http://schemas.openxmlformats.org/drawingml/2006/spreadsheetDrawing">
      <xdr:col>6</xdr:col>
      <xdr:colOff>38100</xdr:colOff>
      <xdr:row>55</xdr:row>
      <xdr:rowOff>169545</xdr:rowOff>
    </xdr:to>
    <xdr:sp macro="" textlink="">
      <xdr:nvSpPr>
        <xdr:cNvPr id="130" name="フローチャート: 判断 129"/>
        <xdr:cNvSpPr/>
      </xdr:nvSpPr>
      <xdr:spPr>
        <a:xfrm>
          <a:off x="1079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14605</xdr:rowOff>
    </xdr:from>
    <xdr:ext cx="598170" cy="259080"/>
    <xdr:sp macro="" textlink="">
      <xdr:nvSpPr>
        <xdr:cNvPr id="131" name="テキスト ボックス 130"/>
        <xdr:cNvSpPr txBox="1"/>
      </xdr:nvSpPr>
      <xdr:spPr>
        <a:xfrm>
          <a:off x="830580" y="9272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129540</xdr:rowOff>
    </xdr:from>
    <xdr:to xmlns:xdr="http://schemas.openxmlformats.org/drawingml/2006/spreadsheetDrawing">
      <xdr:col>24</xdr:col>
      <xdr:colOff>114300</xdr:colOff>
      <xdr:row>58</xdr:row>
      <xdr:rowOff>59690</xdr:rowOff>
    </xdr:to>
    <xdr:sp macro="" textlink="">
      <xdr:nvSpPr>
        <xdr:cNvPr id="137" name="楕円 136"/>
        <xdr:cNvSpPr/>
      </xdr:nvSpPr>
      <xdr:spPr>
        <a:xfrm>
          <a:off x="45847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44450</xdr:rowOff>
    </xdr:from>
    <xdr:ext cx="534670" cy="259080"/>
    <xdr:sp macro="" textlink="">
      <xdr:nvSpPr>
        <xdr:cNvPr id="138" name="総務費該当値テキスト"/>
        <xdr:cNvSpPr txBox="1"/>
      </xdr:nvSpPr>
      <xdr:spPr>
        <a:xfrm>
          <a:off x="4686300" y="9817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140335</xdr:rowOff>
    </xdr:from>
    <xdr:to xmlns:xdr="http://schemas.openxmlformats.org/drawingml/2006/spreadsheetDrawing">
      <xdr:col>20</xdr:col>
      <xdr:colOff>38100</xdr:colOff>
      <xdr:row>58</xdr:row>
      <xdr:rowOff>70485</xdr:rowOff>
    </xdr:to>
    <xdr:sp macro="" textlink="">
      <xdr:nvSpPr>
        <xdr:cNvPr id="139" name="楕円 138"/>
        <xdr:cNvSpPr/>
      </xdr:nvSpPr>
      <xdr:spPr>
        <a:xfrm>
          <a:off x="3746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61595</xdr:rowOff>
    </xdr:from>
    <xdr:ext cx="534035" cy="259080"/>
    <xdr:sp macro="" textlink="">
      <xdr:nvSpPr>
        <xdr:cNvPr id="140" name="テキスト ボックス 139"/>
        <xdr:cNvSpPr txBox="1"/>
      </xdr:nvSpPr>
      <xdr:spPr>
        <a:xfrm>
          <a:off x="3529965" y="10005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122555</xdr:rowOff>
    </xdr:from>
    <xdr:to xmlns:xdr="http://schemas.openxmlformats.org/drawingml/2006/spreadsheetDrawing">
      <xdr:col>15</xdr:col>
      <xdr:colOff>101600</xdr:colOff>
      <xdr:row>58</xdr:row>
      <xdr:rowOff>52705</xdr:rowOff>
    </xdr:to>
    <xdr:sp macro="" textlink="">
      <xdr:nvSpPr>
        <xdr:cNvPr id="141" name="楕円 140"/>
        <xdr:cNvSpPr/>
      </xdr:nvSpPr>
      <xdr:spPr>
        <a:xfrm>
          <a:off x="2857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43815</xdr:rowOff>
    </xdr:from>
    <xdr:ext cx="534035" cy="258445"/>
    <xdr:sp macro="" textlink="">
      <xdr:nvSpPr>
        <xdr:cNvPr id="142" name="テキスト ボックス 141"/>
        <xdr:cNvSpPr txBox="1"/>
      </xdr:nvSpPr>
      <xdr:spPr>
        <a:xfrm>
          <a:off x="2640965" y="9987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160020</xdr:rowOff>
    </xdr:from>
    <xdr:to xmlns:xdr="http://schemas.openxmlformats.org/drawingml/2006/spreadsheetDrawing">
      <xdr:col>10</xdr:col>
      <xdr:colOff>165100</xdr:colOff>
      <xdr:row>58</xdr:row>
      <xdr:rowOff>90170</xdr:rowOff>
    </xdr:to>
    <xdr:sp macro="" textlink="">
      <xdr:nvSpPr>
        <xdr:cNvPr id="143" name="楕円 142"/>
        <xdr:cNvSpPr/>
      </xdr:nvSpPr>
      <xdr:spPr>
        <a:xfrm>
          <a:off x="1968500" y="99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81280</xdr:rowOff>
    </xdr:from>
    <xdr:ext cx="534035" cy="259080"/>
    <xdr:sp macro="" textlink="">
      <xdr:nvSpPr>
        <xdr:cNvPr id="144" name="テキスト ボックス 143"/>
        <xdr:cNvSpPr txBox="1"/>
      </xdr:nvSpPr>
      <xdr:spPr>
        <a:xfrm>
          <a:off x="1751965" y="10025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137795</xdr:rowOff>
    </xdr:from>
    <xdr:to xmlns:xdr="http://schemas.openxmlformats.org/drawingml/2006/spreadsheetDrawing">
      <xdr:col>6</xdr:col>
      <xdr:colOff>38100</xdr:colOff>
      <xdr:row>56</xdr:row>
      <xdr:rowOff>67945</xdr:rowOff>
    </xdr:to>
    <xdr:sp macro="" textlink="">
      <xdr:nvSpPr>
        <xdr:cNvPr id="145" name="楕円 144"/>
        <xdr:cNvSpPr/>
      </xdr:nvSpPr>
      <xdr:spPr>
        <a:xfrm>
          <a:off x="1079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59055</xdr:rowOff>
    </xdr:from>
    <xdr:ext cx="598170" cy="259080"/>
    <xdr:sp macro="" textlink="">
      <xdr:nvSpPr>
        <xdr:cNvPr id="146" name="テキスト ボックス 145"/>
        <xdr:cNvSpPr txBox="1"/>
      </xdr:nvSpPr>
      <xdr:spPr>
        <a:xfrm>
          <a:off x="830580" y="96602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7" name="テキスト ボックス 156"/>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59" name="テキスト ボックス 158"/>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1" name="テキスト ボックス 160"/>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5" name="テキスト ボックス 164"/>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141605</xdr:rowOff>
    </xdr:from>
    <xdr:to xmlns:xdr="http://schemas.openxmlformats.org/drawingml/2006/spreadsheetDrawing">
      <xdr:col>24</xdr:col>
      <xdr:colOff>62865</xdr:colOff>
      <xdr:row>77</xdr:row>
      <xdr:rowOff>133350</xdr:rowOff>
    </xdr:to>
    <xdr:cxnSp macro="">
      <xdr:nvCxnSpPr>
        <xdr:cNvPr id="171" name="直線コネクタ 170"/>
        <xdr:cNvCxnSpPr/>
      </xdr:nvCxnSpPr>
      <xdr:spPr>
        <a:xfrm flipV="1">
          <a:off x="4633595" y="1214310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137160</xdr:rowOff>
    </xdr:from>
    <xdr:ext cx="598805" cy="259080"/>
    <xdr:sp macro="" textlink="">
      <xdr:nvSpPr>
        <xdr:cNvPr id="172" name="民生費最小値テキスト"/>
        <xdr:cNvSpPr txBox="1"/>
      </xdr:nvSpPr>
      <xdr:spPr>
        <a:xfrm>
          <a:off x="4686300" y="13338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173" name="直線コネクタ 172"/>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88265</xdr:rowOff>
    </xdr:from>
    <xdr:ext cx="598805" cy="258445"/>
    <xdr:sp macro="" textlink="">
      <xdr:nvSpPr>
        <xdr:cNvPr id="174" name="民生費最大値テキスト"/>
        <xdr:cNvSpPr txBox="1"/>
      </xdr:nvSpPr>
      <xdr:spPr>
        <a:xfrm>
          <a:off x="4686300" y="11918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141605</xdr:rowOff>
    </xdr:from>
    <xdr:to xmlns:xdr="http://schemas.openxmlformats.org/drawingml/2006/spreadsheetDrawing">
      <xdr:col>24</xdr:col>
      <xdr:colOff>152400</xdr:colOff>
      <xdr:row>70</xdr:row>
      <xdr:rowOff>141605</xdr:rowOff>
    </xdr:to>
    <xdr:cxnSp macro="">
      <xdr:nvCxnSpPr>
        <xdr:cNvPr id="175" name="直線コネクタ 174"/>
        <xdr:cNvCxnSpPr/>
      </xdr:nvCxnSpPr>
      <xdr:spPr>
        <a:xfrm>
          <a:off x="4546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90805</xdr:rowOff>
    </xdr:from>
    <xdr:to xmlns:xdr="http://schemas.openxmlformats.org/drawingml/2006/spreadsheetDrawing">
      <xdr:col>24</xdr:col>
      <xdr:colOff>63500</xdr:colOff>
      <xdr:row>77</xdr:row>
      <xdr:rowOff>144780</xdr:rowOff>
    </xdr:to>
    <xdr:cxnSp macro="">
      <xdr:nvCxnSpPr>
        <xdr:cNvPr id="176" name="直線コネクタ 175"/>
        <xdr:cNvCxnSpPr/>
      </xdr:nvCxnSpPr>
      <xdr:spPr>
        <a:xfrm flipV="1">
          <a:off x="3797300" y="1329245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116840</xdr:rowOff>
    </xdr:from>
    <xdr:ext cx="598805" cy="259080"/>
    <xdr:sp macro="" textlink="">
      <xdr:nvSpPr>
        <xdr:cNvPr id="177" name="民生費平均値テキスト"/>
        <xdr:cNvSpPr txBox="1"/>
      </xdr:nvSpPr>
      <xdr:spPr>
        <a:xfrm>
          <a:off x="4686300" y="12804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93980</xdr:rowOff>
    </xdr:from>
    <xdr:to xmlns:xdr="http://schemas.openxmlformats.org/drawingml/2006/spreadsheetDrawing">
      <xdr:col>24</xdr:col>
      <xdr:colOff>114300</xdr:colOff>
      <xdr:row>76</xdr:row>
      <xdr:rowOff>24130</xdr:rowOff>
    </xdr:to>
    <xdr:sp macro="" textlink="">
      <xdr:nvSpPr>
        <xdr:cNvPr id="178" name="フローチャート: 判断 177"/>
        <xdr:cNvSpPr/>
      </xdr:nvSpPr>
      <xdr:spPr>
        <a:xfrm>
          <a:off x="4584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144780</xdr:rowOff>
    </xdr:from>
    <xdr:to xmlns:xdr="http://schemas.openxmlformats.org/drawingml/2006/spreadsheetDrawing">
      <xdr:col>19</xdr:col>
      <xdr:colOff>177800</xdr:colOff>
      <xdr:row>78</xdr:row>
      <xdr:rowOff>26670</xdr:rowOff>
    </xdr:to>
    <xdr:cxnSp macro="">
      <xdr:nvCxnSpPr>
        <xdr:cNvPr id="179" name="直線コネクタ 178"/>
        <xdr:cNvCxnSpPr/>
      </xdr:nvCxnSpPr>
      <xdr:spPr>
        <a:xfrm flipV="1">
          <a:off x="2908300" y="133464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32385</xdr:rowOff>
    </xdr:from>
    <xdr:to xmlns:xdr="http://schemas.openxmlformats.org/drawingml/2006/spreadsheetDrawing">
      <xdr:col>20</xdr:col>
      <xdr:colOff>38100</xdr:colOff>
      <xdr:row>76</xdr:row>
      <xdr:rowOff>133985</xdr:rowOff>
    </xdr:to>
    <xdr:sp macro="" textlink="">
      <xdr:nvSpPr>
        <xdr:cNvPr id="180" name="フローチャート: 判断 179"/>
        <xdr:cNvSpPr/>
      </xdr:nvSpPr>
      <xdr:spPr>
        <a:xfrm>
          <a:off x="3746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150495</xdr:rowOff>
    </xdr:from>
    <xdr:ext cx="598170" cy="259080"/>
    <xdr:sp macro="" textlink="">
      <xdr:nvSpPr>
        <xdr:cNvPr id="181" name="テキスト ボックス 180"/>
        <xdr:cNvSpPr txBox="1"/>
      </xdr:nvSpPr>
      <xdr:spPr>
        <a:xfrm>
          <a:off x="3497580" y="12837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130810</xdr:rowOff>
    </xdr:from>
    <xdr:to xmlns:xdr="http://schemas.openxmlformats.org/drawingml/2006/spreadsheetDrawing">
      <xdr:col>15</xdr:col>
      <xdr:colOff>50800</xdr:colOff>
      <xdr:row>78</xdr:row>
      <xdr:rowOff>26670</xdr:rowOff>
    </xdr:to>
    <xdr:cxnSp macro="">
      <xdr:nvCxnSpPr>
        <xdr:cNvPr id="182" name="直線コネクタ 181"/>
        <xdr:cNvCxnSpPr/>
      </xdr:nvCxnSpPr>
      <xdr:spPr>
        <a:xfrm>
          <a:off x="2019300" y="1333246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104775</xdr:rowOff>
    </xdr:from>
    <xdr:to xmlns:xdr="http://schemas.openxmlformats.org/drawingml/2006/spreadsheetDrawing">
      <xdr:col>15</xdr:col>
      <xdr:colOff>101600</xdr:colOff>
      <xdr:row>77</xdr:row>
      <xdr:rowOff>34925</xdr:rowOff>
    </xdr:to>
    <xdr:sp macro="" textlink="">
      <xdr:nvSpPr>
        <xdr:cNvPr id="183" name="フローチャート: 判断 182"/>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52070</xdr:rowOff>
    </xdr:from>
    <xdr:ext cx="598170" cy="258445"/>
    <xdr:sp macro="" textlink="">
      <xdr:nvSpPr>
        <xdr:cNvPr id="184" name="テキスト ボックス 183"/>
        <xdr:cNvSpPr txBox="1"/>
      </xdr:nvSpPr>
      <xdr:spPr>
        <a:xfrm>
          <a:off x="2608580" y="12910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130810</xdr:rowOff>
    </xdr:from>
    <xdr:to xmlns:xdr="http://schemas.openxmlformats.org/drawingml/2006/spreadsheetDrawing">
      <xdr:col>10</xdr:col>
      <xdr:colOff>114300</xdr:colOff>
      <xdr:row>78</xdr:row>
      <xdr:rowOff>123825</xdr:rowOff>
    </xdr:to>
    <xdr:cxnSp macro="">
      <xdr:nvCxnSpPr>
        <xdr:cNvPr id="185" name="直線コネクタ 184"/>
        <xdr:cNvCxnSpPr/>
      </xdr:nvCxnSpPr>
      <xdr:spPr>
        <a:xfrm flipV="1">
          <a:off x="1130300" y="1333246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26670</xdr:rowOff>
    </xdr:from>
    <xdr:to xmlns:xdr="http://schemas.openxmlformats.org/drawingml/2006/spreadsheetDrawing">
      <xdr:col>10</xdr:col>
      <xdr:colOff>165100</xdr:colOff>
      <xdr:row>76</xdr:row>
      <xdr:rowOff>128270</xdr:rowOff>
    </xdr:to>
    <xdr:sp macro="" textlink="">
      <xdr:nvSpPr>
        <xdr:cNvPr id="186" name="フローチャート: 判断 185"/>
        <xdr:cNvSpPr/>
      </xdr:nvSpPr>
      <xdr:spPr>
        <a:xfrm>
          <a:off x="1968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144780</xdr:rowOff>
    </xdr:from>
    <xdr:ext cx="598170" cy="258445"/>
    <xdr:sp macro="" textlink="">
      <xdr:nvSpPr>
        <xdr:cNvPr id="187" name="テキスト ボックス 186"/>
        <xdr:cNvSpPr txBox="1"/>
      </xdr:nvSpPr>
      <xdr:spPr>
        <a:xfrm>
          <a:off x="1719580" y="12832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66040</xdr:rowOff>
    </xdr:from>
    <xdr:to xmlns:xdr="http://schemas.openxmlformats.org/drawingml/2006/spreadsheetDrawing">
      <xdr:col>6</xdr:col>
      <xdr:colOff>38100</xdr:colOff>
      <xdr:row>77</xdr:row>
      <xdr:rowOff>167640</xdr:rowOff>
    </xdr:to>
    <xdr:sp macro="" textlink="">
      <xdr:nvSpPr>
        <xdr:cNvPr id="188" name="フローチャート: 判断 187"/>
        <xdr:cNvSpPr/>
      </xdr:nvSpPr>
      <xdr:spPr>
        <a:xfrm>
          <a:off x="1079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12700</xdr:rowOff>
    </xdr:from>
    <xdr:ext cx="598170" cy="259080"/>
    <xdr:sp macro="" textlink="">
      <xdr:nvSpPr>
        <xdr:cNvPr id="189" name="テキスト ボックス 188"/>
        <xdr:cNvSpPr txBox="1"/>
      </xdr:nvSpPr>
      <xdr:spPr>
        <a:xfrm>
          <a:off x="830580" y="13042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40640</xdr:rowOff>
    </xdr:from>
    <xdr:to xmlns:xdr="http://schemas.openxmlformats.org/drawingml/2006/spreadsheetDrawing">
      <xdr:col>24</xdr:col>
      <xdr:colOff>114300</xdr:colOff>
      <xdr:row>77</xdr:row>
      <xdr:rowOff>141605</xdr:rowOff>
    </xdr:to>
    <xdr:sp macro="" textlink="">
      <xdr:nvSpPr>
        <xdr:cNvPr id="195" name="楕円 194"/>
        <xdr:cNvSpPr/>
      </xdr:nvSpPr>
      <xdr:spPr>
        <a:xfrm>
          <a:off x="45847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127000</xdr:rowOff>
    </xdr:from>
    <xdr:ext cx="598805" cy="259080"/>
    <xdr:sp macro="" textlink="">
      <xdr:nvSpPr>
        <xdr:cNvPr id="196" name="民生費該当値テキスト"/>
        <xdr:cNvSpPr txBox="1"/>
      </xdr:nvSpPr>
      <xdr:spPr>
        <a:xfrm>
          <a:off x="4686300" y="13157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93980</xdr:rowOff>
    </xdr:from>
    <xdr:to xmlns:xdr="http://schemas.openxmlformats.org/drawingml/2006/spreadsheetDrawing">
      <xdr:col>20</xdr:col>
      <xdr:colOff>38100</xdr:colOff>
      <xdr:row>78</xdr:row>
      <xdr:rowOff>24130</xdr:rowOff>
    </xdr:to>
    <xdr:sp macro="" textlink="">
      <xdr:nvSpPr>
        <xdr:cNvPr id="197" name="楕円 196"/>
        <xdr:cNvSpPr/>
      </xdr:nvSpPr>
      <xdr:spPr>
        <a:xfrm>
          <a:off x="37465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15240</xdr:rowOff>
    </xdr:from>
    <xdr:ext cx="598170" cy="259080"/>
    <xdr:sp macro="" textlink="">
      <xdr:nvSpPr>
        <xdr:cNvPr id="198" name="テキスト ボックス 197"/>
        <xdr:cNvSpPr txBox="1"/>
      </xdr:nvSpPr>
      <xdr:spPr>
        <a:xfrm>
          <a:off x="3497580" y="133883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147320</xdr:rowOff>
    </xdr:from>
    <xdr:to xmlns:xdr="http://schemas.openxmlformats.org/drawingml/2006/spreadsheetDrawing">
      <xdr:col>15</xdr:col>
      <xdr:colOff>101600</xdr:colOff>
      <xdr:row>78</xdr:row>
      <xdr:rowOff>77470</xdr:rowOff>
    </xdr:to>
    <xdr:sp macro="" textlink="">
      <xdr:nvSpPr>
        <xdr:cNvPr id="199" name="楕円 198"/>
        <xdr:cNvSpPr/>
      </xdr:nvSpPr>
      <xdr:spPr>
        <a:xfrm>
          <a:off x="2857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68580</xdr:rowOff>
    </xdr:from>
    <xdr:ext cx="598170" cy="259080"/>
    <xdr:sp macro="" textlink="">
      <xdr:nvSpPr>
        <xdr:cNvPr id="200" name="テキスト ボックス 199"/>
        <xdr:cNvSpPr txBox="1"/>
      </xdr:nvSpPr>
      <xdr:spPr>
        <a:xfrm>
          <a:off x="2608580" y="13441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80010</xdr:rowOff>
    </xdr:from>
    <xdr:to xmlns:xdr="http://schemas.openxmlformats.org/drawingml/2006/spreadsheetDrawing">
      <xdr:col>10</xdr:col>
      <xdr:colOff>165100</xdr:colOff>
      <xdr:row>78</xdr:row>
      <xdr:rowOff>10160</xdr:rowOff>
    </xdr:to>
    <xdr:sp macro="" textlink="">
      <xdr:nvSpPr>
        <xdr:cNvPr id="201" name="楕円 200"/>
        <xdr:cNvSpPr/>
      </xdr:nvSpPr>
      <xdr:spPr>
        <a:xfrm>
          <a:off x="19685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1270</xdr:rowOff>
    </xdr:from>
    <xdr:ext cx="598170" cy="259080"/>
    <xdr:sp macro="" textlink="">
      <xdr:nvSpPr>
        <xdr:cNvPr id="202" name="テキスト ボックス 201"/>
        <xdr:cNvSpPr txBox="1"/>
      </xdr:nvSpPr>
      <xdr:spPr>
        <a:xfrm>
          <a:off x="1719580" y="13374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73025</xdr:rowOff>
    </xdr:from>
    <xdr:to xmlns:xdr="http://schemas.openxmlformats.org/drawingml/2006/spreadsheetDrawing">
      <xdr:col>6</xdr:col>
      <xdr:colOff>38100</xdr:colOff>
      <xdr:row>79</xdr:row>
      <xdr:rowOff>3175</xdr:rowOff>
    </xdr:to>
    <xdr:sp macro="" textlink="">
      <xdr:nvSpPr>
        <xdr:cNvPr id="203" name="楕円 202"/>
        <xdr:cNvSpPr/>
      </xdr:nvSpPr>
      <xdr:spPr>
        <a:xfrm>
          <a:off x="1079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166370</xdr:rowOff>
    </xdr:from>
    <xdr:ext cx="598170" cy="258445"/>
    <xdr:sp macro="" textlink="">
      <xdr:nvSpPr>
        <xdr:cNvPr id="204" name="テキスト ボックス 203"/>
        <xdr:cNvSpPr txBox="1"/>
      </xdr:nvSpPr>
      <xdr:spPr>
        <a:xfrm>
          <a:off x="830580" y="135394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5" name="テキスト ボックス 214"/>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8445"/>
    <xdr:sp macro="" textlink="">
      <xdr:nvSpPr>
        <xdr:cNvPr id="217" name="テキスト ボックス 216"/>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8445"/>
    <xdr:sp macro="" textlink="">
      <xdr:nvSpPr>
        <xdr:cNvPr id="219" name="テキスト ボックス 218"/>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8445"/>
    <xdr:sp macro="" textlink="">
      <xdr:nvSpPr>
        <xdr:cNvPr id="221" name="テキスト ボックス 220"/>
        <xdr:cNvSpPr txBox="1"/>
      </xdr:nvSpPr>
      <xdr:spPr>
        <a:xfrm>
          <a:off x="230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3" name="テキスト ボックス 222"/>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60325</xdr:rowOff>
    </xdr:from>
    <xdr:to xmlns:xdr="http://schemas.openxmlformats.org/drawingml/2006/spreadsheetDrawing">
      <xdr:col>24</xdr:col>
      <xdr:colOff>62865</xdr:colOff>
      <xdr:row>99</xdr:row>
      <xdr:rowOff>66675</xdr:rowOff>
    </xdr:to>
    <xdr:cxnSp macro="">
      <xdr:nvCxnSpPr>
        <xdr:cNvPr id="227" name="直線コネクタ 226"/>
        <xdr:cNvCxnSpPr/>
      </xdr:nvCxnSpPr>
      <xdr:spPr>
        <a:xfrm flipV="1">
          <a:off x="4633595" y="15490825"/>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70485</xdr:rowOff>
    </xdr:from>
    <xdr:ext cx="534670" cy="259080"/>
    <xdr:sp macro="" textlink="">
      <xdr:nvSpPr>
        <xdr:cNvPr id="228" name="衛生費最小値テキスト"/>
        <xdr:cNvSpPr txBox="1"/>
      </xdr:nvSpPr>
      <xdr:spPr>
        <a:xfrm>
          <a:off x="4686300" y="17044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66675</xdr:rowOff>
    </xdr:from>
    <xdr:to xmlns:xdr="http://schemas.openxmlformats.org/drawingml/2006/spreadsheetDrawing">
      <xdr:col>24</xdr:col>
      <xdr:colOff>152400</xdr:colOff>
      <xdr:row>99</xdr:row>
      <xdr:rowOff>66675</xdr:rowOff>
    </xdr:to>
    <xdr:cxnSp macro="">
      <xdr:nvCxnSpPr>
        <xdr:cNvPr id="229" name="直線コネクタ 228"/>
        <xdr:cNvCxnSpPr/>
      </xdr:nvCxnSpPr>
      <xdr:spPr>
        <a:xfrm>
          <a:off x="4546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6985</xdr:rowOff>
    </xdr:from>
    <xdr:ext cx="598805" cy="258445"/>
    <xdr:sp macro="" textlink="">
      <xdr:nvSpPr>
        <xdr:cNvPr id="230" name="衛生費最大値テキスト"/>
        <xdr:cNvSpPr txBox="1"/>
      </xdr:nvSpPr>
      <xdr:spPr>
        <a:xfrm>
          <a:off x="4686300" y="15266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60325</xdr:rowOff>
    </xdr:from>
    <xdr:to xmlns:xdr="http://schemas.openxmlformats.org/drawingml/2006/spreadsheetDrawing">
      <xdr:col>24</xdr:col>
      <xdr:colOff>152400</xdr:colOff>
      <xdr:row>90</xdr:row>
      <xdr:rowOff>60325</xdr:rowOff>
    </xdr:to>
    <xdr:cxnSp macro="">
      <xdr:nvCxnSpPr>
        <xdr:cNvPr id="231" name="直線コネクタ 230"/>
        <xdr:cNvCxnSpPr/>
      </xdr:nvCxnSpPr>
      <xdr:spPr>
        <a:xfrm>
          <a:off x="4546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86995</xdr:rowOff>
    </xdr:from>
    <xdr:to xmlns:xdr="http://schemas.openxmlformats.org/drawingml/2006/spreadsheetDrawing">
      <xdr:col>24</xdr:col>
      <xdr:colOff>63500</xdr:colOff>
      <xdr:row>98</xdr:row>
      <xdr:rowOff>134620</xdr:rowOff>
    </xdr:to>
    <xdr:cxnSp macro="">
      <xdr:nvCxnSpPr>
        <xdr:cNvPr id="232" name="直線コネクタ 231"/>
        <xdr:cNvCxnSpPr/>
      </xdr:nvCxnSpPr>
      <xdr:spPr>
        <a:xfrm>
          <a:off x="3797300" y="16889095"/>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96520</xdr:rowOff>
    </xdr:from>
    <xdr:ext cx="534670" cy="259080"/>
    <xdr:sp macro="" textlink="">
      <xdr:nvSpPr>
        <xdr:cNvPr id="233" name="衛生費平均値テキスト"/>
        <xdr:cNvSpPr txBox="1"/>
      </xdr:nvSpPr>
      <xdr:spPr>
        <a:xfrm>
          <a:off x="4686300" y="16555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73025</xdr:rowOff>
    </xdr:from>
    <xdr:to xmlns:xdr="http://schemas.openxmlformats.org/drawingml/2006/spreadsheetDrawing">
      <xdr:col>24</xdr:col>
      <xdr:colOff>114300</xdr:colOff>
      <xdr:row>98</xdr:row>
      <xdr:rowOff>3175</xdr:rowOff>
    </xdr:to>
    <xdr:sp macro="" textlink="">
      <xdr:nvSpPr>
        <xdr:cNvPr id="234" name="フローチャート: 判断 233"/>
        <xdr:cNvSpPr/>
      </xdr:nvSpPr>
      <xdr:spPr>
        <a:xfrm>
          <a:off x="4584700" y="1670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63500</xdr:rowOff>
    </xdr:from>
    <xdr:to xmlns:xdr="http://schemas.openxmlformats.org/drawingml/2006/spreadsheetDrawing">
      <xdr:col>19</xdr:col>
      <xdr:colOff>177800</xdr:colOff>
      <xdr:row>98</xdr:row>
      <xdr:rowOff>86995</xdr:rowOff>
    </xdr:to>
    <xdr:cxnSp macro="">
      <xdr:nvCxnSpPr>
        <xdr:cNvPr id="235" name="直線コネクタ 234"/>
        <xdr:cNvCxnSpPr/>
      </xdr:nvCxnSpPr>
      <xdr:spPr>
        <a:xfrm>
          <a:off x="2908300" y="1686560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100965</xdr:rowOff>
    </xdr:from>
    <xdr:to xmlns:xdr="http://schemas.openxmlformats.org/drawingml/2006/spreadsheetDrawing">
      <xdr:col>20</xdr:col>
      <xdr:colOff>38100</xdr:colOff>
      <xdr:row>98</xdr:row>
      <xdr:rowOff>31115</xdr:rowOff>
    </xdr:to>
    <xdr:sp macro="" textlink="">
      <xdr:nvSpPr>
        <xdr:cNvPr id="236" name="フローチャート: 判断 235"/>
        <xdr:cNvSpPr/>
      </xdr:nvSpPr>
      <xdr:spPr>
        <a:xfrm>
          <a:off x="3746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47625</xdr:rowOff>
    </xdr:from>
    <xdr:ext cx="534035" cy="259080"/>
    <xdr:sp macro="" textlink="">
      <xdr:nvSpPr>
        <xdr:cNvPr id="237" name="テキスト ボックス 236"/>
        <xdr:cNvSpPr txBox="1"/>
      </xdr:nvSpPr>
      <xdr:spPr>
        <a:xfrm>
          <a:off x="3529965" y="16506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46355</xdr:rowOff>
    </xdr:from>
    <xdr:to xmlns:xdr="http://schemas.openxmlformats.org/drawingml/2006/spreadsheetDrawing">
      <xdr:col>15</xdr:col>
      <xdr:colOff>50800</xdr:colOff>
      <xdr:row>98</xdr:row>
      <xdr:rowOff>63500</xdr:rowOff>
    </xdr:to>
    <xdr:cxnSp macro="">
      <xdr:nvCxnSpPr>
        <xdr:cNvPr id="238" name="直線コネクタ 237"/>
        <xdr:cNvCxnSpPr/>
      </xdr:nvCxnSpPr>
      <xdr:spPr>
        <a:xfrm>
          <a:off x="2019300" y="168484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60325</xdr:rowOff>
    </xdr:from>
    <xdr:to xmlns:xdr="http://schemas.openxmlformats.org/drawingml/2006/spreadsheetDrawing">
      <xdr:col>15</xdr:col>
      <xdr:colOff>101600</xdr:colOff>
      <xdr:row>97</xdr:row>
      <xdr:rowOff>161925</xdr:rowOff>
    </xdr:to>
    <xdr:sp macro="" textlink="">
      <xdr:nvSpPr>
        <xdr:cNvPr id="239" name="フローチャート: 判断 238"/>
        <xdr:cNvSpPr/>
      </xdr:nvSpPr>
      <xdr:spPr>
        <a:xfrm>
          <a:off x="2857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6985</xdr:rowOff>
    </xdr:from>
    <xdr:ext cx="534035" cy="258445"/>
    <xdr:sp macro="" textlink="">
      <xdr:nvSpPr>
        <xdr:cNvPr id="240" name="テキスト ボックス 239"/>
        <xdr:cNvSpPr txBox="1"/>
      </xdr:nvSpPr>
      <xdr:spPr>
        <a:xfrm>
          <a:off x="2640965" y="16466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46355</xdr:rowOff>
    </xdr:from>
    <xdr:to xmlns:xdr="http://schemas.openxmlformats.org/drawingml/2006/spreadsheetDrawing">
      <xdr:col>10</xdr:col>
      <xdr:colOff>114300</xdr:colOff>
      <xdr:row>98</xdr:row>
      <xdr:rowOff>166370</xdr:rowOff>
    </xdr:to>
    <xdr:cxnSp macro="">
      <xdr:nvCxnSpPr>
        <xdr:cNvPr id="241" name="直線コネクタ 240"/>
        <xdr:cNvCxnSpPr/>
      </xdr:nvCxnSpPr>
      <xdr:spPr>
        <a:xfrm flipV="1">
          <a:off x="1130300" y="1684845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71755</xdr:rowOff>
    </xdr:from>
    <xdr:to xmlns:xdr="http://schemas.openxmlformats.org/drawingml/2006/spreadsheetDrawing">
      <xdr:col>10</xdr:col>
      <xdr:colOff>165100</xdr:colOff>
      <xdr:row>98</xdr:row>
      <xdr:rowOff>1905</xdr:rowOff>
    </xdr:to>
    <xdr:sp macro="" textlink="">
      <xdr:nvSpPr>
        <xdr:cNvPr id="242" name="フローチャート: 判断 241"/>
        <xdr:cNvSpPr/>
      </xdr:nvSpPr>
      <xdr:spPr>
        <a:xfrm>
          <a:off x="1968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18415</xdr:rowOff>
    </xdr:from>
    <xdr:ext cx="534035" cy="258445"/>
    <xdr:sp macro="" textlink="">
      <xdr:nvSpPr>
        <xdr:cNvPr id="243" name="テキスト ボックス 242"/>
        <xdr:cNvSpPr txBox="1"/>
      </xdr:nvSpPr>
      <xdr:spPr>
        <a:xfrm>
          <a:off x="1751965" y="16477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22225</xdr:rowOff>
    </xdr:from>
    <xdr:to xmlns:xdr="http://schemas.openxmlformats.org/drawingml/2006/spreadsheetDrawing">
      <xdr:col>6</xdr:col>
      <xdr:colOff>38100</xdr:colOff>
      <xdr:row>98</xdr:row>
      <xdr:rowOff>123825</xdr:rowOff>
    </xdr:to>
    <xdr:sp macro="" textlink="">
      <xdr:nvSpPr>
        <xdr:cNvPr id="244" name="フローチャート: 判断 243"/>
        <xdr:cNvSpPr/>
      </xdr:nvSpPr>
      <xdr:spPr>
        <a:xfrm>
          <a:off x="1079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140335</xdr:rowOff>
    </xdr:from>
    <xdr:ext cx="534035" cy="259080"/>
    <xdr:sp macro="" textlink="">
      <xdr:nvSpPr>
        <xdr:cNvPr id="245" name="テキスト ボックス 244"/>
        <xdr:cNvSpPr txBox="1"/>
      </xdr:nvSpPr>
      <xdr:spPr>
        <a:xfrm>
          <a:off x="862965" y="1659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83820</xdr:rowOff>
    </xdr:from>
    <xdr:to xmlns:xdr="http://schemas.openxmlformats.org/drawingml/2006/spreadsheetDrawing">
      <xdr:col>24</xdr:col>
      <xdr:colOff>114300</xdr:colOff>
      <xdr:row>99</xdr:row>
      <xdr:rowOff>13970</xdr:rowOff>
    </xdr:to>
    <xdr:sp macro="" textlink="">
      <xdr:nvSpPr>
        <xdr:cNvPr id="251" name="楕円 250"/>
        <xdr:cNvSpPr/>
      </xdr:nvSpPr>
      <xdr:spPr>
        <a:xfrm>
          <a:off x="4584700" y="1688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170180</xdr:rowOff>
    </xdr:from>
    <xdr:ext cx="534670" cy="259080"/>
    <xdr:sp macro="" textlink="">
      <xdr:nvSpPr>
        <xdr:cNvPr id="252" name="衛生費該当値テキスト"/>
        <xdr:cNvSpPr txBox="1"/>
      </xdr:nvSpPr>
      <xdr:spPr>
        <a:xfrm>
          <a:off x="4686300" y="16800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36195</xdr:rowOff>
    </xdr:from>
    <xdr:to xmlns:xdr="http://schemas.openxmlformats.org/drawingml/2006/spreadsheetDrawing">
      <xdr:col>20</xdr:col>
      <xdr:colOff>38100</xdr:colOff>
      <xdr:row>98</xdr:row>
      <xdr:rowOff>137795</xdr:rowOff>
    </xdr:to>
    <xdr:sp macro="" textlink="">
      <xdr:nvSpPr>
        <xdr:cNvPr id="253" name="楕円 252"/>
        <xdr:cNvSpPr/>
      </xdr:nvSpPr>
      <xdr:spPr>
        <a:xfrm>
          <a:off x="3746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128905</xdr:rowOff>
    </xdr:from>
    <xdr:ext cx="534035" cy="259080"/>
    <xdr:sp macro="" textlink="">
      <xdr:nvSpPr>
        <xdr:cNvPr id="254" name="テキスト ボックス 253"/>
        <xdr:cNvSpPr txBox="1"/>
      </xdr:nvSpPr>
      <xdr:spPr>
        <a:xfrm>
          <a:off x="3529965" y="16931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12065</xdr:rowOff>
    </xdr:from>
    <xdr:to xmlns:xdr="http://schemas.openxmlformats.org/drawingml/2006/spreadsheetDrawing">
      <xdr:col>15</xdr:col>
      <xdr:colOff>101600</xdr:colOff>
      <xdr:row>98</xdr:row>
      <xdr:rowOff>113665</xdr:rowOff>
    </xdr:to>
    <xdr:sp macro="" textlink="">
      <xdr:nvSpPr>
        <xdr:cNvPr id="255" name="楕円 254"/>
        <xdr:cNvSpPr/>
      </xdr:nvSpPr>
      <xdr:spPr>
        <a:xfrm>
          <a:off x="2857500" y="1681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104775</xdr:rowOff>
    </xdr:from>
    <xdr:ext cx="534035" cy="259080"/>
    <xdr:sp macro="" textlink="">
      <xdr:nvSpPr>
        <xdr:cNvPr id="256" name="テキスト ボックス 255"/>
        <xdr:cNvSpPr txBox="1"/>
      </xdr:nvSpPr>
      <xdr:spPr>
        <a:xfrm>
          <a:off x="26409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167005</xdr:rowOff>
    </xdr:from>
    <xdr:to xmlns:xdr="http://schemas.openxmlformats.org/drawingml/2006/spreadsheetDrawing">
      <xdr:col>10</xdr:col>
      <xdr:colOff>165100</xdr:colOff>
      <xdr:row>98</xdr:row>
      <xdr:rowOff>97790</xdr:rowOff>
    </xdr:to>
    <xdr:sp macro="" textlink="">
      <xdr:nvSpPr>
        <xdr:cNvPr id="257" name="楕円 256"/>
        <xdr:cNvSpPr/>
      </xdr:nvSpPr>
      <xdr:spPr>
        <a:xfrm>
          <a:off x="1968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88265</xdr:rowOff>
    </xdr:from>
    <xdr:ext cx="534035" cy="258445"/>
    <xdr:sp macro="" textlink="">
      <xdr:nvSpPr>
        <xdr:cNvPr id="258" name="テキスト ボックス 257"/>
        <xdr:cNvSpPr txBox="1"/>
      </xdr:nvSpPr>
      <xdr:spPr>
        <a:xfrm>
          <a:off x="1751965" y="16890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115570</xdr:rowOff>
    </xdr:from>
    <xdr:to xmlns:xdr="http://schemas.openxmlformats.org/drawingml/2006/spreadsheetDrawing">
      <xdr:col>6</xdr:col>
      <xdr:colOff>38100</xdr:colOff>
      <xdr:row>99</xdr:row>
      <xdr:rowOff>45720</xdr:rowOff>
    </xdr:to>
    <xdr:sp macro="" textlink="">
      <xdr:nvSpPr>
        <xdr:cNvPr id="259" name="楕円 258"/>
        <xdr:cNvSpPr/>
      </xdr:nvSpPr>
      <xdr:spPr>
        <a:xfrm>
          <a:off x="1079500" y="1691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36830</xdr:rowOff>
    </xdr:from>
    <xdr:ext cx="534035" cy="259080"/>
    <xdr:sp macro="" textlink="">
      <xdr:nvSpPr>
        <xdr:cNvPr id="260" name="テキスト ボックス 259"/>
        <xdr:cNvSpPr txBox="1"/>
      </xdr:nvSpPr>
      <xdr:spPr>
        <a:xfrm>
          <a:off x="862965" y="17010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2" name="テキスト ボックス 271"/>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4" name="テキスト ボックス 273"/>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6" name="テキスト ボックス 275"/>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8" name="テキスト ボックス 277"/>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0" name="テキスト ボックス 279"/>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2" name="テキスト ボックス 281"/>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4" name="テキスト ボックス 283"/>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39370</xdr:rowOff>
    </xdr:from>
    <xdr:to xmlns:xdr="http://schemas.openxmlformats.org/drawingml/2006/spreadsheetDrawing">
      <xdr:col>54</xdr:col>
      <xdr:colOff>189865</xdr:colOff>
      <xdr:row>39</xdr:row>
      <xdr:rowOff>99060</xdr:rowOff>
    </xdr:to>
    <xdr:cxnSp macro="">
      <xdr:nvCxnSpPr>
        <xdr:cNvPr id="286" name="直線コネクタ 285"/>
        <xdr:cNvCxnSpPr/>
      </xdr:nvCxnSpPr>
      <xdr:spPr>
        <a:xfrm flipV="1">
          <a:off x="10475595" y="5182870"/>
          <a:ext cx="1270" cy="1602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157480</xdr:rowOff>
    </xdr:from>
    <xdr:ext cx="469900" cy="258445"/>
    <xdr:sp macro="" textlink="">
      <xdr:nvSpPr>
        <xdr:cNvPr id="289" name="労働費最大値テキスト"/>
        <xdr:cNvSpPr txBox="1"/>
      </xdr:nvSpPr>
      <xdr:spPr>
        <a:xfrm>
          <a:off x="10528300" y="4958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39370</xdr:rowOff>
    </xdr:from>
    <xdr:to xmlns:xdr="http://schemas.openxmlformats.org/drawingml/2006/spreadsheetDrawing">
      <xdr:col>55</xdr:col>
      <xdr:colOff>88900</xdr:colOff>
      <xdr:row>30</xdr:row>
      <xdr:rowOff>39370</xdr:rowOff>
    </xdr:to>
    <xdr:cxnSp macro="">
      <xdr:nvCxnSpPr>
        <xdr:cNvPr id="290" name="直線コネクタ 289"/>
        <xdr:cNvCxnSpPr/>
      </xdr:nvCxnSpPr>
      <xdr:spPr>
        <a:xfrm>
          <a:off x="10388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116840</xdr:rowOff>
    </xdr:from>
    <xdr:to xmlns:xdr="http://schemas.openxmlformats.org/drawingml/2006/spreadsheetDrawing">
      <xdr:col>55</xdr:col>
      <xdr:colOff>0</xdr:colOff>
      <xdr:row>38</xdr:row>
      <xdr:rowOff>125730</xdr:rowOff>
    </xdr:to>
    <xdr:cxnSp macro="">
      <xdr:nvCxnSpPr>
        <xdr:cNvPr id="291" name="直線コネクタ 290"/>
        <xdr:cNvCxnSpPr/>
      </xdr:nvCxnSpPr>
      <xdr:spPr>
        <a:xfrm flipV="1">
          <a:off x="9639300" y="663194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71120</xdr:rowOff>
    </xdr:from>
    <xdr:ext cx="378460" cy="259080"/>
    <xdr:sp macro="" textlink="">
      <xdr:nvSpPr>
        <xdr:cNvPr id="292" name="労働費平均値テキスト"/>
        <xdr:cNvSpPr txBox="1"/>
      </xdr:nvSpPr>
      <xdr:spPr>
        <a:xfrm>
          <a:off x="10528300" y="65862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92710</xdr:rowOff>
    </xdr:from>
    <xdr:to xmlns:xdr="http://schemas.openxmlformats.org/drawingml/2006/spreadsheetDrawing">
      <xdr:col>55</xdr:col>
      <xdr:colOff>50800</xdr:colOff>
      <xdr:row>39</xdr:row>
      <xdr:rowOff>22860</xdr:rowOff>
    </xdr:to>
    <xdr:sp macro="" textlink="">
      <xdr:nvSpPr>
        <xdr:cNvPr id="293" name="フローチャート: 判断 292"/>
        <xdr:cNvSpPr/>
      </xdr:nvSpPr>
      <xdr:spPr>
        <a:xfrm>
          <a:off x="10426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125730</xdr:rowOff>
    </xdr:from>
    <xdr:to xmlns:xdr="http://schemas.openxmlformats.org/drawingml/2006/spreadsheetDrawing">
      <xdr:col>50</xdr:col>
      <xdr:colOff>114300</xdr:colOff>
      <xdr:row>38</xdr:row>
      <xdr:rowOff>143510</xdr:rowOff>
    </xdr:to>
    <xdr:cxnSp macro="">
      <xdr:nvCxnSpPr>
        <xdr:cNvPr id="294" name="直線コネクタ 293"/>
        <xdr:cNvCxnSpPr/>
      </xdr:nvCxnSpPr>
      <xdr:spPr>
        <a:xfrm flipV="1">
          <a:off x="8750300" y="66408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64135</xdr:rowOff>
    </xdr:from>
    <xdr:to xmlns:xdr="http://schemas.openxmlformats.org/drawingml/2006/spreadsheetDrawing">
      <xdr:col>50</xdr:col>
      <xdr:colOff>165100</xdr:colOff>
      <xdr:row>38</xdr:row>
      <xdr:rowOff>166370</xdr:rowOff>
    </xdr:to>
    <xdr:sp macro="" textlink="">
      <xdr:nvSpPr>
        <xdr:cNvPr id="295" name="フローチャート: 判断 294"/>
        <xdr:cNvSpPr/>
      </xdr:nvSpPr>
      <xdr:spPr>
        <a:xfrm>
          <a:off x="9588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10795</xdr:rowOff>
    </xdr:from>
    <xdr:ext cx="378460" cy="258445"/>
    <xdr:sp macro="" textlink="">
      <xdr:nvSpPr>
        <xdr:cNvPr id="296" name="テキスト ボックス 295"/>
        <xdr:cNvSpPr txBox="1"/>
      </xdr:nvSpPr>
      <xdr:spPr>
        <a:xfrm>
          <a:off x="9450070" y="63544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133985</xdr:rowOff>
    </xdr:from>
    <xdr:to xmlns:xdr="http://schemas.openxmlformats.org/drawingml/2006/spreadsheetDrawing">
      <xdr:col>45</xdr:col>
      <xdr:colOff>177800</xdr:colOff>
      <xdr:row>38</xdr:row>
      <xdr:rowOff>143510</xdr:rowOff>
    </xdr:to>
    <xdr:cxnSp macro="">
      <xdr:nvCxnSpPr>
        <xdr:cNvPr id="297" name="直線コネクタ 296"/>
        <xdr:cNvCxnSpPr/>
      </xdr:nvCxnSpPr>
      <xdr:spPr>
        <a:xfrm>
          <a:off x="7861300" y="66490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92075</xdr:rowOff>
    </xdr:from>
    <xdr:to xmlns:xdr="http://schemas.openxmlformats.org/drawingml/2006/spreadsheetDrawing">
      <xdr:col>46</xdr:col>
      <xdr:colOff>38100</xdr:colOff>
      <xdr:row>39</xdr:row>
      <xdr:rowOff>22225</xdr:rowOff>
    </xdr:to>
    <xdr:sp macro="" textlink="">
      <xdr:nvSpPr>
        <xdr:cNvPr id="298" name="フローチャート: 判断 297"/>
        <xdr:cNvSpPr/>
      </xdr:nvSpPr>
      <xdr:spPr>
        <a:xfrm>
          <a:off x="8699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13335</xdr:rowOff>
    </xdr:from>
    <xdr:ext cx="378460" cy="259080"/>
    <xdr:sp macro="" textlink="">
      <xdr:nvSpPr>
        <xdr:cNvPr id="299" name="テキスト ボックス 298"/>
        <xdr:cNvSpPr txBox="1"/>
      </xdr:nvSpPr>
      <xdr:spPr>
        <a:xfrm>
          <a:off x="8561070" y="66998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133985</xdr:rowOff>
    </xdr:from>
    <xdr:to xmlns:xdr="http://schemas.openxmlformats.org/drawingml/2006/spreadsheetDrawing">
      <xdr:col>41</xdr:col>
      <xdr:colOff>50800</xdr:colOff>
      <xdr:row>38</xdr:row>
      <xdr:rowOff>169545</xdr:rowOff>
    </xdr:to>
    <xdr:cxnSp macro="">
      <xdr:nvCxnSpPr>
        <xdr:cNvPr id="300" name="直線コネクタ 299"/>
        <xdr:cNvCxnSpPr/>
      </xdr:nvCxnSpPr>
      <xdr:spPr>
        <a:xfrm flipV="1">
          <a:off x="6972300" y="664908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91440</xdr:rowOff>
    </xdr:from>
    <xdr:to xmlns:xdr="http://schemas.openxmlformats.org/drawingml/2006/spreadsheetDrawing">
      <xdr:col>41</xdr:col>
      <xdr:colOff>101600</xdr:colOff>
      <xdr:row>39</xdr:row>
      <xdr:rowOff>21590</xdr:rowOff>
    </xdr:to>
    <xdr:sp macro="" textlink="">
      <xdr:nvSpPr>
        <xdr:cNvPr id="301" name="フローチャート: 判断 300"/>
        <xdr:cNvSpPr/>
      </xdr:nvSpPr>
      <xdr:spPr>
        <a:xfrm>
          <a:off x="7810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12700</xdr:rowOff>
    </xdr:from>
    <xdr:ext cx="378460" cy="259080"/>
    <xdr:sp macro="" textlink="">
      <xdr:nvSpPr>
        <xdr:cNvPr id="302" name="テキスト ボックス 301"/>
        <xdr:cNvSpPr txBox="1"/>
      </xdr:nvSpPr>
      <xdr:spPr>
        <a:xfrm>
          <a:off x="7672070" y="6699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88265</xdr:rowOff>
    </xdr:from>
    <xdr:to xmlns:xdr="http://schemas.openxmlformats.org/drawingml/2006/spreadsheetDrawing">
      <xdr:col>36</xdr:col>
      <xdr:colOff>165100</xdr:colOff>
      <xdr:row>39</xdr:row>
      <xdr:rowOff>18415</xdr:rowOff>
    </xdr:to>
    <xdr:sp macro="" textlink="">
      <xdr:nvSpPr>
        <xdr:cNvPr id="303" name="フローチャート: 判断 302"/>
        <xdr:cNvSpPr/>
      </xdr:nvSpPr>
      <xdr:spPr>
        <a:xfrm>
          <a:off x="692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35560</xdr:rowOff>
    </xdr:from>
    <xdr:ext cx="378460" cy="259080"/>
    <xdr:sp macro="" textlink="">
      <xdr:nvSpPr>
        <xdr:cNvPr id="304" name="テキスト ボックス 303"/>
        <xdr:cNvSpPr txBox="1"/>
      </xdr:nvSpPr>
      <xdr:spPr>
        <a:xfrm>
          <a:off x="6783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66040</xdr:rowOff>
    </xdr:from>
    <xdr:to xmlns:xdr="http://schemas.openxmlformats.org/drawingml/2006/spreadsheetDrawing">
      <xdr:col>55</xdr:col>
      <xdr:colOff>50800</xdr:colOff>
      <xdr:row>38</xdr:row>
      <xdr:rowOff>167640</xdr:rowOff>
    </xdr:to>
    <xdr:sp macro="" textlink="">
      <xdr:nvSpPr>
        <xdr:cNvPr id="310" name="楕円 309"/>
        <xdr:cNvSpPr/>
      </xdr:nvSpPr>
      <xdr:spPr>
        <a:xfrm>
          <a:off x="104267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88900</xdr:rowOff>
    </xdr:from>
    <xdr:ext cx="378460" cy="258445"/>
    <xdr:sp macro="" textlink="">
      <xdr:nvSpPr>
        <xdr:cNvPr id="311" name="労働費該当値テキスト"/>
        <xdr:cNvSpPr txBox="1"/>
      </xdr:nvSpPr>
      <xdr:spPr>
        <a:xfrm>
          <a:off x="10528300" y="64325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74930</xdr:rowOff>
    </xdr:from>
    <xdr:to xmlns:xdr="http://schemas.openxmlformats.org/drawingml/2006/spreadsheetDrawing">
      <xdr:col>50</xdr:col>
      <xdr:colOff>165100</xdr:colOff>
      <xdr:row>39</xdr:row>
      <xdr:rowOff>5080</xdr:rowOff>
    </xdr:to>
    <xdr:sp macro="" textlink="">
      <xdr:nvSpPr>
        <xdr:cNvPr id="312" name="楕円 311"/>
        <xdr:cNvSpPr/>
      </xdr:nvSpPr>
      <xdr:spPr>
        <a:xfrm>
          <a:off x="9588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167640</xdr:rowOff>
    </xdr:from>
    <xdr:ext cx="378460" cy="258445"/>
    <xdr:sp macro="" textlink="">
      <xdr:nvSpPr>
        <xdr:cNvPr id="313" name="テキスト ボックス 312"/>
        <xdr:cNvSpPr txBox="1"/>
      </xdr:nvSpPr>
      <xdr:spPr>
        <a:xfrm>
          <a:off x="9450070" y="66827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92075</xdr:rowOff>
    </xdr:from>
    <xdr:to xmlns:xdr="http://schemas.openxmlformats.org/drawingml/2006/spreadsheetDrawing">
      <xdr:col>46</xdr:col>
      <xdr:colOff>38100</xdr:colOff>
      <xdr:row>39</xdr:row>
      <xdr:rowOff>22225</xdr:rowOff>
    </xdr:to>
    <xdr:sp macro="" textlink="">
      <xdr:nvSpPr>
        <xdr:cNvPr id="314" name="楕円 313"/>
        <xdr:cNvSpPr/>
      </xdr:nvSpPr>
      <xdr:spPr>
        <a:xfrm>
          <a:off x="86995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38735</xdr:rowOff>
    </xdr:from>
    <xdr:ext cx="378460" cy="259080"/>
    <xdr:sp macro="" textlink="">
      <xdr:nvSpPr>
        <xdr:cNvPr id="315" name="テキスト ボックス 314"/>
        <xdr:cNvSpPr txBox="1"/>
      </xdr:nvSpPr>
      <xdr:spPr>
        <a:xfrm>
          <a:off x="8561070" y="63823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83185</xdr:rowOff>
    </xdr:from>
    <xdr:to xmlns:xdr="http://schemas.openxmlformats.org/drawingml/2006/spreadsheetDrawing">
      <xdr:col>41</xdr:col>
      <xdr:colOff>101600</xdr:colOff>
      <xdr:row>39</xdr:row>
      <xdr:rowOff>13335</xdr:rowOff>
    </xdr:to>
    <xdr:sp macro="" textlink="">
      <xdr:nvSpPr>
        <xdr:cNvPr id="316" name="楕円 315"/>
        <xdr:cNvSpPr/>
      </xdr:nvSpPr>
      <xdr:spPr>
        <a:xfrm>
          <a:off x="7810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29845</xdr:rowOff>
    </xdr:from>
    <xdr:ext cx="378460" cy="258445"/>
    <xdr:sp macro="" textlink="">
      <xdr:nvSpPr>
        <xdr:cNvPr id="317" name="テキスト ボックス 316"/>
        <xdr:cNvSpPr txBox="1"/>
      </xdr:nvSpPr>
      <xdr:spPr>
        <a:xfrm>
          <a:off x="7672070" y="6373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118745</xdr:rowOff>
    </xdr:from>
    <xdr:to xmlns:xdr="http://schemas.openxmlformats.org/drawingml/2006/spreadsheetDrawing">
      <xdr:col>36</xdr:col>
      <xdr:colOff>165100</xdr:colOff>
      <xdr:row>39</xdr:row>
      <xdr:rowOff>48895</xdr:rowOff>
    </xdr:to>
    <xdr:sp macro="" textlink="">
      <xdr:nvSpPr>
        <xdr:cNvPr id="318" name="楕円 317"/>
        <xdr:cNvSpPr/>
      </xdr:nvSpPr>
      <xdr:spPr>
        <a:xfrm>
          <a:off x="6921500" y="66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40640</xdr:rowOff>
    </xdr:from>
    <xdr:ext cx="378460" cy="258445"/>
    <xdr:sp macro="" textlink="">
      <xdr:nvSpPr>
        <xdr:cNvPr id="319" name="テキスト ボックス 318"/>
        <xdr:cNvSpPr txBox="1"/>
      </xdr:nvSpPr>
      <xdr:spPr>
        <a:xfrm>
          <a:off x="6783070" y="67271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1" name="テキスト ボックス 330"/>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5" name="テキスト ボックス 334"/>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9" name="テキスト ボックス 338"/>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1" name="テキスト ボックス 340"/>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31115</xdr:rowOff>
    </xdr:from>
    <xdr:to xmlns:xdr="http://schemas.openxmlformats.org/drawingml/2006/spreadsheetDrawing">
      <xdr:col>54</xdr:col>
      <xdr:colOff>189865</xdr:colOff>
      <xdr:row>59</xdr:row>
      <xdr:rowOff>29210</xdr:rowOff>
    </xdr:to>
    <xdr:cxnSp macro="">
      <xdr:nvCxnSpPr>
        <xdr:cNvPr id="343" name="直線コネクタ 342"/>
        <xdr:cNvCxnSpPr/>
      </xdr:nvCxnSpPr>
      <xdr:spPr>
        <a:xfrm flipV="1">
          <a:off x="10475595" y="877506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33020</xdr:rowOff>
    </xdr:from>
    <xdr:ext cx="378460" cy="259080"/>
    <xdr:sp macro="" textlink="">
      <xdr:nvSpPr>
        <xdr:cNvPr id="344" name="農林水産業費最小値テキスト"/>
        <xdr:cNvSpPr txBox="1"/>
      </xdr:nvSpPr>
      <xdr:spPr>
        <a:xfrm>
          <a:off x="10528300" y="10148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29210</xdr:rowOff>
    </xdr:from>
    <xdr:to xmlns:xdr="http://schemas.openxmlformats.org/drawingml/2006/spreadsheetDrawing">
      <xdr:col>55</xdr:col>
      <xdr:colOff>88900</xdr:colOff>
      <xdr:row>59</xdr:row>
      <xdr:rowOff>29210</xdr:rowOff>
    </xdr:to>
    <xdr:cxnSp macro="">
      <xdr:nvCxnSpPr>
        <xdr:cNvPr id="345" name="直線コネクタ 344"/>
        <xdr:cNvCxnSpPr/>
      </xdr:nvCxnSpPr>
      <xdr:spPr>
        <a:xfrm>
          <a:off x="10388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149225</xdr:rowOff>
    </xdr:from>
    <xdr:ext cx="534670" cy="259080"/>
    <xdr:sp macro="" textlink="">
      <xdr:nvSpPr>
        <xdr:cNvPr id="346" name="農林水産業費最大値テキスト"/>
        <xdr:cNvSpPr txBox="1"/>
      </xdr:nvSpPr>
      <xdr:spPr>
        <a:xfrm>
          <a:off x="10528300" y="8550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31115</xdr:rowOff>
    </xdr:from>
    <xdr:to xmlns:xdr="http://schemas.openxmlformats.org/drawingml/2006/spreadsheetDrawing">
      <xdr:col>55</xdr:col>
      <xdr:colOff>88900</xdr:colOff>
      <xdr:row>51</xdr:row>
      <xdr:rowOff>31115</xdr:rowOff>
    </xdr:to>
    <xdr:cxnSp macro="">
      <xdr:nvCxnSpPr>
        <xdr:cNvPr id="347" name="直線コネクタ 346"/>
        <xdr:cNvCxnSpPr/>
      </xdr:nvCxnSpPr>
      <xdr:spPr>
        <a:xfrm>
          <a:off x="10388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17780</xdr:rowOff>
    </xdr:from>
    <xdr:to xmlns:xdr="http://schemas.openxmlformats.org/drawingml/2006/spreadsheetDrawing">
      <xdr:col>55</xdr:col>
      <xdr:colOff>0</xdr:colOff>
      <xdr:row>59</xdr:row>
      <xdr:rowOff>19050</xdr:rowOff>
    </xdr:to>
    <xdr:cxnSp macro="">
      <xdr:nvCxnSpPr>
        <xdr:cNvPr id="348" name="直線コネクタ 347"/>
        <xdr:cNvCxnSpPr/>
      </xdr:nvCxnSpPr>
      <xdr:spPr>
        <a:xfrm>
          <a:off x="9639300" y="101333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169545</xdr:rowOff>
    </xdr:from>
    <xdr:ext cx="469900" cy="258445"/>
    <xdr:sp macro="" textlink="">
      <xdr:nvSpPr>
        <xdr:cNvPr id="349" name="農林水産業費平均値テキスト"/>
        <xdr:cNvSpPr txBox="1"/>
      </xdr:nvSpPr>
      <xdr:spPr>
        <a:xfrm>
          <a:off x="10528300" y="9770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146685</xdr:rowOff>
    </xdr:from>
    <xdr:to xmlns:xdr="http://schemas.openxmlformats.org/drawingml/2006/spreadsheetDrawing">
      <xdr:col>55</xdr:col>
      <xdr:colOff>50800</xdr:colOff>
      <xdr:row>58</xdr:row>
      <xdr:rowOff>76835</xdr:rowOff>
    </xdr:to>
    <xdr:sp macro="" textlink="">
      <xdr:nvSpPr>
        <xdr:cNvPr id="350" name="フローチャート: 判断 349"/>
        <xdr:cNvSpPr/>
      </xdr:nvSpPr>
      <xdr:spPr>
        <a:xfrm>
          <a:off x="10426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17780</xdr:rowOff>
    </xdr:from>
    <xdr:to xmlns:xdr="http://schemas.openxmlformats.org/drawingml/2006/spreadsheetDrawing">
      <xdr:col>50</xdr:col>
      <xdr:colOff>114300</xdr:colOff>
      <xdr:row>59</xdr:row>
      <xdr:rowOff>21590</xdr:rowOff>
    </xdr:to>
    <xdr:cxnSp macro="">
      <xdr:nvCxnSpPr>
        <xdr:cNvPr id="351" name="直線コネクタ 350"/>
        <xdr:cNvCxnSpPr/>
      </xdr:nvCxnSpPr>
      <xdr:spPr>
        <a:xfrm flipV="1">
          <a:off x="8750300" y="101333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125730</xdr:rowOff>
    </xdr:from>
    <xdr:to xmlns:xdr="http://schemas.openxmlformats.org/drawingml/2006/spreadsheetDrawing">
      <xdr:col>50</xdr:col>
      <xdr:colOff>165100</xdr:colOff>
      <xdr:row>58</xdr:row>
      <xdr:rowOff>55880</xdr:rowOff>
    </xdr:to>
    <xdr:sp macro="" textlink="">
      <xdr:nvSpPr>
        <xdr:cNvPr id="352" name="フローチャート: 判断 351"/>
        <xdr:cNvSpPr/>
      </xdr:nvSpPr>
      <xdr:spPr>
        <a:xfrm>
          <a:off x="9588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72390</xdr:rowOff>
    </xdr:from>
    <xdr:ext cx="534035" cy="259080"/>
    <xdr:sp macro="" textlink="">
      <xdr:nvSpPr>
        <xdr:cNvPr id="353" name="テキスト ボックス 352"/>
        <xdr:cNvSpPr txBox="1"/>
      </xdr:nvSpPr>
      <xdr:spPr>
        <a:xfrm>
          <a:off x="9371965" y="967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21590</xdr:rowOff>
    </xdr:from>
    <xdr:to xmlns:xdr="http://schemas.openxmlformats.org/drawingml/2006/spreadsheetDrawing">
      <xdr:col>45</xdr:col>
      <xdr:colOff>177800</xdr:colOff>
      <xdr:row>59</xdr:row>
      <xdr:rowOff>24130</xdr:rowOff>
    </xdr:to>
    <xdr:cxnSp macro="">
      <xdr:nvCxnSpPr>
        <xdr:cNvPr id="354" name="直線コネクタ 353"/>
        <xdr:cNvCxnSpPr/>
      </xdr:nvCxnSpPr>
      <xdr:spPr>
        <a:xfrm flipV="1">
          <a:off x="7861300" y="101371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152400</xdr:rowOff>
    </xdr:from>
    <xdr:to xmlns:xdr="http://schemas.openxmlformats.org/drawingml/2006/spreadsheetDrawing">
      <xdr:col>46</xdr:col>
      <xdr:colOff>38100</xdr:colOff>
      <xdr:row>58</xdr:row>
      <xdr:rowOff>82550</xdr:rowOff>
    </xdr:to>
    <xdr:sp macro="" textlink="">
      <xdr:nvSpPr>
        <xdr:cNvPr id="355" name="フローチャート: 判断 354"/>
        <xdr:cNvSpPr/>
      </xdr:nvSpPr>
      <xdr:spPr>
        <a:xfrm>
          <a:off x="8699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99060</xdr:rowOff>
    </xdr:from>
    <xdr:ext cx="469265" cy="258445"/>
    <xdr:sp macro="" textlink="">
      <xdr:nvSpPr>
        <xdr:cNvPr id="356" name="テキスト ボックス 355"/>
        <xdr:cNvSpPr txBox="1"/>
      </xdr:nvSpPr>
      <xdr:spPr>
        <a:xfrm>
          <a:off x="8515350" y="9700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19050</xdr:rowOff>
    </xdr:from>
    <xdr:to xmlns:xdr="http://schemas.openxmlformats.org/drawingml/2006/spreadsheetDrawing">
      <xdr:col>41</xdr:col>
      <xdr:colOff>50800</xdr:colOff>
      <xdr:row>59</xdr:row>
      <xdr:rowOff>24130</xdr:rowOff>
    </xdr:to>
    <xdr:cxnSp macro="">
      <xdr:nvCxnSpPr>
        <xdr:cNvPr id="357" name="直線コネクタ 356"/>
        <xdr:cNvCxnSpPr/>
      </xdr:nvCxnSpPr>
      <xdr:spPr>
        <a:xfrm>
          <a:off x="6972300" y="101346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154940</xdr:rowOff>
    </xdr:from>
    <xdr:to xmlns:xdr="http://schemas.openxmlformats.org/drawingml/2006/spreadsheetDrawing">
      <xdr:col>41</xdr:col>
      <xdr:colOff>101600</xdr:colOff>
      <xdr:row>58</xdr:row>
      <xdr:rowOff>85090</xdr:rowOff>
    </xdr:to>
    <xdr:sp macro="" textlink="">
      <xdr:nvSpPr>
        <xdr:cNvPr id="358" name="フローチャート: 判断 357"/>
        <xdr:cNvSpPr/>
      </xdr:nvSpPr>
      <xdr:spPr>
        <a:xfrm>
          <a:off x="781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101600</xdr:rowOff>
    </xdr:from>
    <xdr:ext cx="469265" cy="259080"/>
    <xdr:sp macro="" textlink="">
      <xdr:nvSpPr>
        <xdr:cNvPr id="359" name="テキスト ボックス 358"/>
        <xdr:cNvSpPr txBox="1"/>
      </xdr:nvSpPr>
      <xdr:spPr>
        <a:xfrm>
          <a:off x="7626350" y="9702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134620</xdr:rowOff>
    </xdr:from>
    <xdr:to xmlns:xdr="http://schemas.openxmlformats.org/drawingml/2006/spreadsheetDrawing">
      <xdr:col>36</xdr:col>
      <xdr:colOff>165100</xdr:colOff>
      <xdr:row>58</xdr:row>
      <xdr:rowOff>64770</xdr:rowOff>
    </xdr:to>
    <xdr:sp macro="" textlink="">
      <xdr:nvSpPr>
        <xdr:cNvPr id="360" name="フローチャート: 判断 359"/>
        <xdr:cNvSpPr/>
      </xdr:nvSpPr>
      <xdr:spPr>
        <a:xfrm>
          <a:off x="6921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81280</xdr:rowOff>
    </xdr:from>
    <xdr:ext cx="534035" cy="259080"/>
    <xdr:sp macro="" textlink="">
      <xdr:nvSpPr>
        <xdr:cNvPr id="361" name="テキスト ボックス 360"/>
        <xdr:cNvSpPr txBox="1"/>
      </xdr:nvSpPr>
      <xdr:spPr>
        <a:xfrm>
          <a:off x="6704965" y="968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139700</xdr:rowOff>
    </xdr:from>
    <xdr:to xmlns:xdr="http://schemas.openxmlformats.org/drawingml/2006/spreadsheetDrawing">
      <xdr:col>55</xdr:col>
      <xdr:colOff>50800</xdr:colOff>
      <xdr:row>59</xdr:row>
      <xdr:rowOff>69850</xdr:rowOff>
    </xdr:to>
    <xdr:sp macro="" textlink="">
      <xdr:nvSpPr>
        <xdr:cNvPr id="367" name="楕円 366"/>
        <xdr:cNvSpPr/>
      </xdr:nvSpPr>
      <xdr:spPr>
        <a:xfrm>
          <a:off x="10426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54610</xdr:rowOff>
    </xdr:from>
    <xdr:ext cx="469900" cy="258445"/>
    <xdr:sp macro="" textlink="">
      <xdr:nvSpPr>
        <xdr:cNvPr id="368" name="農林水産業費該当値テキスト"/>
        <xdr:cNvSpPr txBox="1"/>
      </xdr:nvSpPr>
      <xdr:spPr>
        <a:xfrm>
          <a:off x="10528300" y="9998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138430</xdr:rowOff>
    </xdr:from>
    <xdr:to xmlns:xdr="http://schemas.openxmlformats.org/drawingml/2006/spreadsheetDrawing">
      <xdr:col>50</xdr:col>
      <xdr:colOff>165100</xdr:colOff>
      <xdr:row>59</xdr:row>
      <xdr:rowOff>68580</xdr:rowOff>
    </xdr:to>
    <xdr:sp macro="" textlink="">
      <xdr:nvSpPr>
        <xdr:cNvPr id="369" name="楕円 368"/>
        <xdr:cNvSpPr/>
      </xdr:nvSpPr>
      <xdr:spPr>
        <a:xfrm>
          <a:off x="95885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59690</xdr:rowOff>
    </xdr:from>
    <xdr:ext cx="469265" cy="259080"/>
    <xdr:sp macro="" textlink="">
      <xdr:nvSpPr>
        <xdr:cNvPr id="370" name="テキスト ボックス 369"/>
        <xdr:cNvSpPr txBox="1"/>
      </xdr:nvSpPr>
      <xdr:spPr>
        <a:xfrm>
          <a:off x="9404350" y="10175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142240</xdr:rowOff>
    </xdr:from>
    <xdr:to xmlns:xdr="http://schemas.openxmlformats.org/drawingml/2006/spreadsheetDrawing">
      <xdr:col>46</xdr:col>
      <xdr:colOff>38100</xdr:colOff>
      <xdr:row>59</xdr:row>
      <xdr:rowOff>72390</xdr:rowOff>
    </xdr:to>
    <xdr:sp macro="" textlink="">
      <xdr:nvSpPr>
        <xdr:cNvPr id="371" name="楕円 370"/>
        <xdr:cNvSpPr/>
      </xdr:nvSpPr>
      <xdr:spPr>
        <a:xfrm>
          <a:off x="8699500" y="1008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63500</xdr:rowOff>
    </xdr:from>
    <xdr:ext cx="469265" cy="258445"/>
    <xdr:sp macro="" textlink="">
      <xdr:nvSpPr>
        <xdr:cNvPr id="372" name="テキスト ボックス 371"/>
        <xdr:cNvSpPr txBox="1"/>
      </xdr:nvSpPr>
      <xdr:spPr>
        <a:xfrm>
          <a:off x="8515350" y="10179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144780</xdr:rowOff>
    </xdr:from>
    <xdr:to xmlns:xdr="http://schemas.openxmlformats.org/drawingml/2006/spreadsheetDrawing">
      <xdr:col>41</xdr:col>
      <xdr:colOff>101600</xdr:colOff>
      <xdr:row>59</xdr:row>
      <xdr:rowOff>74930</xdr:rowOff>
    </xdr:to>
    <xdr:sp macro="" textlink="">
      <xdr:nvSpPr>
        <xdr:cNvPr id="373" name="楕円 372"/>
        <xdr:cNvSpPr/>
      </xdr:nvSpPr>
      <xdr:spPr>
        <a:xfrm>
          <a:off x="7810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66040</xdr:rowOff>
    </xdr:from>
    <xdr:ext cx="469265" cy="258445"/>
    <xdr:sp macro="" textlink="">
      <xdr:nvSpPr>
        <xdr:cNvPr id="374" name="テキスト ボックス 373"/>
        <xdr:cNvSpPr txBox="1"/>
      </xdr:nvSpPr>
      <xdr:spPr>
        <a:xfrm>
          <a:off x="7626350" y="10181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139700</xdr:rowOff>
    </xdr:from>
    <xdr:to xmlns:xdr="http://schemas.openxmlformats.org/drawingml/2006/spreadsheetDrawing">
      <xdr:col>36</xdr:col>
      <xdr:colOff>165100</xdr:colOff>
      <xdr:row>59</xdr:row>
      <xdr:rowOff>69850</xdr:rowOff>
    </xdr:to>
    <xdr:sp macro="" textlink="">
      <xdr:nvSpPr>
        <xdr:cNvPr id="375" name="楕円 374"/>
        <xdr:cNvSpPr/>
      </xdr:nvSpPr>
      <xdr:spPr>
        <a:xfrm>
          <a:off x="6921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60960</xdr:rowOff>
    </xdr:from>
    <xdr:ext cx="469265" cy="259080"/>
    <xdr:sp macro="" textlink="">
      <xdr:nvSpPr>
        <xdr:cNvPr id="376" name="テキスト ボックス 375"/>
        <xdr:cNvSpPr txBox="1"/>
      </xdr:nvSpPr>
      <xdr:spPr>
        <a:xfrm>
          <a:off x="6737350" y="10176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8" name="テキスト ボックス 387"/>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2" name="テキスト ボックス 391"/>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8" name="テキスト ボックス 39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167640</xdr:rowOff>
    </xdr:from>
    <xdr:to xmlns:xdr="http://schemas.openxmlformats.org/drawingml/2006/spreadsheetDrawing">
      <xdr:col>54</xdr:col>
      <xdr:colOff>189865</xdr:colOff>
      <xdr:row>79</xdr:row>
      <xdr:rowOff>38735</xdr:rowOff>
    </xdr:to>
    <xdr:cxnSp macro="">
      <xdr:nvCxnSpPr>
        <xdr:cNvPr id="400" name="直線コネクタ 399"/>
        <xdr:cNvCxnSpPr/>
      </xdr:nvCxnSpPr>
      <xdr:spPr>
        <a:xfrm flipV="1">
          <a:off x="10475595" y="12169140"/>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8460" cy="258445"/>
    <xdr:sp macro="" textlink="">
      <xdr:nvSpPr>
        <xdr:cNvPr id="401" name="商工費最小値テキスト"/>
        <xdr:cNvSpPr txBox="1"/>
      </xdr:nvSpPr>
      <xdr:spPr>
        <a:xfrm>
          <a:off x="10528300" y="135870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2" name="直線コネクタ 401"/>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114300</xdr:rowOff>
    </xdr:from>
    <xdr:ext cx="534670" cy="259080"/>
    <xdr:sp macro="" textlink="">
      <xdr:nvSpPr>
        <xdr:cNvPr id="403" name="商工費最大値テキスト"/>
        <xdr:cNvSpPr txBox="1"/>
      </xdr:nvSpPr>
      <xdr:spPr>
        <a:xfrm>
          <a:off x="10528300" y="1194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167640</xdr:rowOff>
    </xdr:from>
    <xdr:to xmlns:xdr="http://schemas.openxmlformats.org/drawingml/2006/spreadsheetDrawing">
      <xdr:col>55</xdr:col>
      <xdr:colOff>88900</xdr:colOff>
      <xdr:row>70</xdr:row>
      <xdr:rowOff>167640</xdr:rowOff>
    </xdr:to>
    <xdr:cxnSp macro="">
      <xdr:nvCxnSpPr>
        <xdr:cNvPr id="404" name="直線コネクタ 403"/>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143510</xdr:rowOff>
    </xdr:from>
    <xdr:to xmlns:xdr="http://schemas.openxmlformats.org/drawingml/2006/spreadsheetDrawing">
      <xdr:col>55</xdr:col>
      <xdr:colOff>0</xdr:colOff>
      <xdr:row>79</xdr:row>
      <xdr:rowOff>1905</xdr:rowOff>
    </xdr:to>
    <xdr:cxnSp macro="">
      <xdr:nvCxnSpPr>
        <xdr:cNvPr id="405" name="直線コネクタ 404"/>
        <xdr:cNvCxnSpPr/>
      </xdr:nvCxnSpPr>
      <xdr:spPr>
        <a:xfrm>
          <a:off x="9639300" y="1351661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50800</xdr:rowOff>
    </xdr:from>
    <xdr:ext cx="469900" cy="259080"/>
    <xdr:sp macro="" textlink="">
      <xdr:nvSpPr>
        <xdr:cNvPr id="406" name="商工費平均値テキスト"/>
        <xdr:cNvSpPr txBox="1"/>
      </xdr:nvSpPr>
      <xdr:spPr>
        <a:xfrm>
          <a:off x="10528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27940</xdr:rowOff>
    </xdr:from>
    <xdr:to xmlns:xdr="http://schemas.openxmlformats.org/drawingml/2006/spreadsheetDrawing">
      <xdr:col>55</xdr:col>
      <xdr:colOff>50800</xdr:colOff>
      <xdr:row>78</xdr:row>
      <xdr:rowOff>129540</xdr:rowOff>
    </xdr:to>
    <xdr:sp macro="" textlink="">
      <xdr:nvSpPr>
        <xdr:cNvPr id="407" name="フローチャート: 判断 406"/>
        <xdr:cNvSpPr/>
      </xdr:nvSpPr>
      <xdr:spPr>
        <a:xfrm>
          <a:off x="10426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97790</xdr:rowOff>
    </xdr:from>
    <xdr:to xmlns:xdr="http://schemas.openxmlformats.org/drawingml/2006/spreadsheetDrawing">
      <xdr:col>50</xdr:col>
      <xdr:colOff>114300</xdr:colOff>
      <xdr:row>78</xdr:row>
      <xdr:rowOff>143510</xdr:rowOff>
    </xdr:to>
    <xdr:cxnSp macro="">
      <xdr:nvCxnSpPr>
        <xdr:cNvPr id="408" name="直線コネクタ 407"/>
        <xdr:cNvCxnSpPr/>
      </xdr:nvCxnSpPr>
      <xdr:spPr>
        <a:xfrm>
          <a:off x="8750300" y="134708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22225</xdr:rowOff>
    </xdr:from>
    <xdr:to xmlns:xdr="http://schemas.openxmlformats.org/drawingml/2006/spreadsheetDrawing">
      <xdr:col>50</xdr:col>
      <xdr:colOff>165100</xdr:colOff>
      <xdr:row>78</xdr:row>
      <xdr:rowOff>123825</xdr:rowOff>
    </xdr:to>
    <xdr:sp macro="" textlink="">
      <xdr:nvSpPr>
        <xdr:cNvPr id="409" name="フローチャート: 判断 408"/>
        <xdr:cNvSpPr/>
      </xdr:nvSpPr>
      <xdr:spPr>
        <a:xfrm>
          <a:off x="9588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140335</xdr:rowOff>
    </xdr:from>
    <xdr:ext cx="469265" cy="259080"/>
    <xdr:sp macro="" textlink="">
      <xdr:nvSpPr>
        <xdr:cNvPr id="410" name="テキスト ボックス 409"/>
        <xdr:cNvSpPr txBox="1"/>
      </xdr:nvSpPr>
      <xdr:spPr>
        <a:xfrm>
          <a:off x="9404350" y="13170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97790</xdr:rowOff>
    </xdr:from>
    <xdr:to xmlns:xdr="http://schemas.openxmlformats.org/drawingml/2006/spreadsheetDrawing">
      <xdr:col>45</xdr:col>
      <xdr:colOff>177800</xdr:colOff>
      <xdr:row>78</xdr:row>
      <xdr:rowOff>145415</xdr:rowOff>
    </xdr:to>
    <xdr:cxnSp macro="">
      <xdr:nvCxnSpPr>
        <xdr:cNvPr id="411" name="直線コネクタ 410"/>
        <xdr:cNvCxnSpPr/>
      </xdr:nvCxnSpPr>
      <xdr:spPr>
        <a:xfrm flipV="1">
          <a:off x="7861300" y="1347089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158750</xdr:rowOff>
    </xdr:from>
    <xdr:to xmlns:xdr="http://schemas.openxmlformats.org/drawingml/2006/spreadsheetDrawing">
      <xdr:col>46</xdr:col>
      <xdr:colOff>38100</xdr:colOff>
      <xdr:row>78</xdr:row>
      <xdr:rowOff>88900</xdr:rowOff>
    </xdr:to>
    <xdr:sp macro="" textlink="">
      <xdr:nvSpPr>
        <xdr:cNvPr id="412" name="フローチャート: 判断 411"/>
        <xdr:cNvSpPr/>
      </xdr:nvSpPr>
      <xdr:spPr>
        <a:xfrm>
          <a:off x="86995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105410</xdr:rowOff>
    </xdr:from>
    <xdr:ext cx="469265" cy="259080"/>
    <xdr:sp macro="" textlink="">
      <xdr:nvSpPr>
        <xdr:cNvPr id="413" name="テキスト ボックス 412"/>
        <xdr:cNvSpPr txBox="1"/>
      </xdr:nvSpPr>
      <xdr:spPr>
        <a:xfrm>
          <a:off x="8515350" y="13135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50165</xdr:rowOff>
    </xdr:from>
    <xdr:to xmlns:xdr="http://schemas.openxmlformats.org/drawingml/2006/spreadsheetDrawing">
      <xdr:col>41</xdr:col>
      <xdr:colOff>50800</xdr:colOff>
      <xdr:row>78</xdr:row>
      <xdr:rowOff>145415</xdr:rowOff>
    </xdr:to>
    <xdr:cxnSp macro="">
      <xdr:nvCxnSpPr>
        <xdr:cNvPr id="414" name="直線コネクタ 413"/>
        <xdr:cNvCxnSpPr/>
      </xdr:nvCxnSpPr>
      <xdr:spPr>
        <a:xfrm>
          <a:off x="6972300" y="1342326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168275</xdr:rowOff>
    </xdr:from>
    <xdr:to xmlns:xdr="http://schemas.openxmlformats.org/drawingml/2006/spreadsheetDrawing">
      <xdr:col>41</xdr:col>
      <xdr:colOff>101600</xdr:colOff>
      <xdr:row>78</xdr:row>
      <xdr:rowOff>98425</xdr:rowOff>
    </xdr:to>
    <xdr:sp macro="" textlink="">
      <xdr:nvSpPr>
        <xdr:cNvPr id="415" name="フローチャート: 判断 414"/>
        <xdr:cNvSpPr/>
      </xdr:nvSpPr>
      <xdr:spPr>
        <a:xfrm>
          <a:off x="7810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114935</xdr:rowOff>
    </xdr:from>
    <xdr:ext cx="469265" cy="259080"/>
    <xdr:sp macro="" textlink="">
      <xdr:nvSpPr>
        <xdr:cNvPr id="416" name="テキスト ボックス 415"/>
        <xdr:cNvSpPr txBox="1"/>
      </xdr:nvSpPr>
      <xdr:spPr>
        <a:xfrm>
          <a:off x="7626350" y="13145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123825</xdr:rowOff>
    </xdr:from>
    <xdr:to xmlns:xdr="http://schemas.openxmlformats.org/drawingml/2006/spreadsheetDrawing">
      <xdr:col>36</xdr:col>
      <xdr:colOff>165100</xdr:colOff>
      <xdr:row>78</xdr:row>
      <xdr:rowOff>53975</xdr:rowOff>
    </xdr:to>
    <xdr:sp macro="" textlink="">
      <xdr:nvSpPr>
        <xdr:cNvPr id="417" name="フローチャート: 判断 416"/>
        <xdr:cNvSpPr/>
      </xdr:nvSpPr>
      <xdr:spPr>
        <a:xfrm>
          <a:off x="6921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70485</xdr:rowOff>
    </xdr:from>
    <xdr:ext cx="534035" cy="259080"/>
    <xdr:sp macro="" textlink="">
      <xdr:nvSpPr>
        <xdr:cNvPr id="418" name="テキスト ボックス 417"/>
        <xdr:cNvSpPr txBox="1"/>
      </xdr:nvSpPr>
      <xdr:spPr>
        <a:xfrm>
          <a:off x="6704965" y="13100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122555</xdr:rowOff>
    </xdr:from>
    <xdr:to xmlns:xdr="http://schemas.openxmlformats.org/drawingml/2006/spreadsheetDrawing">
      <xdr:col>55</xdr:col>
      <xdr:colOff>50800</xdr:colOff>
      <xdr:row>79</xdr:row>
      <xdr:rowOff>52705</xdr:rowOff>
    </xdr:to>
    <xdr:sp macro="" textlink="">
      <xdr:nvSpPr>
        <xdr:cNvPr id="424" name="楕円 423"/>
        <xdr:cNvSpPr/>
      </xdr:nvSpPr>
      <xdr:spPr>
        <a:xfrm>
          <a:off x="104267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37465</xdr:rowOff>
    </xdr:from>
    <xdr:ext cx="469900" cy="259080"/>
    <xdr:sp macro="" textlink="">
      <xdr:nvSpPr>
        <xdr:cNvPr id="425" name="商工費該当値テキスト"/>
        <xdr:cNvSpPr txBox="1"/>
      </xdr:nvSpPr>
      <xdr:spPr>
        <a:xfrm>
          <a:off x="10528300" y="13410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92075</xdr:rowOff>
    </xdr:from>
    <xdr:to xmlns:xdr="http://schemas.openxmlformats.org/drawingml/2006/spreadsheetDrawing">
      <xdr:col>50</xdr:col>
      <xdr:colOff>165100</xdr:colOff>
      <xdr:row>79</xdr:row>
      <xdr:rowOff>22225</xdr:rowOff>
    </xdr:to>
    <xdr:sp macro="" textlink="">
      <xdr:nvSpPr>
        <xdr:cNvPr id="426" name="楕円 425"/>
        <xdr:cNvSpPr/>
      </xdr:nvSpPr>
      <xdr:spPr>
        <a:xfrm>
          <a:off x="9588500" y="134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13335</xdr:rowOff>
    </xdr:from>
    <xdr:ext cx="469265" cy="259080"/>
    <xdr:sp macro="" textlink="">
      <xdr:nvSpPr>
        <xdr:cNvPr id="427" name="テキスト ボックス 426"/>
        <xdr:cNvSpPr txBox="1"/>
      </xdr:nvSpPr>
      <xdr:spPr>
        <a:xfrm>
          <a:off x="9404350" y="13557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46355</xdr:rowOff>
    </xdr:from>
    <xdr:to xmlns:xdr="http://schemas.openxmlformats.org/drawingml/2006/spreadsheetDrawing">
      <xdr:col>46</xdr:col>
      <xdr:colOff>38100</xdr:colOff>
      <xdr:row>78</xdr:row>
      <xdr:rowOff>147955</xdr:rowOff>
    </xdr:to>
    <xdr:sp macro="" textlink="">
      <xdr:nvSpPr>
        <xdr:cNvPr id="428" name="楕円 427"/>
        <xdr:cNvSpPr/>
      </xdr:nvSpPr>
      <xdr:spPr>
        <a:xfrm>
          <a:off x="8699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139065</xdr:rowOff>
    </xdr:from>
    <xdr:ext cx="469265" cy="259080"/>
    <xdr:sp macro="" textlink="">
      <xdr:nvSpPr>
        <xdr:cNvPr id="429" name="テキスト ボックス 428"/>
        <xdr:cNvSpPr txBox="1"/>
      </xdr:nvSpPr>
      <xdr:spPr>
        <a:xfrm>
          <a:off x="8515350" y="135121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94615</xdr:rowOff>
    </xdr:from>
    <xdr:to xmlns:xdr="http://schemas.openxmlformats.org/drawingml/2006/spreadsheetDrawing">
      <xdr:col>41</xdr:col>
      <xdr:colOff>101600</xdr:colOff>
      <xdr:row>79</xdr:row>
      <xdr:rowOff>24765</xdr:rowOff>
    </xdr:to>
    <xdr:sp macro="" textlink="">
      <xdr:nvSpPr>
        <xdr:cNvPr id="430" name="楕円 429"/>
        <xdr:cNvSpPr/>
      </xdr:nvSpPr>
      <xdr:spPr>
        <a:xfrm>
          <a:off x="78105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15875</xdr:rowOff>
    </xdr:from>
    <xdr:ext cx="469265" cy="259080"/>
    <xdr:sp macro="" textlink="">
      <xdr:nvSpPr>
        <xdr:cNvPr id="431" name="テキスト ボックス 430"/>
        <xdr:cNvSpPr txBox="1"/>
      </xdr:nvSpPr>
      <xdr:spPr>
        <a:xfrm>
          <a:off x="7626350" y="13560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170815</xdr:rowOff>
    </xdr:from>
    <xdr:to xmlns:xdr="http://schemas.openxmlformats.org/drawingml/2006/spreadsheetDrawing">
      <xdr:col>36</xdr:col>
      <xdr:colOff>165100</xdr:colOff>
      <xdr:row>78</xdr:row>
      <xdr:rowOff>100965</xdr:rowOff>
    </xdr:to>
    <xdr:sp macro="" textlink="">
      <xdr:nvSpPr>
        <xdr:cNvPr id="432" name="楕円 431"/>
        <xdr:cNvSpPr/>
      </xdr:nvSpPr>
      <xdr:spPr>
        <a:xfrm>
          <a:off x="69215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92075</xdr:rowOff>
    </xdr:from>
    <xdr:ext cx="469265" cy="259080"/>
    <xdr:sp macro="" textlink="">
      <xdr:nvSpPr>
        <xdr:cNvPr id="433" name="テキスト ボックス 432"/>
        <xdr:cNvSpPr txBox="1"/>
      </xdr:nvSpPr>
      <xdr:spPr>
        <a:xfrm>
          <a:off x="6737350" y="13465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5" name="テキスト ボックス 444"/>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49" name="テキスト ボックス 448"/>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3" name="テキスト ボックス 452"/>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5" name="テキスト ボックス 45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53340</xdr:rowOff>
    </xdr:from>
    <xdr:to xmlns:xdr="http://schemas.openxmlformats.org/drawingml/2006/spreadsheetDrawing">
      <xdr:col>54</xdr:col>
      <xdr:colOff>189865</xdr:colOff>
      <xdr:row>97</xdr:row>
      <xdr:rowOff>163830</xdr:rowOff>
    </xdr:to>
    <xdr:cxnSp macro="">
      <xdr:nvCxnSpPr>
        <xdr:cNvPr id="457" name="直線コネクタ 456"/>
        <xdr:cNvCxnSpPr/>
      </xdr:nvCxnSpPr>
      <xdr:spPr>
        <a:xfrm flipV="1">
          <a:off x="10475595" y="1548384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167640</xdr:rowOff>
    </xdr:from>
    <xdr:ext cx="534670" cy="258445"/>
    <xdr:sp macro="" textlink="">
      <xdr:nvSpPr>
        <xdr:cNvPr id="458" name="土木費最小値テキスト"/>
        <xdr:cNvSpPr txBox="1"/>
      </xdr:nvSpPr>
      <xdr:spPr>
        <a:xfrm>
          <a:off x="10528300" y="16798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163830</xdr:rowOff>
    </xdr:from>
    <xdr:to xmlns:xdr="http://schemas.openxmlformats.org/drawingml/2006/spreadsheetDrawing">
      <xdr:col>55</xdr:col>
      <xdr:colOff>88900</xdr:colOff>
      <xdr:row>97</xdr:row>
      <xdr:rowOff>163830</xdr:rowOff>
    </xdr:to>
    <xdr:cxnSp macro="">
      <xdr:nvCxnSpPr>
        <xdr:cNvPr id="459" name="直線コネクタ 458"/>
        <xdr:cNvCxnSpPr/>
      </xdr:nvCxnSpPr>
      <xdr:spPr>
        <a:xfrm>
          <a:off x="10388600" y="1679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0</xdr:rowOff>
    </xdr:from>
    <xdr:ext cx="598805" cy="259080"/>
    <xdr:sp macro="" textlink="">
      <xdr:nvSpPr>
        <xdr:cNvPr id="460" name="土木費最大値テキスト"/>
        <xdr:cNvSpPr txBox="1"/>
      </xdr:nvSpPr>
      <xdr:spPr>
        <a:xfrm>
          <a:off x="10528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53340</xdr:rowOff>
    </xdr:from>
    <xdr:to xmlns:xdr="http://schemas.openxmlformats.org/drawingml/2006/spreadsheetDrawing">
      <xdr:col>55</xdr:col>
      <xdr:colOff>88900</xdr:colOff>
      <xdr:row>90</xdr:row>
      <xdr:rowOff>53340</xdr:rowOff>
    </xdr:to>
    <xdr:cxnSp macro="">
      <xdr:nvCxnSpPr>
        <xdr:cNvPr id="461" name="直線コネクタ 460"/>
        <xdr:cNvCxnSpPr/>
      </xdr:nvCxnSpPr>
      <xdr:spPr>
        <a:xfrm>
          <a:off x="10388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22225</xdr:rowOff>
    </xdr:from>
    <xdr:to xmlns:xdr="http://schemas.openxmlformats.org/drawingml/2006/spreadsheetDrawing">
      <xdr:col>55</xdr:col>
      <xdr:colOff>0</xdr:colOff>
      <xdr:row>96</xdr:row>
      <xdr:rowOff>41275</xdr:rowOff>
    </xdr:to>
    <xdr:cxnSp macro="">
      <xdr:nvCxnSpPr>
        <xdr:cNvPr id="462" name="直線コネクタ 461"/>
        <xdr:cNvCxnSpPr/>
      </xdr:nvCxnSpPr>
      <xdr:spPr>
        <a:xfrm flipV="1">
          <a:off x="9639300" y="1648142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161925</xdr:rowOff>
    </xdr:from>
    <xdr:ext cx="534670" cy="259080"/>
    <xdr:sp macro="" textlink="">
      <xdr:nvSpPr>
        <xdr:cNvPr id="463" name="土木費平均値テキスト"/>
        <xdr:cNvSpPr txBox="1"/>
      </xdr:nvSpPr>
      <xdr:spPr>
        <a:xfrm>
          <a:off x="10528300" y="16278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139065</xdr:rowOff>
    </xdr:from>
    <xdr:to xmlns:xdr="http://schemas.openxmlformats.org/drawingml/2006/spreadsheetDrawing">
      <xdr:col>55</xdr:col>
      <xdr:colOff>50800</xdr:colOff>
      <xdr:row>96</xdr:row>
      <xdr:rowOff>69215</xdr:rowOff>
    </xdr:to>
    <xdr:sp macro="" textlink="">
      <xdr:nvSpPr>
        <xdr:cNvPr id="464" name="フローチャート: 判断 463"/>
        <xdr:cNvSpPr/>
      </xdr:nvSpPr>
      <xdr:spPr>
        <a:xfrm>
          <a:off x="10426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26670</xdr:rowOff>
    </xdr:from>
    <xdr:to xmlns:xdr="http://schemas.openxmlformats.org/drawingml/2006/spreadsheetDrawing">
      <xdr:col>50</xdr:col>
      <xdr:colOff>114300</xdr:colOff>
      <xdr:row>96</xdr:row>
      <xdr:rowOff>41275</xdr:rowOff>
    </xdr:to>
    <xdr:cxnSp macro="">
      <xdr:nvCxnSpPr>
        <xdr:cNvPr id="465" name="直線コネクタ 464"/>
        <xdr:cNvCxnSpPr/>
      </xdr:nvCxnSpPr>
      <xdr:spPr>
        <a:xfrm>
          <a:off x="8750300" y="1648587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140970</xdr:rowOff>
    </xdr:from>
    <xdr:to xmlns:xdr="http://schemas.openxmlformats.org/drawingml/2006/spreadsheetDrawing">
      <xdr:col>50</xdr:col>
      <xdr:colOff>165100</xdr:colOff>
      <xdr:row>96</xdr:row>
      <xdr:rowOff>71120</xdr:rowOff>
    </xdr:to>
    <xdr:sp macro="" textlink="">
      <xdr:nvSpPr>
        <xdr:cNvPr id="466" name="フローチャート: 判断 465"/>
        <xdr:cNvSpPr/>
      </xdr:nvSpPr>
      <xdr:spPr>
        <a:xfrm>
          <a:off x="9588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87630</xdr:rowOff>
    </xdr:from>
    <xdr:ext cx="534035" cy="258445"/>
    <xdr:sp macro="" textlink="">
      <xdr:nvSpPr>
        <xdr:cNvPr id="467" name="テキスト ボックス 466"/>
        <xdr:cNvSpPr txBox="1"/>
      </xdr:nvSpPr>
      <xdr:spPr>
        <a:xfrm>
          <a:off x="9371965" y="16203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26670</xdr:rowOff>
    </xdr:from>
    <xdr:to xmlns:xdr="http://schemas.openxmlformats.org/drawingml/2006/spreadsheetDrawing">
      <xdr:col>45</xdr:col>
      <xdr:colOff>177800</xdr:colOff>
      <xdr:row>96</xdr:row>
      <xdr:rowOff>95250</xdr:rowOff>
    </xdr:to>
    <xdr:cxnSp macro="">
      <xdr:nvCxnSpPr>
        <xdr:cNvPr id="468" name="直線コネクタ 467"/>
        <xdr:cNvCxnSpPr/>
      </xdr:nvCxnSpPr>
      <xdr:spPr>
        <a:xfrm flipV="1">
          <a:off x="7861300" y="1648587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140335</xdr:rowOff>
    </xdr:from>
    <xdr:to xmlns:xdr="http://schemas.openxmlformats.org/drawingml/2006/spreadsheetDrawing">
      <xdr:col>46</xdr:col>
      <xdr:colOff>38100</xdr:colOff>
      <xdr:row>96</xdr:row>
      <xdr:rowOff>70485</xdr:rowOff>
    </xdr:to>
    <xdr:sp macro="" textlink="">
      <xdr:nvSpPr>
        <xdr:cNvPr id="469" name="フローチャート: 判断 468"/>
        <xdr:cNvSpPr/>
      </xdr:nvSpPr>
      <xdr:spPr>
        <a:xfrm>
          <a:off x="8699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86995</xdr:rowOff>
    </xdr:from>
    <xdr:ext cx="534035" cy="258445"/>
    <xdr:sp macro="" textlink="">
      <xdr:nvSpPr>
        <xdr:cNvPr id="470" name="テキスト ボックス 469"/>
        <xdr:cNvSpPr txBox="1"/>
      </xdr:nvSpPr>
      <xdr:spPr>
        <a:xfrm>
          <a:off x="8482965" y="16203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46355</xdr:rowOff>
    </xdr:from>
    <xdr:to xmlns:xdr="http://schemas.openxmlformats.org/drawingml/2006/spreadsheetDrawing">
      <xdr:col>41</xdr:col>
      <xdr:colOff>50800</xdr:colOff>
      <xdr:row>96</xdr:row>
      <xdr:rowOff>95250</xdr:rowOff>
    </xdr:to>
    <xdr:cxnSp macro="">
      <xdr:nvCxnSpPr>
        <xdr:cNvPr id="471" name="直線コネクタ 470"/>
        <xdr:cNvCxnSpPr/>
      </xdr:nvCxnSpPr>
      <xdr:spPr>
        <a:xfrm>
          <a:off x="6972300" y="1650555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165100</xdr:rowOff>
    </xdr:from>
    <xdr:to xmlns:xdr="http://schemas.openxmlformats.org/drawingml/2006/spreadsheetDrawing">
      <xdr:col>41</xdr:col>
      <xdr:colOff>101600</xdr:colOff>
      <xdr:row>96</xdr:row>
      <xdr:rowOff>95250</xdr:rowOff>
    </xdr:to>
    <xdr:sp macro="" textlink="">
      <xdr:nvSpPr>
        <xdr:cNvPr id="472" name="フローチャート: 判断 471"/>
        <xdr:cNvSpPr/>
      </xdr:nvSpPr>
      <xdr:spPr>
        <a:xfrm>
          <a:off x="7810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111760</xdr:rowOff>
    </xdr:from>
    <xdr:ext cx="534035" cy="258445"/>
    <xdr:sp macro="" textlink="">
      <xdr:nvSpPr>
        <xdr:cNvPr id="473" name="テキスト ボックス 472"/>
        <xdr:cNvSpPr txBox="1"/>
      </xdr:nvSpPr>
      <xdr:spPr>
        <a:xfrm>
          <a:off x="7593965" y="1622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xdr:rowOff>
    </xdr:from>
    <xdr:to xmlns:xdr="http://schemas.openxmlformats.org/drawingml/2006/spreadsheetDrawing">
      <xdr:col>36</xdr:col>
      <xdr:colOff>165100</xdr:colOff>
      <xdr:row>96</xdr:row>
      <xdr:rowOff>102235</xdr:rowOff>
    </xdr:to>
    <xdr:sp macro="" textlink="">
      <xdr:nvSpPr>
        <xdr:cNvPr id="474" name="フローチャート: 判断 473"/>
        <xdr:cNvSpPr/>
      </xdr:nvSpPr>
      <xdr:spPr>
        <a:xfrm>
          <a:off x="6921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93345</xdr:rowOff>
    </xdr:from>
    <xdr:ext cx="534035" cy="259080"/>
    <xdr:sp macro="" textlink="">
      <xdr:nvSpPr>
        <xdr:cNvPr id="475" name="テキスト ボックス 474"/>
        <xdr:cNvSpPr txBox="1"/>
      </xdr:nvSpPr>
      <xdr:spPr>
        <a:xfrm>
          <a:off x="6704965" y="16552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143510</xdr:rowOff>
    </xdr:from>
    <xdr:to xmlns:xdr="http://schemas.openxmlformats.org/drawingml/2006/spreadsheetDrawing">
      <xdr:col>55</xdr:col>
      <xdr:colOff>50800</xdr:colOff>
      <xdr:row>96</xdr:row>
      <xdr:rowOff>73025</xdr:rowOff>
    </xdr:to>
    <xdr:sp macro="" textlink="">
      <xdr:nvSpPr>
        <xdr:cNvPr id="481" name="楕円 480"/>
        <xdr:cNvSpPr/>
      </xdr:nvSpPr>
      <xdr:spPr>
        <a:xfrm>
          <a:off x="10426700" y="16431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121285</xdr:rowOff>
    </xdr:from>
    <xdr:ext cx="534670" cy="258445"/>
    <xdr:sp macro="" textlink="">
      <xdr:nvSpPr>
        <xdr:cNvPr id="482" name="土木費該当値テキスト"/>
        <xdr:cNvSpPr txBox="1"/>
      </xdr:nvSpPr>
      <xdr:spPr>
        <a:xfrm>
          <a:off x="10528300" y="16409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161925</xdr:rowOff>
    </xdr:from>
    <xdr:to xmlns:xdr="http://schemas.openxmlformats.org/drawingml/2006/spreadsheetDrawing">
      <xdr:col>50</xdr:col>
      <xdr:colOff>165100</xdr:colOff>
      <xdr:row>96</xdr:row>
      <xdr:rowOff>92075</xdr:rowOff>
    </xdr:to>
    <xdr:sp macro="" textlink="">
      <xdr:nvSpPr>
        <xdr:cNvPr id="483" name="楕円 482"/>
        <xdr:cNvSpPr/>
      </xdr:nvSpPr>
      <xdr:spPr>
        <a:xfrm>
          <a:off x="9588500" y="164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83185</xdr:rowOff>
    </xdr:from>
    <xdr:ext cx="534035" cy="259080"/>
    <xdr:sp macro="" textlink="">
      <xdr:nvSpPr>
        <xdr:cNvPr id="484" name="テキスト ボックス 483"/>
        <xdr:cNvSpPr txBox="1"/>
      </xdr:nvSpPr>
      <xdr:spPr>
        <a:xfrm>
          <a:off x="9371965" y="1654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147320</xdr:rowOff>
    </xdr:from>
    <xdr:to xmlns:xdr="http://schemas.openxmlformats.org/drawingml/2006/spreadsheetDrawing">
      <xdr:col>46</xdr:col>
      <xdr:colOff>38100</xdr:colOff>
      <xdr:row>96</xdr:row>
      <xdr:rowOff>77470</xdr:rowOff>
    </xdr:to>
    <xdr:sp macro="" textlink="">
      <xdr:nvSpPr>
        <xdr:cNvPr id="485" name="楕円 484"/>
        <xdr:cNvSpPr/>
      </xdr:nvSpPr>
      <xdr:spPr>
        <a:xfrm>
          <a:off x="8699500" y="164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68580</xdr:rowOff>
    </xdr:from>
    <xdr:ext cx="534035" cy="259080"/>
    <xdr:sp macro="" textlink="">
      <xdr:nvSpPr>
        <xdr:cNvPr id="486" name="テキスト ボックス 485"/>
        <xdr:cNvSpPr txBox="1"/>
      </xdr:nvSpPr>
      <xdr:spPr>
        <a:xfrm>
          <a:off x="8482965" y="16527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44450</xdr:rowOff>
    </xdr:from>
    <xdr:to xmlns:xdr="http://schemas.openxmlformats.org/drawingml/2006/spreadsheetDrawing">
      <xdr:col>41</xdr:col>
      <xdr:colOff>101600</xdr:colOff>
      <xdr:row>96</xdr:row>
      <xdr:rowOff>146050</xdr:rowOff>
    </xdr:to>
    <xdr:sp macro="" textlink="">
      <xdr:nvSpPr>
        <xdr:cNvPr id="487" name="楕円 486"/>
        <xdr:cNvSpPr/>
      </xdr:nvSpPr>
      <xdr:spPr>
        <a:xfrm>
          <a:off x="78105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137160</xdr:rowOff>
    </xdr:from>
    <xdr:ext cx="534035" cy="259080"/>
    <xdr:sp macro="" textlink="">
      <xdr:nvSpPr>
        <xdr:cNvPr id="488" name="テキスト ボックス 487"/>
        <xdr:cNvSpPr txBox="1"/>
      </xdr:nvSpPr>
      <xdr:spPr>
        <a:xfrm>
          <a:off x="7593965" y="16596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167005</xdr:rowOff>
    </xdr:from>
    <xdr:to xmlns:xdr="http://schemas.openxmlformats.org/drawingml/2006/spreadsheetDrawing">
      <xdr:col>36</xdr:col>
      <xdr:colOff>165100</xdr:colOff>
      <xdr:row>96</xdr:row>
      <xdr:rowOff>97790</xdr:rowOff>
    </xdr:to>
    <xdr:sp macro="" textlink="">
      <xdr:nvSpPr>
        <xdr:cNvPr id="489" name="楕円 488"/>
        <xdr:cNvSpPr/>
      </xdr:nvSpPr>
      <xdr:spPr>
        <a:xfrm>
          <a:off x="6921500" y="16454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113665</xdr:rowOff>
    </xdr:from>
    <xdr:ext cx="534035" cy="258445"/>
    <xdr:sp macro="" textlink="">
      <xdr:nvSpPr>
        <xdr:cNvPr id="490" name="テキスト ボックス 489"/>
        <xdr:cNvSpPr txBox="1"/>
      </xdr:nvSpPr>
      <xdr:spPr>
        <a:xfrm>
          <a:off x="6704965" y="162299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1" name="テキスト ボックス 500"/>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3" name="テキスト ボックス 502"/>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5" name="テキスト ボックス 504"/>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9" name="テキスト ボックス 508"/>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1" name="テキスト ボックス 51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3" name="テキスト ボックス 512"/>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5" name="テキスト ボックス 514"/>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27305</xdr:rowOff>
    </xdr:from>
    <xdr:to xmlns:xdr="http://schemas.openxmlformats.org/drawingml/2006/spreadsheetDrawing">
      <xdr:col>85</xdr:col>
      <xdr:colOff>126365</xdr:colOff>
      <xdr:row>39</xdr:row>
      <xdr:rowOff>58420</xdr:rowOff>
    </xdr:to>
    <xdr:cxnSp macro="">
      <xdr:nvCxnSpPr>
        <xdr:cNvPr id="517" name="直線コネクタ 516"/>
        <xdr:cNvCxnSpPr/>
      </xdr:nvCxnSpPr>
      <xdr:spPr>
        <a:xfrm flipV="1">
          <a:off x="16317595" y="534225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62230</xdr:rowOff>
    </xdr:from>
    <xdr:ext cx="534670" cy="259080"/>
    <xdr:sp macro="" textlink="">
      <xdr:nvSpPr>
        <xdr:cNvPr id="518" name="消防費最小値テキスト"/>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58420</xdr:rowOff>
    </xdr:from>
    <xdr:to xmlns:xdr="http://schemas.openxmlformats.org/drawingml/2006/spreadsheetDrawing">
      <xdr:col>86</xdr:col>
      <xdr:colOff>25400</xdr:colOff>
      <xdr:row>39</xdr:row>
      <xdr:rowOff>58420</xdr:rowOff>
    </xdr:to>
    <xdr:cxnSp macro="">
      <xdr:nvCxnSpPr>
        <xdr:cNvPr id="519" name="直線コネクタ 518"/>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145415</xdr:rowOff>
    </xdr:from>
    <xdr:ext cx="534670" cy="258445"/>
    <xdr:sp macro="" textlink="">
      <xdr:nvSpPr>
        <xdr:cNvPr id="520" name="消防費最大値テキスト"/>
        <xdr:cNvSpPr txBox="1"/>
      </xdr:nvSpPr>
      <xdr:spPr>
        <a:xfrm>
          <a:off x="16370300" y="5117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27305</xdr:rowOff>
    </xdr:from>
    <xdr:to xmlns:xdr="http://schemas.openxmlformats.org/drawingml/2006/spreadsheetDrawing">
      <xdr:col>86</xdr:col>
      <xdr:colOff>25400</xdr:colOff>
      <xdr:row>31</xdr:row>
      <xdr:rowOff>27305</xdr:rowOff>
    </xdr:to>
    <xdr:cxnSp macro="">
      <xdr:nvCxnSpPr>
        <xdr:cNvPr id="521" name="直線コネクタ 520"/>
        <xdr:cNvCxnSpPr/>
      </xdr:nvCxnSpPr>
      <xdr:spPr>
        <a:xfrm>
          <a:off x="16230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55880</xdr:rowOff>
    </xdr:from>
    <xdr:to xmlns:xdr="http://schemas.openxmlformats.org/drawingml/2006/spreadsheetDrawing">
      <xdr:col>85</xdr:col>
      <xdr:colOff>127000</xdr:colOff>
      <xdr:row>37</xdr:row>
      <xdr:rowOff>125095</xdr:rowOff>
    </xdr:to>
    <xdr:cxnSp macro="">
      <xdr:nvCxnSpPr>
        <xdr:cNvPr id="522" name="直線コネクタ 521"/>
        <xdr:cNvCxnSpPr/>
      </xdr:nvCxnSpPr>
      <xdr:spPr>
        <a:xfrm flipV="1">
          <a:off x="15481300" y="639953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97790</xdr:rowOff>
    </xdr:from>
    <xdr:ext cx="534670" cy="258445"/>
    <xdr:sp macro="" textlink="">
      <xdr:nvSpPr>
        <xdr:cNvPr id="523" name="消防費平均値テキスト"/>
        <xdr:cNvSpPr txBox="1"/>
      </xdr:nvSpPr>
      <xdr:spPr>
        <a:xfrm>
          <a:off x="16370300" y="64414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119380</xdr:rowOff>
    </xdr:from>
    <xdr:to xmlns:xdr="http://schemas.openxmlformats.org/drawingml/2006/spreadsheetDrawing">
      <xdr:col>85</xdr:col>
      <xdr:colOff>177800</xdr:colOff>
      <xdr:row>38</xdr:row>
      <xdr:rowOff>49530</xdr:rowOff>
    </xdr:to>
    <xdr:sp macro="" textlink="">
      <xdr:nvSpPr>
        <xdr:cNvPr id="524" name="フローチャート: 判断 523"/>
        <xdr:cNvSpPr/>
      </xdr:nvSpPr>
      <xdr:spPr>
        <a:xfrm>
          <a:off x="16268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125095</xdr:rowOff>
    </xdr:from>
    <xdr:to xmlns:xdr="http://schemas.openxmlformats.org/drawingml/2006/spreadsheetDrawing">
      <xdr:col>81</xdr:col>
      <xdr:colOff>50800</xdr:colOff>
      <xdr:row>37</xdr:row>
      <xdr:rowOff>166370</xdr:rowOff>
    </xdr:to>
    <xdr:cxnSp macro="">
      <xdr:nvCxnSpPr>
        <xdr:cNvPr id="525" name="直線コネクタ 524"/>
        <xdr:cNvCxnSpPr/>
      </xdr:nvCxnSpPr>
      <xdr:spPr>
        <a:xfrm flipV="1">
          <a:off x="14592300" y="646874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168275</xdr:rowOff>
    </xdr:from>
    <xdr:to xmlns:xdr="http://schemas.openxmlformats.org/drawingml/2006/spreadsheetDrawing">
      <xdr:col>81</xdr:col>
      <xdr:colOff>101600</xdr:colOff>
      <xdr:row>38</xdr:row>
      <xdr:rowOff>98425</xdr:rowOff>
    </xdr:to>
    <xdr:sp macro="" textlink="">
      <xdr:nvSpPr>
        <xdr:cNvPr id="526" name="フローチャート: 判断 525"/>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89535</xdr:rowOff>
    </xdr:from>
    <xdr:ext cx="534035" cy="258445"/>
    <xdr:sp macro="" textlink="">
      <xdr:nvSpPr>
        <xdr:cNvPr id="527" name="テキスト ボックス 526"/>
        <xdr:cNvSpPr txBox="1"/>
      </xdr:nvSpPr>
      <xdr:spPr>
        <a:xfrm>
          <a:off x="15213965" y="6604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166370</xdr:rowOff>
    </xdr:from>
    <xdr:to xmlns:xdr="http://schemas.openxmlformats.org/drawingml/2006/spreadsheetDrawing">
      <xdr:col>76</xdr:col>
      <xdr:colOff>114300</xdr:colOff>
      <xdr:row>38</xdr:row>
      <xdr:rowOff>8890</xdr:rowOff>
    </xdr:to>
    <xdr:cxnSp macro="">
      <xdr:nvCxnSpPr>
        <xdr:cNvPr id="528" name="直線コネクタ 527"/>
        <xdr:cNvCxnSpPr/>
      </xdr:nvCxnSpPr>
      <xdr:spPr>
        <a:xfrm flipV="1">
          <a:off x="13703300" y="651002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4445</xdr:rowOff>
    </xdr:from>
    <xdr:to xmlns:xdr="http://schemas.openxmlformats.org/drawingml/2006/spreadsheetDrawing">
      <xdr:col>76</xdr:col>
      <xdr:colOff>165100</xdr:colOff>
      <xdr:row>38</xdr:row>
      <xdr:rowOff>106045</xdr:rowOff>
    </xdr:to>
    <xdr:sp macro="" textlink="">
      <xdr:nvSpPr>
        <xdr:cNvPr id="529" name="フローチャート: 判断 528"/>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97790</xdr:rowOff>
    </xdr:from>
    <xdr:ext cx="534035" cy="258445"/>
    <xdr:sp macro="" textlink="">
      <xdr:nvSpPr>
        <xdr:cNvPr id="530" name="テキスト ボックス 529"/>
        <xdr:cNvSpPr txBox="1"/>
      </xdr:nvSpPr>
      <xdr:spPr>
        <a:xfrm>
          <a:off x="14324965" y="6612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31115</xdr:rowOff>
    </xdr:from>
    <xdr:to xmlns:xdr="http://schemas.openxmlformats.org/drawingml/2006/spreadsheetDrawing">
      <xdr:col>71</xdr:col>
      <xdr:colOff>177800</xdr:colOff>
      <xdr:row>38</xdr:row>
      <xdr:rowOff>8890</xdr:rowOff>
    </xdr:to>
    <xdr:cxnSp macro="">
      <xdr:nvCxnSpPr>
        <xdr:cNvPr id="531" name="直線コネクタ 530"/>
        <xdr:cNvCxnSpPr/>
      </xdr:nvCxnSpPr>
      <xdr:spPr>
        <a:xfrm>
          <a:off x="12814300" y="637476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161925</xdr:rowOff>
    </xdr:from>
    <xdr:to xmlns:xdr="http://schemas.openxmlformats.org/drawingml/2006/spreadsheetDrawing">
      <xdr:col>72</xdr:col>
      <xdr:colOff>38100</xdr:colOff>
      <xdr:row>38</xdr:row>
      <xdr:rowOff>92075</xdr:rowOff>
    </xdr:to>
    <xdr:sp macro="" textlink="">
      <xdr:nvSpPr>
        <xdr:cNvPr id="532" name="フローチャート: 判断 531"/>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83185</xdr:rowOff>
    </xdr:from>
    <xdr:ext cx="534035" cy="259080"/>
    <xdr:sp macro="" textlink="">
      <xdr:nvSpPr>
        <xdr:cNvPr id="533" name="テキスト ボックス 532"/>
        <xdr:cNvSpPr txBox="1"/>
      </xdr:nvSpPr>
      <xdr:spPr>
        <a:xfrm>
          <a:off x="13435965" y="6598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133985</xdr:rowOff>
    </xdr:from>
    <xdr:to xmlns:xdr="http://schemas.openxmlformats.org/drawingml/2006/spreadsheetDrawing">
      <xdr:col>67</xdr:col>
      <xdr:colOff>101600</xdr:colOff>
      <xdr:row>38</xdr:row>
      <xdr:rowOff>64135</xdr:rowOff>
    </xdr:to>
    <xdr:sp macro="" textlink="">
      <xdr:nvSpPr>
        <xdr:cNvPr id="534" name="フローチャート: 判断 533"/>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55245</xdr:rowOff>
    </xdr:from>
    <xdr:ext cx="534035" cy="258445"/>
    <xdr:sp macro="" textlink="">
      <xdr:nvSpPr>
        <xdr:cNvPr id="535" name="テキスト ボックス 534"/>
        <xdr:cNvSpPr txBox="1"/>
      </xdr:nvSpPr>
      <xdr:spPr>
        <a:xfrm>
          <a:off x="12546965" y="6570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5080</xdr:rowOff>
    </xdr:from>
    <xdr:to xmlns:xdr="http://schemas.openxmlformats.org/drawingml/2006/spreadsheetDrawing">
      <xdr:col>85</xdr:col>
      <xdr:colOff>177800</xdr:colOff>
      <xdr:row>37</xdr:row>
      <xdr:rowOff>106680</xdr:rowOff>
    </xdr:to>
    <xdr:sp macro="" textlink="">
      <xdr:nvSpPr>
        <xdr:cNvPr id="541" name="楕円 540"/>
        <xdr:cNvSpPr/>
      </xdr:nvSpPr>
      <xdr:spPr>
        <a:xfrm>
          <a:off x="16268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27940</xdr:rowOff>
    </xdr:from>
    <xdr:ext cx="534670" cy="259080"/>
    <xdr:sp macro="" textlink="">
      <xdr:nvSpPr>
        <xdr:cNvPr id="542" name="消防費該当値テキスト"/>
        <xdr:cNvSpPr txBox="1"/>
      </xdr:nvSpPr>
      <xdr:spPr>
        <a:xfrm>
          <a:off x="16370300" y="6200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74930</xdr:rowOff>
    </xdr:from>
    <xdr:to xmlns:xdr="http://schemas.openxmlformats.org/drawingml/2006/spreadsheetDrawing">
      <xdr:col>81</xdr:col>
      <xdr:colOff>101600</xdr:colOff>
      <xdr:row>38</xdr:row>
      <xdr:rowOff>4445</xdr:rowOff>
    </xdr:to>
    <xdr:sp macro="" textlink="">
      <xdr:nvSpPr>
        <xdr:cNvPr id="543" name="楕円 542"/>
        <xdr:cNvSpPr/>
      </xdr:nvSpPr>
      <xdr:spPr>
        <a:xfrm>
          <a:off x="154305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20955</xdr:rowOff>
    </xdr:from>
    <xdr:ext cx="534035" cy="258445"/>
    <xdr:sp macro="" textlink="">
      <xdr:nvSpPr>
        <xdr:cNvPr id="544" name="テキスト ボックス 543"/>
        <xdr:cNvSpPr txBox="1"/>
      </xdr:nvSpPr>
      <xdr:spPr>
        <a:xfrm>
          <a:off x="15213965" y="6193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114935</xdr:rowOff>
    </xdr:from>
    <xdr:to xmlns:xdr="http://schemas.openxmlformats.org/drawingml/2006/spreadsheetDrawing">
      <xdr:col>76</xdr:col>
      <xdr:colOff>165100</xdr:colOff>
      <xdr:row>38</xdr:row>
      <xdr:rowOff>45085</xdr:rowOff>
    </xdr:to>
    <xdr:sp macro="" textlink="">
      <xdr:nvSpPr>
        <xdr:cNvPr id="545" name="楕円 544"/>
        <xdr:cNvSpPr/>
      </xdr:nvSpPr>
      <xdr:spPr>
        <a:xfrm>
          <a:off x="1454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61595</xdr:rowOff>
    </xdr:from>
    <xdr:ext cx="534035" cy="259080"/>
    <xdr:sp macro="" textlink="">
      <xdr:nvSpPr>
        <xdr:cNvPr id="546" name="テキスト ボックス 545"/>
        <xdr:cNvSpPr txBox="1"/>
      </xdr:nvSpPr>
      <xdr:spPr>
        <a:xfrm>
          <a:off x="14324965" y="6233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129540</xdr:rowOff>
    </xdr:from>
    <xdr:to xmlns:xdr="http://schemas.openxmlformats.org/drawingml/2006/spreadsheetDrawing">
      <xdr:col>72</xdr:col>
      <xdr:colOff>38100</xdr:colOff>
      <xdr:row>38</xdr:row>
      <xdr:rowOff>59690</xdr:rowOff>
    </xdr:to>
    <xdr:sp macro="" textlink="">
      <xdr:nvSpPr>
        <xdr:cNvPr id="547" name="楕円 546"/>
        <xdr:cNvSpPr/>
      </xdr:nvSpPr>
      <xdr:spPr>
        <a:xfrm>
          <a:off x="136525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76200</xdr:rowOff>
    </xdr:from>
    <xdr:ext cx="534035" cy="258445"/>
    <xdr:sp macro="" textlink="">
      <xdr:nvSpPr>
        <xdr:cNvPr id="548" name="テキスト ボックス 547"/>
        <xdr:cNvSpPr txBox="1"/>
      </xdr:nvSpPr>
      <xdr:spPr>
        <a:xfrm>
          <a:off x="13435965" y="62484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151765</xdr:rowOff>
    </xdr:from>
    <xdr:to xmlns:xdr="http://schemas.openxmlformats.org/drawingml/2006/spreadsheetDrawing">
      <xdr:col>67</xdr:col>
      <xdr:colOff>101600</xdr:colOff>
      <xdr:row>37</xdr:row>
      <xdr:rowOff>81915</xdr:rowOff>
    </xdr:to>
    <xdr:sp macro="" textlink="">
      <xdr:nvSpPr>
        <xdr:cNvPr id="549" name="楕円 548"/>
        <xdr:cNvSpPr/>
      </xdr:nvSpPr>
      <xdr:spPr>
        <a:xfrm>
          <a:off x="12763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98425</xdr:rowOff>
    </xdr:from>
    <xdr:ext cx="534035" cy="258445"/>
    <xdr:sp macro="" textlink="">
      <xdr:nvSpPr>
        <xdr:cNvPr id="550" name="テキスト ボックス 549"/>
        <xdr:cNvSpPr txBox="1"/>
      </xdr:nvSpPr>
      <xdr:spPr>
        <a:xfrm>
          <a:off x="12546965" y="6099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62" name="テキスト ボックス 561"/>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64" name="テキスト ボックス 563"/>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66" name="テキスト ボックス 565"/>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68" name="テキスト ボックス 567"/>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0" name="テキスト ボックス 56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7620</xdr:rowOff>
    </xdr:from>
    <xdr:to xmlns:xdr="http://schemas.openxmlformats.org/drawingml/2006/spreadsheetDrawing">
      <xdr:col>85</xdr:col>
      <xdr:colOff>126365</xdr:colOff>
      <xdr:row>58</xdr:row>
      <xdr:rowOff>4445</xdr:rowOff>
    </xdr:to>
    <xdr:cxnSp macro="">
      <xdr:nvCxnSpPr>
        <xdr:cNvPr id="572" name="直線コネクタ 571"/>
        <xdr:cNvCxnSpPr/>
      </xdr:nvCxnSpPr>
      <xdr:spPr>
        <a:xfrm flipV="1">
          <a:off x="16317595" y="8923020"/>
          <a:ext cx="1270" cy="1025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8255</xdr:rowOff>
    </xdr:from>
    <xdr:ext cx="534670" cy="258445"/>
    <xdr:sp macro="" textlink="">
      <xdr:nvSpPr>
        <xdr:cNvPr id="573" name="教育費最小値テキスト"/>
        <xdr:cNvSpPr txBox="1"/>
      </xdr:nvSpPr>
      <xdr:spPr>
        <a:xfrm>
          <a:off x="16370300" y="9952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4445</xdr:rowOff>
    </xdr:from>
    <xdr:to xmlns:xdr="http://schemas.openxmlformats.org/drawingml/2006/spreadsheetDrawing">
      <xdr:col>86</xdr:col>
      <xdr:colOff>25400</xdr:colOff>
      <xdr:row>58</xdr:row>
      <xdr:rowOff>4445</xdr:rowOff>
    </xdr:to>
    <xdr:cxnSp macro="">
      <xdr:nvCxnSpPr>
        <xdr:cNvPr id="574" name="直線コネクタ 573"/>
        <xdr:cNvCxnSpPr/>
      </xdr:nvCxnSpPr>
      <xdr:spPr>
        <a:xfrm>
          <a:off x="16230600" y="994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125730</xdr:rowOff>
    </xdr:from>
    <xdr:ext cx="598805" cy="259080"/>
    <xdr:sp macro="" textlink="">
      <xdr:nvSpPr>
        <xdr:cNvPr id="575" name="教育費最大値テキスト"/>
        <xdr:cNvSpPr txBox="1"/>
      </xdr:nvSpPr>
      <xdr:spPr>
        <a:xfrm>
          <a:off x="16370300" y="8698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7620</xdr:rowOff>
    </xdr:from>
    <xdr:to xmlns:xdr="http://schemas.openxmlformats.org/drawingml/2006/spreadsheetDrawing">
      <xdr:col>86</xdr:col>
      <xdr:colOff>25400</xdr:colOff>
      <xdr:row>52</xdr:row>
      <xdr:rowOff>7620</xdr:rowOff>
    </xdr:to>
    <xdr:cxnSp macro="">
      <xdr:nvCxnSpPr>
        <xdr:cNvPr id="576" name="直線コネクタ 575"/>
        <xdr:cNvCxnSpPr/>
      </xdr:nvCxnSpPr>
      <xdr:spPr>
        <a:xfrm>
          <a:off x="16230600" y="892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635</xdr:rowOff>
    </xdr:from>
    <xdr:to xmlns:xdr="http://schemas.openxmlformats.org/drawingml/2006/spreadsheetDrawing">
      <xdr:col>85</xdr:col>
      <xdr:colOff>127000</xdr:colOff>
      <xdr:row>57</xdr:row>
      <xdr:rowOff>85090</xdr:rowOff>
    </xdr:to>
    <xdr:cxnSp macro="">
      <xdr:nvCxnSpPr>
        <xdr:cNvPr id="577" name="直線コネクタ 576"/>
        <xdr:cNvCxnSpPr/>
      </xdr:nvCxnSpPr>
      <xdr:spPr>
        <a:xfrm flipV="1">
          <a:off x="15481300" y="977328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135255</xdr:rowOff>
    </xdr:from>
    <xdr:ext cx="534670" cy="258445"/>
    <xdr:sp macro="" textlink="">
      <xdr:nvSpPr>
        <xdr:cNvPr id="578" name="教育費平均値テキスト"/>
        <xdr:cNvSpPr txBox="1"/>
      </xdr:nvSpPr>
      <xdr:spPr>
        <a:xfrm>
          <a:off x="16370300" y="9736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156845</xdr:rowOff>
    </xdr:from>
    <xdr:to xmlns:xdr="http://schemas.openxmlformats.org/drawingml/2006/spreadsheetDrawing">
      <xdr:col>85</xdr:col>
      <xdr:colOff>177800</xdr:colOff>
      <xdr:row>57</xdr:row>
      <xdr:rowOff>86995</xdr:rowOff>
    </xdr:to>
    <xdr:sp macro="" textlink="">
      <xdr:nvSpPr>
        <xdr:cNvPr id="579" name="フローチャート: 判断 578"/>
        <xdr:cNvSpPr/>
      </xdr:nvSpPr>
      <xdr:spPr>
        <a:xfrm>
          <a:off x="16268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85090</xdr:rowOff>
    </xdr:from>
    <xdr:to xmlns:xdr="http://schemas.openxmlformats.org/drawingml/2006/spreadsheetDrawing">
      <xdr:col>81</xdr:col>
      <xdr:colOff>50800</xdr:colOff>
      <xdr:row>57</xdr:row>
      <xdr:rowOff>99060</xdr:rowOff>
    </xdr:to>
    <xdr:cxnSp macro="">
      <xdr:nvCxnSpPr>
        <xdr:cNvPr id="580" name="直線コネクタ 579"/>
        <xdr:cNvCxnSpPr/>
      </xdr:nvCxnSpPr>
      <xdr:spPr>
        <a:xfrm flipV="1">
          <a:off x="14592300" y="98577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8890</xdr:rowOff>
    </xdr:from>
    <xdr:to xmlns:xdr="http://schemas.openxmlformats.org/drawingml/2006/spreadsheetDrawing">
      <xdr:col>81</xdr:col>
      <xdr:colOff>101600</xdr:colOff>
      <xdr:row>57</xdr:row>
      <xdr:rowOff>110490</xdr:rowOff>
    </xdr:to>
    <xdr:sp macro="" textlink="">
      <xdr:nvSpPr>
        <xdr:cNvPr id="581" name="フローチャート: 判断 580"/>
        <xdr:cNvSpPr/>
      </xdr:nvSpPr>
      <xdr:spPr>
        <a:xfrm>
          <a:off x="15430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127000</xdr:rowOff>
    </xdr:from>
    <xdr:ext cx="534035" cy="259080"/>
    <xdr:sp macro="" textlink="">
      <xdr:nvSpPr>
        <xdr:cNvPr id="582" name="テキスト ボックス 581"/>
        <xdr:cNvSpPr txBox="1"/>
      </xdr:nvSpPr>
      <xdr:spPr>
        <a:xfrm>
          <a:off x="15213965" y="9556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99060</xdr:rowOff>
    </xdr:from>
    <xdr:to xmlns:xdr="http://schemas.openxmlformats.org/drawingml/2006/spreadsheetDrawing">
      <xdr:col>76</xdr:col>
      <xdr:colOff>114300</xdr:colOff>
      <xdr:row>57</xdr:row>
      <xdr:rowOff>115570</xdr:rowOff>
    </xdr:to>
    <xdr:cxnSp macro="">
      <xdr:nvCxnSpPr>
        <xdr:cNvPr id="583" name="直線コネクタ 582"/>
        <xdr:cNvCxnSpPr/>
      </xdr:nvCxnSpPr>
      <xdr:spPr>
        <a:xfrm flipV="1">
          <a:off x="13703300" y="98717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29845</xdr:rowOff>
    </xdr:from>
    <xdr:to xmlns:xdr="http://schemas.openxmlformats.org/drawingml/2006/spreadsheetDrawing">
      <xdr:col>76</xdr:col>
      <xdr:colOff>165100</xdr:colOff>
      <xdr:row>57</xdr:row>
      <xdr:rowOff>132080</xdr:rowOff>
    </xdr:to>
    <xdr:sp macro="" textlink="">
      <xdr:nvSpPr>
        <xdr:cNvPr id="584" name="フローチャート: 判断 583"/>
        <xdr:cNvSpPr/>
      </xdr:nvSpPr>
      <xdr:spPr>
        <a:xfrm>
          <a:off x="14541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147955</xdr:rowOff>
    </xdr:from>
    <xdr:ext cx="534035" cy="258445"/>
    <xdr:sp macro="" textlink="">
      <xdr:nvSpPr>
        <xdr:cNvPr id="585" name="テキスト ボックス 584"/>
        <xdr:cNvSpPr txBox="1"/>
      </xdr:nvSpPr>
      <xdr:spPr>
        <a:xfrm>
          <a:off x="14324965" y="9577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73025</xdr:rowOff>
    </xdr:from>
    <xdr:to xmlns:xdr="http://schemas.openxmlformats.org/drawingml/2006/spreadsheetDrawing">
      <xdr:col>71</xdr:col>
      <xdr:colOff>177800</xdr:colOff>
      <xdr:row>57</xdr:row>
      <xdr:rowOff>115570</xdr:rowOff>
    </xdr:to>
    <xdr:cxnSp macro="">
      <xdr:nvCxnSpPr>
        <xdr:cNvPr id="586" name="直線コネクタ 585"/>
        <xdr:cNvCxnSpPr/>
      </xdr:nvCxnSpPr>
      <xdr:spPr>
        <a:xfrm>
          <a:off x="12814300" y="984567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33655</xdr:rowOff>
    </xdr:from>
    <xdr:to xmlns:xdr="http://schemas.openxmlformats.org/drawingml/2006/spreadsheetDrawing">
      <xdr:col>72</xdr:col>
      <xdr:colOff>38100</xdr:colOff>
      <xdr:row>57</xdr:row>
      <xdr:rowOff>135255</xdr:rowOff>
    </xdr:to>
    <xdr:sp macro="" textlink="">
      <xdr:nvSpPr>
        <xdr:cNvPr id="587" name="フローチャート: 判断 586"/>
        <xdr:cNvSpPr/>
      </xdr:nvSpPr>
      <xdr:spPr>
        <a:xfrm>
          <a:off x="13652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151765</xdr:rowOff>
    </xdr:from>
    <xdr:ext cx="534035" cy="259080"/>
    <xdr:sp macro="" textlink="">
      <xdr:nvSpPr>
        <xdr:cNvPr id="588" name="テキスト ボックス 587"/>
        <xdr:cNvSpPr txBox="1"/>
      </xdr:nvSpPr>
      <xdr:spPr>
        <a:xfrm>
          <a:off x="13435965" y="9581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1270</xdr:rowOff>
    </xdr:from>
    <xdr:to xmlns:xdr="http://schemas.openxmlformats.org/drawingml/2006/spreadsheetDrawing">
      <xdr:col>67</xdr:col>
      <xdr:colOff>101600</xdr:colOff>
      <xdr:row>57</xdr:row>
      <xdr:rowOff>102870</xdr:rowOff>
    </xdr:to>
    <xdr:sp macro="" textlink="">
      <xdr:nvSpPr>
        <xdr:cNvPr id="589" name="フローチャート: 判断 588"/>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119380</xdr:rowOff>
    </xdr:from>
    <xdr:ext cx="534035" cy="259080"/>
    <xdr:sp macro="" textlink="">
      <xdr:nvSpPr>
        <xdr:cNvPr id="590" name="テキスト ボックス 589"/>
        <xdr:cNvSpPr txBox="1"/>
      </xdr:nvSpPr>
      <xdr:spPr>
        <a:xfrm>
          <a:off x="12546965" y="9549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121285</xdr:rowOff>
    </xdr:from>
    <xdr:to xmlns:xdr="http://schemas.openxmlformats.org/drawingml/2006/spreadsheetDrawing">
      <xdr:col>85</xdr:col>
      <xdr:colOff>177800</xdr:colOff>
      <xdr:row>57</xdr:row>
      <xdr:rowOff>52070</xdr:rowOff>
    </xdr:to>
    <xdr:sp macro="" textlink="">
      <xdr:nvSpPr>
        <xdr:cNvPr id="596" name="楕円 595"/>
        <xdr:cNvSpPr/>
      </xdr:nvSpPr>
      <xdr:spPr>
        <a:xfrm>
          <a:off x="16268700" y="9722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144145</xdr:rowOff>
    </xdr:from>
    <xdr:ext cx="534670" cy="258445"/>
    <xdr:sp macro="" textlink="">
      <xdr:nvSpPr>
        <xdr:cNvPr id="597" name="教育費該当値テキスト"/>
        <xdr:cNvSpPr txBox="1"/>
      </xdr:nvSpPr>
      <xdr:spPr>
        <a:xfrm>
          <a:off x="16370300" y="9573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34290</xdr:rowOff>
    </xdr:from>
    <xdr:to xmlns:xdr="http://schemas.openxmlformats.org/drawingml/2006/spreadsheetDrawing">
      <xdr:col>81</xdr:col>
      <xdr:colOff>101600</xdr:colOff>
      <xdr:row>57</xdr:row>
      <xdr:rowOff>135890</xdr:rowOff>
    </xdr:to>
    <xdr:sp macro="" textlink="">
      <xdr:nvSpPr>
        <xdr:cNvPr id="598" name="楕円 597"/>
        <xdr:cNvSpPr/>
      </xdr:nvSpPr>
      <xdr:spPr>
        <a:xfrm>
          <a:off x="15430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127000</xdr:rowOff>
    </xdr:from>
    <xdr:ext cx="534035" cy="259080"/>
    <xdr:sp macro="" textlink="">
      <xdr:nvSpPr>
        <xdr:cNvPr id="599" name="テキスト ボックス 598"/>
        <xdr:cNvSpPr txBox="1"/>
      </xdr:nvSpPr>
      <xdr:spPr>
        <a:xfrm>
          <a:off x="15213965" y="9899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48260</xdr:rowOff>
    </xdr:from>
    <xdr:to xmlns:xdr="http://schemas.openxmlformats.org/drawingml/2006/spreadsheetDrawing">
      <xdr:col>76</xdr:col>
      <xdr:colOff>165100</xdr:colOff>
      <xdr:row>57</xdr:row>
      <xdr:rowOff>149860</xdr:rowOff>
    </xdr:to>
    <xdr:sp macro="" textlink="">
      <xdr:nvSpPr>
        <xdr:cNvPr id="600" name="楕円 599"/>
        <xdr:cNvSpPr/>
      </xdr:nvSpPr>
      <xdr:spPr>
        <a:xfrm>
          <a:off x="14541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140970</xdr:rowOff>
    </xdr:from>
    <xdr:ext cx="534035" cy="259080"/>
    <xdr:sp macro="" textlink="">
      <xdr:nvSpPr>
        <xdr:cNvPr id="601" name="テキスト ボックス 600"/>
        <xdr:cNvSpPr txBox="1"/>
      </xdr:nvSpPr>
      <xdr:spPr>
        <a:xfrm>
          <a:off x="14324965" y="9913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64770</xdr:rowOff>
    </xdr:from>
    <xdr:to xmlns:xdr="http://schemas.openxmlformats.org/drawingml/2006/spreadsheetDrawing">
      <xdr:col>72</xdr:col>
      <xdr:colOff>38100</xdr:colOff>
      <xdr:row>57</xdr:row>
      <xdr:rowOff>166370</xdr:rowOff>
    </xdr:to>
    <xdr:sp macro="" textlink="">
      <xdr:nvSpPr>
        <xdr:cNvPr id="602" name="楕円 601"/>
        <xdr:cNvSpPr/>
      </xdr:nvSpPr>
      <xdr:spPr>
        <a:xfrm>
          <a:off x="136525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157480</xdr:rowOff>
    </xdr:from>
    <xdr:ext cx="534035" cy="258445"/>
    <xdr:sp macro="" textlink="">
      <xdr:nvSpPr>
        <xdr:cNvPr id="603" name="テキスト ボックス 602"/>
        <xdr:cNvSpPr txBox="1"/>
      </xdr:nvSpPr>
      <xdr:spPr>
        <a:xfrm>
          <a:off x="13435965" y="9930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22225</xdr:rowOff>
    </xdr:from>
    <xdr:to xmlns:xdr="http://schemas.openxmlformats.org/drawingml/2006/spreadsheetDrawing">
      <xdr:col>67</xdr:col>
      <xdr:colOff>101600</xdr:colOff>
      <xdr:row>57</xdr:row>
      <xdr:rowOff>123825</xdr:rowOff>
    </xdr:to>
    <xdr:sp macro="" textlink="">
      <xdr:nvSpPr>
        <xdr:cNvPr id="604" name="楕円 603"/>
        <xdr:cNvSpPr/>
      </xdr:nvSpPr>
      <xdr:spPr>
        <a:xfrm>
          <a:off x="12763500" y="97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114935</xdr:rowOff>
    </xdr:from>
    <xdr:ext cx="534035" cy="259080"/>
    <xdr:sp macro="" textlink="">
      <xdr:nvSpPr>
        <xdr:cNvPr id="605" name="テキスト ボックス 604"/>
        <xdr:cNvSpPr txBox="1"/>
      </xdr:nvSpPr>
      <xdr:spPr>
        <a:xfrm>
          <a:off x="12546965" y="9887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6" name="直線コネクタ 61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7" name="テキスト ボックス 616"/>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8" name="直線コネクタ 61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19" name="テキスト ボックス 618"/>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0" name="直線コネクタ 61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8445"/>
    <xdr:sp macro="" textlink="">
      <xdr:nvSpPr>
        <xdr:cNvPr id="621" name="テキスト ボックス 620"/>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2" name="直線コネクタ 62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8445"/>
    <xdr:sp macro="" textlink="">
      <xdr:nvSpPr>
        <xdr:cNvPr id="623" name="テキスト ボックス 622"/>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25" name="テキスト ボックス 624"/>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13335</xdr:rowOff>
    </xdr:from>
    <xdr:to xmlns:xdr="http://schemas.openxmlformats.org/drawingml/2006/spreadsheetDrawing">
      <xdr:col>85</xdr:col>
      <xdr:colOff>126365</xdr:colOff>
      <xdr:row>78</xdr:row>
      <xdr:rowOff>139700</xdr:rowOff>
    </xdr:to>
    <xdr:cxnSp macro="">
      <xdr:nvCxnSpPr>
        <xdr:cNvPr id="627" name="直線コネクタ 626"/>
        <xdr:cNvCxnSpPr/>
      </xdr:nvCxnSpPr>
      <xdr:spPr>
        <a:xfrm flipV="1">
          <a:off x="16317595" y="12357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159385</xdr:rowOff>
    </xdr:from>
    <xdr:ext cx="249555" cy="258445"/>
    <xdr:sp macro="" textlink="">
      <xdr:nvSpPr>
        <xdr:cNvPr id="628" name="災害復旧費最小値テキスト"/>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9" name="直線コネクタ 62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132080</xdr:rowOff>
    </xdr:from>
    <xdr:ext cx="534670" cy="258445"/>
    <xdr:sp macro="" textlink="">
      <xdr:nvSpPr>
        <xdr:cNvPr id="630" name="災害復旧費最大値テキスト"/>
        <xdr:cNvSpPr txBox="1"/>
      </xdr:nvSpPr>
      <xdr:spPr>
        <a:xfrm>
          <a:off x="16370300" y="12133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13335</xdr:rowOff>
    </xdr:from>
    <xdr:to xmlns:xdr="http://schemas.openxmlformats.org/drawingml/2006/spreadsheetDrawing">
      <xdr:col>86</xdr:col>
      <xdr:colOff>25400</xdr:colOff>
      <xdr:row>72</xdr:row>
      <xdr:rowOff>13335</xdr:rowOff>
    </xdr:to>
    <xdr:cxnSp macro="">
      <xdr:nvCxnSpPr>
        <xdr:cNvPr id="631" name="直線コネクタ 630"/>
        <xdr:cNvCxnSpPr/>
      </xdr:nvCxnSpPr>
      <xdr:spPr>
        <a:xfrm>
          <a:off x="16230600" y="1235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32" name="直線コネクタ 631"/>
        <xdr:cNvCxnSpPr/>
      </xdr:nvCxnSpPr>
      <xdr:spPr>
        <a:xfrm>
          <a:off x="15481300" y="13512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76835</xdr:rowOff>
    </xdr:from>
    <xdr:ext cx="469900" cy="258445"/>
    <xdr:sp macro="" textlink="">
      <xdr:nvSpPr>
        <xdr:cNvPr id="633" name="災害復旧費平均値テキスト"/>
        <xdr:cNvSpPr txBox="1"/>
      </xdr:nvSpPr>
      <xdr:spPr>
        <a:xfrm>
          <a:off x="16370300" y="132784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53975</xdr:rowOff>
    </xdr:from>
    <xdr:to xmlns:xdr="http://schemas.openxmlformats.org/drawingml/2006/spreadsheetDrawing">
      <xdr:col>85</xdr:col>
      <xdr:colOff>177800</xdr:colOff>
      <xdr:row>78</xdr:row>
      <xdr:rowOff>155575</xdr:rowOff>
    </xdr:to>
    <xdr:sp macro="" textlink="">
      <xdr:nvSpPr>
        <xdr:cNvPr id="634" name="フローチャート: 判断 633"/>
        <xdr:cNvSpPr/>
      </xdr:nvSpPr>
      <xdr:spPr>
        <a:xfrm>
          <a:off x="162687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139065</xdr:rowOff>
    </xdr:from>
    <xdr:to xmlns:xdr="http://schemas.openxmlformats.org/drawingml/2006/spreadsheetDrawing">
      <xdr:col>81</xdr:col>
      <xdr:colOff>50800</xdr:colOff>
      <xdr:row>78</xdr:row>
      <xdr:rowOff>139700</xdr:rowOff>
    </xdr:to>
    <xdr:cxnSp macro="">
      <xdr:nvCxnSpPr>
        <xdr:cNvPr id="635" name="直線コネクタ 634"/>
        <xdr:cNvCxnSpPr/>
      </xdr:nvCxnSpPr>
      <xdr:spPr>
        <a:xfrm>
          <a:off x="14592300" y="135121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64770</xdr:rowOff>
    </xdr:from>
    <xdr:to xmlns:xdr="http://schemas.openxmlformats.org/drawingml/2006/spreadsheetDrawing">
      <xdr:col>81</xdr:col>
      <xdr:colOff>101600</xdr:colOff>
      <xdr:row>78</xdr:row>
      <xdr:rowOff>166370</xdr:rowOff>
    </xdr:to>
    <xdr:sp macro="" textlink="">
      <xdr:nvSpPr>
        <xdr:cNvPr id="636" name="フローチャート: 判断 635"/>
        <xdr:cNvSpPr/>
      </xdr:nvSpPr>
      <xdr:spPr>
        <a:xfrm>
          <a:off x="1543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11430</xdr:rowOff>
    </xdr:from>
    <xdr:ext cx="469265" cy="259080"/>
    <xdr:sp macro="" textlink="">
      <xdr:nvSpPr>
        <xdr:cNvPr id="637" name="テキスト ボックス 636"/>
        <xdr:cNvSpPr txBox="1"/>
      </xdr:nvSpPr>
      <xdr:spPr>
        <a:xfrm>
          <a:off x="15246350" y="13213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139065</xdr:rowOff>
    </xdr:from>
    <xdr:to xmlns:xdr="http://schemas.openxmlformats.org/drawingml/2006/spreadsheetDrawing">
      <xdr:col>76</xdr:col>
      <xdr:colOff>114300</xdr:colOff>
      <xdr:row>78</xdr:row>
      <xdr:rowOff>139065</xdr:rowOff>
    </xdr:to>
    <xdr:cxnSp macro="">
      <xdr:nvCxnSpPr>
        <xdr:cNvPr id="638" name="直線コネクタ 637"/>
        <xdr:cNvCxnSpPr/>
      </xdr:nvCxnSpPr>
      <xdr:spPr>
        <a:xfrm flipV="1">
          <a:off x="13703300" y="13512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48895</xdr:rowOff>
    </xdr:from>
    <xdr:to xmlns:xdr="http://schemas.openxmlformats.org/drawingml/2006/spreadsheetDrawing">
      <xdr:col>76</xdr:col>
      <xdr:colOff>165100</xdr:colOff>
      <xdr:row>78</xdr:row>
      <xdr:rowOff>150495</xdr:rowOff>
    </xdr:to>
    <xdr:sp macro="" textlink="">
      <xdr:nvSpPr>
        <xdr:cNvPr id="639" name="フローチャート: 判断 638"/>
        <xdr:cNvSpPr/>
      </xdr:nvSpPr>
      <xdr:spPr>
        <a:xfrm>
          <a:off x="14541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167005</xdr:rowOff>
    </xdr:from>
    <xdr:ext cx="469265" cy="258445"/>
    <xdr:sp macro="" textlink="">
      <xdr:nvSpPr>
        <xdr:cNvPr id="640" name="テキスト ボックス 639"/>
        <xdr:cNvSpPr txBox="1"/>
      </xdr:nvSpPr>
      <xdr:spPr>
        <a:xfrm>
          <a:off x="14357350" y="13197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127000</xdr:rowOff>
    </xdr:from>
    <xdr:to xmlns:xdr="http://schemas.openxmlformats.org/drawingml/2006/spreadsheetDrawing">
      <xdr:col>71</xdr:col>
      <xdr:colOff>177800</xdr:colOff>
      <xdr:row>78</xdr:row>
      <xdr:rowOff>139065</xdr:rowOff>
    </xdr:to>
    <xdr:cxnSp macro="">
      <xdr:nvCxnSpPr>
        <xdr:cNvPr id="641" name="直線コネクタ 640"/>
        <xdr:cNvCxnSpPr/>
      </xdr:nvCxnSpPr>
      <xdr:spPr>
        <a:xfrm>
          <a:off x="12814300" y="135001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38100</xdr:rowOff>
    </xdr:from>
    <xdr:to xmlns:xdr="http://schemas.openxmlformats.org/drawingml/2006/spreadsheetDrawing">
      <xdr:col>72</xdr:col>
      <xdr:colOff>38100</xdr:colOff>
      <xdr:row>78</xdr:row>
      <xdr:rowOff>139700</xdr:rowOff>
    </xdr:to>
    <xdr:sp macro="" textlink="">
      <xdr:nvSpPr>
        <xdr:cNvPr id="642" name="フローチャート: 判断 641"/>
        <xdr:cNvSpPr/>
      </xdr:nvSpPr>
      <xdr:spPr>
        <a:xfrm>
          <a:off x="136525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156210</xdr:rowOff>
    </xdr:from>
    <xdr:ext cx="469265" cy="258445"/>
    <xdr:sp macro="" textlink="">
      <xdr:nvSpPr>
        <xdr:cNvPr id="643" name="テキスト ボックス 642"/>
        <xdr:cNvSpPr txBox="1"/>
      </xdr:nvSpPr>
      <xdr:spPr>
        <a:xfrm>
          <a:off x="13468350" y="1318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50800</xdr:rowOff>
    </xdr:from>
    <xdr:to xmlns:xdr="http://schemas.openxmlformats.org/drawingml/2006/spreadsheetDrawing">
      <xdr:col>67</xdr:col>
      <xdr:colOff>101600</xdr:colOff>
      <xdr:row>78</xdr:row>
      <xdr:rowOff>152400</xdr:rowOff>
    </xdr:to>
    <xdr:sp macro="" textlink="">
      <xdr:nvSpPr>
        <xdr:cNvPr id="644" name="フローチャート: 判断 643"/>
        <xdr:cNvSpPr/>
      </xdr:nvSpPr>
      <xdr:spPr>
        <a:xfrm>
          <a:off x="12763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168910</xdr:rowOff>
    </xdr:from>
    <xdr:ext cx="469265" cy="258445"/>
    <xdr:sp macro="" textlink="">
      <xdr:nvSpPr>
        <xdr:cNvPr id="645" name="テキスト ボックス 644"/>
        <xdr:cNvSpPr txBox="1"/>
      </xdr:nvSpPr>
      <xdr:spPr>
        <a:xfrm>
          <a:off x="12579350" y="13199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32385</xdr:rowOff>
    </xdr:from>
    <xdr:ext cx="249555" cy="258445"/>
    <xdr:sp macro="" textlink="">
      <xdr:nvSpPr>
        <xdr:cNvPr id="652" name="災害復旧費該当値テキスト"/>
        <xdr:cNvSpPr txBox="1"/>
      </xdr:nvSpPr>
      <xdr:spPr>
        <a:xfrm>
          <a:off x="16370300" y="13405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8920" cy="259080"/>
    <xdr:sp macro="" textlink="">
      <xdr:nvSpPr>
        <xdr:cNvPr id="654" name="テキスト ボックス 653"/>
        <xdr:cNvSpPr txBox="1"/>
      </xdr:nvSpPr>
      <xdr:spPr>
        <a:xfrm>
          <a:off x="15356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88265</xdr:rowOff>
    </xdr:from>
    <xdr:to xmlns:xdr="http://schemas.openxmlformats.org/drawingml/2006/spreadsheetDrawing">
      <xdr:col>76</xdr:col>
      <xdr:colOff>165100</xdr:colOff>
      <xdr:row>79</xdr:row>
      <xdr:rowOff>18415</xdr:rowOff>
    </xdr:to>
    <xdr:sp macro="" textlink="">
      <xdr:nvSpPr>
        <xdr:cNvPr id="655" name="楕円 654"/>
        <xdr:cNvSpPr/>
      </xdr:nvSpPr>
      <xdr:spPr>
        <a:xfrm>
          <a:off x="14541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147955</xdr:colOff>
      <xdr:row>79</xdr:row>
      <xdr:rowOff>9525</xdr:rowOff>
    </xdr:from>
    <xdr:ext cx="313690" cy="258445"/>
    <xdr:sp macro="" textlink="">
      <xdr:nvSpPr>
        <xdr:cNvPr id="656" name="テキスト ボックス 655"/>
        <xdr:cNvSpPr txBox="1"/>
      </xdr:nvSpPr>
      <xdr:spPr>
        <a:xfrm>
          <a:off x="14435455" y="13554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88265</xdr:rowOff>
    </xdr:from>
    <xdr:to xmlns:xdr="http://schemas.openxmlformats.org/drawingml/2006/spreadsheetDrawing">
      <xdr:col>72</xdr:col>
      <xdr:colOff>38100</xdr:colOff>
      <xdr:row>79</xdr:row>
      <xdr:rowOff>18415</xdr:rowOff>
    </xdr:to>
    <xdr:sp macro="" textlink="">
      <xdr:nvSpPr>
        <xdr:cNvPr id="657" name="楕円 656"/>
        <xdr:cNvSpPr/>
      </xdr:nvSpPr>
      <xdr:spPr>
        <a:xfrm>
          <a:off x="13652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79</xdr:row>
      <xdr:rowOff>9525</xdr:rowOff>
    </xdr:from>
    <xdr:ext cx="313690" cy="258445"/>
    <xdr:sp macro="" textlink="">
      <xdr:nvSpPr>
        <xdr:cNvPr id="658" name="テキスト ボックス 657"/>
        <xdr:cNvSpPr txBox="1"/>
      </xdr:nvSpPr>
      <xdr:spPr>
        <a:xfrm>
          <a:off x="13546455" y="13554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76200</xdr:rowOff>
    </xdr:from>
    <xdr:to xmlns:xdr="http://schemas.openxmlformats.org/drawingml/2006/spreadsheetDrawing">
      <xdr:col>67</xdr:col>
      <xdr:colOff>101600</xdr:colOff>
      <xdr:row>79</xdr:row>
      <xdr:rowOff>6350</xdr:rowOff>
    </xdr:to>
    <xdr:sp macro="" textlink="">
      <xdr:nvSpPr>
        <xdr:cNvPr id="659" name="楕円 658"/>
        <xdr:cNvSpPr/>
      </xdr:nvSpPr>
      <xdr:spPr>
        <a:xfrm>
          <a:off x="12763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168910</xdr:rowOff>
    </xdr:from>
    <xdr:ext cx="378460" cy="258445"/>
    <xdr:sp macro="" textlink="">
      <xdr:nvSpPr>
        <xdr:cNvPr id="660" name="テキスト ボックス 659"/>
        <xdr:cNvSpPr txBox="1"/>
      </xdr:nvSpPr>
      <xdr:spPr>
        <a:xfrm>
          <a:off x="12625070" y="135420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2" name="テキスト ボックス 67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4" name="テキスト ボックス 67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76" name="テキスト ボックス 675"/>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8" name="テキスト ボックス 67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0" name="テキスト ボックス 679"/>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2" name="テキスト ボックス 68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65405</xdr:rowOff>
    </xdr:from>
    <xdr:to xmlns:xdr="http://schemas.openxmlformats.org/drawingml/2006/spreadsheetDrawing">
      <xdr:col>85</xdr:col>
      <xdr:colOff>126365</xdr:colOff>
      <xdr:row>98</xdr:row>
      <xdr:rowOff>147320</xdr:rowOff>
    </xdr:to>
    <xdr:cxnSp macro="">
      <xdr:nvCxnSpPr>
        <xdr:cNvPr id="684" name="直線コネクタ 683"/>
        <xdr:cNvCxnSpPr/>
      </xdr:nvCxnSpPr>
      <xdr:spPr>
        <a:xfrm flipV="1">
          <a:off x="16317595" y="15667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151130</xdr:rowOff>
    </xdr:from>
    <xdr:ext cx="469900" cy="259080"/>
    <xdr:sp macro="" textlink="">
      <xdr:nvSpPr>
        <xdr:cNvPr id="685" name="公債費最小値テキスト"/>
        <xdr:cNvSpPr txBox="1"/>
      </xdr:nvSpPr>
      <xdr:spPr>
        <a:xfrm>
          <a:off x="16370300" y="1695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147320</xdr:rowOff>
    </xdr:from>
    <xdr:to xmlns:xdr="http://schemas.openxmlformats.org/drawingml/2006/spreadsheetDrawing">
      <xdr:col>86</xdr:col>
      <xdr:colOff>25400</xdr:colOff>
      <xdr:row>98</xdr:row>
      <xdr:rowOff>147320</xdr:rowOff>
    </xdr:to>
    <xdr:cxnSp macro="">
      <xdr:nvCxnSpPr>
        <xdr:cNvPr id="686" name="直線コネクタ 685"/>
        <xdr:cNvCxnSpPr/>
      </xdr:nvCxnSpPr>
      <xdr:spPr>
        <a:xfrm>
          <a:off x="16230600" y="1694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12065</xdr:rowOff>
    </xdr:from>
    <xdr:ext cx="598805" cy="259080"/>
    <xdr:sp macro="" textlink="">
      <xdr:nvSpPr>
        <xdr:cNvPr id="687" name="公債費最大値テキスト"/>
        <xdr:cNvSpPr txBox="1"/>
      </xdr:nvSpPr>
      <xdr:spPr>
        <a:xfrm>
          <a:off x="16370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65405</xdr:rowOff>
    </xdr:from>
    <xdr:to xmlns:xdr="http://schemas.openxmlformats.org/drawingml/2006/spreadsheetDrawing">
      <xdr:col>86</xdr:col>
      <xdr:colOff>25400</xdr:colOff>
      <xdr:row>91</xdr:row>
      <xdr:rowOff>65405</xdr:rowOff>
    </xdr:to>
    <xdr:cxnSp macro="">
      <xdr:nvCxnSpPr>
        <xdr:cNvPr id="688" name="直線コネクタ 687"/>
        <xdr:cNvCxnSpPr/>
      </xdr:nvCxnSpPr>
      <xdr:spPr>
        <a:xfrm>
          <a:off x="16230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14605</xdr:rowOff>
    </xdr:from>
    <xdr:to xmlns:xdr="http://schemas.openxmlformats.org/drawingml/2006/spreadsheetDrawing">
      <xdr:col>85</xdr:col>
      <xdr:colOff>127000</xdr:colOff>
      <xdr:row>97</xdr:row>
      <xdr:rowOff>29845</xdr:rowOff>
    </xdr:to>
    <xdr:cxnSp macro="">
      <xdr:nvCxnSpPr>
        <xdr:cNvPr id="689" name="直線コネクタ 688"/>
        <xdr:cNvCxnSpPr/>
      </xdr:nvCxnSpPr>
      <xdr:spPr>
        <a:xfrm>
          <a:off x="15481300" y="16645255"/>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98425</xdr:rowOff>
    </xdr:from>
    <xdr:ext cx="534670" cy="258445"/>
    <xdr:sp macro="" textlink="">
      <xdr:nvSpPr>
        <xdr:cNvPr id="690" name="公債費平均値テキスト"/>
        <xdr:cNvSpPr txBox="1"/>
      </xdr:nvSpPr>
      <xdr:spPr>
        <a:xfrm>
          <a:off x="16370300" y="163861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75565</xdr:rowOff>
    </xdr:from>
    <xdr:to xmlns:xdr="http://schemas.openxmlformats.org/drawingml/2006/spreadsheetDrawing">
      <xdr:col>85</xdr:col>
      <xdr:colOff>177800</xdr:colOff>
      <xdr:row>97</xdr:row>
      <xdr:rowOff>6350</xdr:rowOff>
    </xdr:to>
    <xdr:sp macro="" textlink="">
      <xdr:nvSpPr>
        <xdr:cNvPr id="691" name="フローチャート: 判断 690"/>
        <xdr:cNvSpPr/>
      </xdr:nvSpPr>
      <xdr:spPr>
        <a:xfrm>
          <a:off x="162687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11430</xdr:rowOff>
    </xdr:from>
    <xdr:to xmlns:xdr="http://schemas.openxmlformats.org/drawingml/2006/spreadsheetDrawing">
      <xdr:col>81</xdr:col>
      <xdr:colOff>50800</xdr:colOff>
      <xdr:row>97</xdr:row>
      <xdr:rowOff>14605</xdr:rowOff>
    </xdr:to>
    <xdr:cxnSp macro="">
      <xdr:nvCxnSpPr>
        <xdr:cNvPr id="692" name="直線コネクタ 691"/>
        <xdr:cNvCxnSpPr/>
      </xdr:nvCxnSpPr>
      <xdr:spPr>
        <a:xfrm>
          <a:off x="14592300" y="166420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74930</xdr:rowOff>
    </xdr:from>
    <xdr:to xmlns:xdr="http://schemas.openxmlformats.org/drawingml/2006/spreadsheetDrawing">
      <xdr:col>81</xdr:col>
      <xdr:colOff>101600</xdr:colOff>
      <xdr:row>97</xdr:row>
      <xdr:rowOff>5080</xdr:rowOff>
    </xdr:to>
    <xdr:sp macro="" textlink="">
      <xdr:nvSpPr>
        <xdr:cNvPr id="693" name="フローチャート: 判断 692"/>
        <xdr:cNvSpPr/>
      </xdr:nvSpPr>
      <xdr:spPr>
        <a:xfrm>
          <a:off x="15430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21590</xdr:rowOff>
    </xdr:from>
    <xdr:ext cx="534035" cy="259080"/>
    <xdr:sp macro="" textlink="">
      <xdr:nvSpPr>
        <xdr:cNvPr id="694" name="テキスト ボックス 693"/>
        <xdr:cNvSpPr txBox="1"/>
      </xdr:nvSpPr>
      <xdr:spPr>
        <a:xfrm>
          <a:off x="15213965" y="16309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11430</xdr:rowOff>
    </xdr:from>
    <xdr:to xmlns:xdr="http://schemas.openxmlformats.org/drawingml/2006/spreadsheetDrawing">
      <xdr:col>76</xdr:col>
      <xdr:colOff>114300</xdr:colOff>
      <xdr:row>97</xdr:row>
      <xdr:rowOff>12065</xdr:rowOff>
    </xdr:to>
    <xdr:cxnSp macro="">
      <xdr:nvCxnSpPr>
        <xdr:cNvPr id="695" name="直線コネクタ 694"/>
        <xdr:cNvCxnSpPr/>
      </xdr:nvCxnSpPr>
      <xdr:spPr>
        <a:xfrm flipV="1">
          <a:off x="13703300" y="166420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82550</xdr:rowOff>
    </xdr:from>
    <xdr:to xmlns:xdr="http://schemas.openxmlformats.org/drawingml/2006/spreadsheetDrawing">
      <xdr:col>76</xdr:col>
      <xdr:colOff>165100</xdr:colOff>
      <xdr:row>97</xdr:row>
      <xdr:rowOff>12700</xdr:rowOff>
    </xdr:to>
    <xdr:sp macro="" textlink="">
      <xdr:nvSpPr>
        <xdr:cNvPr id="696" name="フローチャート: 判断 695"/>
        <xdr:cNvSpPr/>
      </xdr:nvSpPr>
      <xdr:spPr>
        <a:xfrm>
          <a:off x="14541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29210</xdr:rowOff>
    </xdr:from>
    <xdr:ext cx="534035" cy="258445"/>
    <xdr:sp macro="" textlink="">
      <xdr:nvSpPr>
        <xdr:cNvPr id="697" name="テキスト ボックス 696"/>
        <xdr:cNvSpPr txBox="1"/>
      </xdr:nvSpPr>
      <xdr:spPr>
        <a:xfrm>
          <a:off x="14324965" y="16316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12065</xdr:rowOff>
    </xdr:from>
    <xdr:to xmlns:xdr="http://schemas.openxmlformats.org/drawingml/2006/spreadsheetDrawing">
      <xdr:col>71</xdr:col>
      <xdr:colOff>177800</xdr:colOff>
      <xdr:row>97</xdr:row>
      <xdr:rowOff>37465</xdr:rowOff>
    </xdr:to>
    <xdr:cxnSp macro="">
      <xdr:nvCxnSpPr>
        <xdr:cNvPr id="698" name="直線コネクタ 697"/>
        <xdr:cNvCxnSpPr/>
      </xdr:nvCxnSpPr>
      <xdr:spPr>
        <a:xfrm flipV="1">
          <a:off x="12814300" y="1664271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95250</xdr:rowOff>
    </xdr:from>
    <xdr:to xmlns:xdr="http://schemas.openxmlformats.org/drawingml/2006/spreadsheetDrawing">
      <xdr:col>72</xdr:col>
      <xdr:colOff>38100</xdr:colOff>
      <xdr:row>97</xdr:row>
      <xdr:rowOff>25400</xdr:rowOff>
    </xdr:to>
    <xdr:sp macro="" textlink="">
      <xdr:nvSpPr>
        <xdr:cNvPr id="699" name="フローチャート: 判断 698"/>
        <xdr:cNvSpPr/>
      </xdr:nvSpPr>
      <xdr:spPr>
        <a:xfrm>
          <a:off x="13652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41910</xdr:rowOff>
    </xdr:from>
    <xdr:ext cx="534035" cy="258445"/>
    <xdr:sp macro="" textlink="">
      <xdr:nvSpPr>
        <xdr:cNvPr id="700" name="テキスト ボックス 699"/>
        <xdr:cNvSpPr txBox="1"/>
      </xdr:nvSpPr>
      <xdr:spPr>
        <a:xfrm>
          <a:off x="13435965" y="16329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111760</xdr:rowOff>
    </xdr:from>
    <xdr:to xmlns:xdr="http://schemas.openxmlformats.org/drawingml/2006/spreadsheetDrawing">
      <xdr:col>67</xdr:col>
      <xdr:colOff>101600</xdr:colOff>
      <xdr:row>97</xdr:row>
      <xdr:rowOff>41910</xdr:rowOff>
    </xdr:to>
    <xdr:sp macro="" textlink="">
      <xdr:nvSpPr>
        <xdr:cNvPr id="701" name="フローチャート: 判断 700"/>
        <xdr:cNvSpPr/>
      </xdr:nvSpPr>
      <xdr:spPr>
        <a:xfrm>
          <a:off x="12763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58420</xdr:rowOff>
    </xdr:from>
    <xdr:ext cx="534035" cy="259080"/>
    <xdr:sp macro="" textlink="">
      <xdr:nvSpPr>
        <xdr:cNvPr id="702" name="テキスト ボックス 701"/>
        <xdr:cNvSpPr txBox="1"/>
      </xdr:nvSpPr>
      <xdr:spPr>
        <a:xfrm>
          <a:off x="12546965" y="16346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150495</xdr:rowOff>
    </xdr:from>
    <xdr:to xmlns:xdr="http://schemas.openxmlformats.org/drawingml/2006/spreadsheetDrawing">
      <xdr:col>85</xdr:col>
      <xdr:colOff>177800</xdr:colOff>
      <xdr:row>97</xdr:row>
      <xdr:rowOff>80645</xdr:rowOff>
    </xdr:to>
    <xdr:sp macro="" textlink="">
      <xdr:nvSpPr>
        <xdr:cNvPr id="708" name="楕円 707"/>
        <xdr:cNvSpPr/>
      </xdr:nvSpPr>
      <xdr:spPr>
        <a:xfrm>
          <a:off x="16268700" y="1660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128905</xdr:rowOff>
    </xdr:from>
    <xdr:ext cx="534670" cy="259080"/>
    <xdr:sp macro="" textlink="">
      <xdr:nvSpPr>
        <xdr:cNvPr id="709" name="公債費該当値テキスト"/>
        <xdr:cNvSpPr txBox="1"/>
      </xdr:nvSpPr>
      <xdr:spPr>
        <a:xfrm>
          <a:off x="16370300" y="16588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135255</xdr:rowOff>
    </xdr:from>
    <xdr:to xmlns:xdr="http://schemas.openxmlformats.org/drawingml/2006/spreadsheetDrawing">
      <xdr:col>81</xdr:col>
      <xdr:colOff>101600</xdr:colOff>
      <xdr:row>97</xdr:row>
      <xdr:rowOff>65405</xdr:rowOff>
    </xdr:to>
    <xdr:sp macro="" textlink="">
      <xdr:nvSpPr>
        <xdr:cNvPr id="710" name="楕円 709"/>
        <xdr:cNvSpPr/>
      </xdr:nvSpPr>
      <xdr:spPr>
        <a:xfrm>
          <a:off x="1543050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56515</xdr:rowOff>
    </xdr:from>
    <xdr:ext cx="534035" cy="258445"/>
    <xdr:sp macro="" textlink="">
      <xdr:nvSpPr>
        <xdr:cNvPr id="711" name="テキスト ボックス 710"/>
        <xdr:cNvSpPr txBox="1"/>
      </xdr:nvSpPr>
      <xdr:spPr>
        <a:xfrm>
          <a:off x="15213965" y="16687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132080</xdr:rowOff>
    </xdr:from>
    <xdr:to xmlns:xdr="http://schemas.openxmlformats.org/drawingml/2006/spreadsheetDrawing">
      <xdr:col>76</xdr:col>
      <xdr:colOff>165100</xdr:colOff>
      <xdr:row>97</xdr:row>
      <xdr:rowOff>62230</xdr:rowOff>
    </xdr:to>
    <xdr:sp macro="" textlink="">
      <xdr:nvSpPr>
        <xdr:cNvPr id="712" name="楕円 711"/>
        <xdr:cNvSpPr/>
      </xdr:nvSpPr>
      <xdr:spPr>
        <a:xfrm>
          <a:off x="14541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53340</xdr:rowOff>
    </xdr:from>
    <xdr:ext cx="534035" cy="258445"/>
    <xdr:sp macro="" textlink="">
      <xdr:nvSpPr>
        <xdr:cNvPr id="713" name="テキスト ボックス 712"/>
        <xdr:cNvSpPr txBox="1"/>
      </xdr:nvSpPr>
      <xdr:spPr>
        <a:xfrm>
          <a:off x="14324965" y="16683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132715</xdr:rowOff>
    </xdr:from>
    <xdr:to xmlns:xdr="http://schemas.openxmlformats.org/drawingml/2006/spreadsheetDrawing">
      <xdr:col>72</xdr:col>
      <xdr:colOff>38100</xdr:colOff>
      <xdr:row>97</xdr:row>
      <xdr:rowOff>63500</xdr:rowOff>
    </xdr:to>
    <xdr:sp macro="" textlink="">
      <xdr:nvSpPr>
        <xdr:cNvPr id="714" name="楕円 713"/>
        <xdr:cNvSpPr/>
      </xdr:nvSpPr>
      <xdr:spPr>
        <a:xfrm>
          <a:off x="13652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53975</xdr:rowOff>
    </xdr:from>
    <xdr:ext cx="534035" cy="258445"/>
    <xdr:sp macro="" textlink="">
      <xdr:nvSpPr>
        <xdr:cNvPr id="715" name="テキスト ボックス 714"/>
        <xdr:cNvSpPr txBox="1"/>
      </xdr:nvSpPr>
      <xdr:spPr>
        <a:xfrm>
          <a:off x="13435965" y="16684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158115</xdr:rowOff>
    </xdr:from>
    <xdr:to xmlns:xdr="http://schemas.openxmlformats.org/drawingml/2006/spreadsheetDrawing">
      <xdr:col>67</xdr:col>
      <xdr:colOff>101600</xdr:colOff>
      <xdr:row>97</xdr:row>
      <xdr:rowOff>88265</xdr:rowOff>
    </xdr:to>
    <xdr:sp macro="" textlink="">
      <xdr:nvSpPr>
        <xdr:cNvPr id="716" name="楕円 715"/>
        <xdr:cNvSpPr/>
      </xdr:nvSpPr>
      <xdr:spPr>
        <a:xfrm>
          <a:off x="1276350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79375</xdr:rowOff>
    </xdr:from>
    <xdr:ext cx="534035" cy="258445"/>
    <xdr:sp macro="" textlink="">
      <xdr:nvSpPr>
        <xdr:cNvPr id="717" name="テキスト ボックス 716"/>
        <xdr:cNvSpPr txBox="1"/>
      </xdr:nvSpPr>
      <xdr:spPr>
        <a:xfrm>
          <a:off x="12546965" y="16710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6" name="テキスト ボックス 72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9" name="テキスト ボックス 728"/>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31" name="テキスト ボックス 730"/>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6725" cy="258445"/>
    <xdr:sp macro="" textlink="">
      <xdr:nvSpPr>
        <xdr:cNvPr id="733" name="テキスト ボックス 732"/>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6725" cy="258445"/>
    <xdr:sp macro="" textlink="">
      <xdr:nvSpPr>
        <xdr:cNvPr id="735" name="テキスト ボックス 734"/>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37" name="テキスト ボックス 736"/>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50165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3656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170815</xdr:rowOff>
    </xdr:from>
    <xdr:ext cx="249555" cy="258445"/>
    <xdr:sp macro="" textlink="">
      <xdr:nvSpPr>
        <xdr:cNvPr id="740" name="諸支出金最小値テキスト"/>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168275</xdr:rowOff>
    </xdr:from>
    <xdr:ext cx="469900" cy="258445"/>
    <xdr:sp macro="" textlink="">
      <xdr:nvSpPr>
        <xdr:cNvPr id="742" name="諸支出金最大値テキスト"/>
        <xdr:cNvSpPr txBox="1"/>
      </xdr:nvSpPr>
      <xdr:spPr>
        <a:xfrm>
          <a:off x="22212300" y="5311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50165</xdr:rowOff>
    </xdr:from>
    <xdr:to xmlns:xdr="http://schemas.openxmlformats.org/drawingml/2006/spreadsheetDrawing">
      <xdr:col>116</xdr:col>
      <xdr:colOff>152400</xdr:colOff>
      <xdr:row>32</xdr:row>
      <xdr:rowOff>50165</xdr:rowOff>
    </xdr:to>
    <xdr:cxnSp macro="">
      <xdr:nvCxnSpPr>
        <xdr:cNvPr id="743" name="直線コネクタ 742"/>
        <xdr:cNvCxnSpPr/>
      </xdr:nvCxnSpPr>
      <xdr:spPr>
        <a:xfrm>
          <a:off x="22072600" y="553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88265</xdr:rowOff>
    </xdr:from>
    <xdr:ext cx="313690" cy="258445"/>
    <xdr:sp macro="" textlink="">
      <xdr:nvSpPr>
        <xdr:cNvPr id="745" name="諸支出金平均値テキスト"/>
        <xdr:cNvSpPr txBox="1"/>
      </xdr:nvSpPr>
      <xdr:spPr>
        <a:xfrm>
          <a:off x="22212300" y="643191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65405</xdr:rowOff>
    </xdr:from>
    <xdr:to xmlns:xdr="http://schemas.openxmlformats.org/drawingml/2006/spreadsheetDrawing">
      <xdr:col>116</xdr:col>
      <xdr:colOff>114300</xdr:colOff>
      <xdr:row>38</xdr:row>
      <xdr:rowOff>167005</xdr:rowOff>
    </xdr:to>
    <xdr:sp macro="" textlink="">
      <xdr:nvSpPr>
        <xdr:cNvPr id="746" name="フローチャート: 判断 745"/>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78740</xdr:rowOff>
    </xdr:from>
    <xdr:to xmlns:xdr="http://schemas.openxmlformats.org/drawingml/2006/spreadsheetDrawing">
      <xdr:col>112</xdr:col>
      <xdr:colOff>38100</xdr:colOff>
      <xdr:row>39</xdr:row>
      <xdr:rowOff>8890</xdr:rowOff>
    </xdr:to>
    <xdr:sp macro="" textlink="">
      <xdr:nvSpPr>
        <xdr:cNvPr id="748" name="フローチャート: 判断 747"/>
        <xdr:cNvSpPr/>
      </xdr:nvSpPr>
      <xdr:spPr>
        <a:xfrm>
          <a:off x="21272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25400</xdr:rowOff>
    </xdr:from>
    <xdr:ext cx="313690" cy="259080"/>
    <xdr:sp macro="" textlink="">
      <xdr:nvSpPr>
        <xdr:cNvPr id="749" name="テキスト ボックス 748"/>
        <xdr:cNvSpPr txBox="1"/>
      </xdr:nvSpPr>
      <xdr:spPr>
        <a:xfrm>
          <a:off x="21166455" y="63690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51" name="フローチャート: 判断 750"/>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156845</xdr:rowOff>
    </xdr:from>
    <xdr:ext cx="378460" cy="258445"/>
    <xdr:sp macro="" textlink="">
      <xdr:nvSpPr>
        <xdr:cNvPr id="752" name="テキスト ボックス 751"/>
        <xdr:cNvSpPr txBox="1"/>
      </xdr:nvSpPr>
      <xdr:spPr>
        <a:xfrm>
          <a:off x="20245070" y="6329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62230</xdr:rowOff>
    </xdr:from>
    <xdr:to xmlns:xdr="http://schemas.openxmlformats.org/drawingml/2006/spreadsheetDrawing">
      <xdr:col>102</xdr:col>
      <xdr:colOff>165100</xdr:colOff>
      <xdr:row>38</xdr:row>
      <xdr:rowOff>163830</xdr:rowOff>
    </xdr:to>
    <xdr:sp macro="" textlink="">
      <xdr:nvSpPr>
        <xdr:cNvPr id="754" name="フローチャート: 判断 753"/>
        <xdr:cNvSpPr/>
      </xdr:nvSpPr>
      <xdr:spPr>
        <a:xfrm>
          <a:off x="19494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8890</xdr:rowOff>
    </xdr:from>
    <xdr:ext cx="313690" cy="258445"/>
    <xdr:sp macro="" textlink="">
      <xdr:nvSpPr>
        <xdr:cNvPr id="755" name="テキスト ボックス 754"/>
        <xdr:cNvSpPr txBox="1"/>
      </xdr:nvSpPr>
      <xdr:spPr>
        <a:xfrm>
          <a:off x="19388455" y="63525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71755</xdr:rowOff>
    </xdr:from>
    <xdr:to xmlns:xdr="http://schemas.openxmlformats.org/drawingml/2006/spreadsheetDrawing">
      <xdr:col>98</xdr:col>
      <xdr:colOff>38100</xdr:colOff>
      <xdr:row>39</xdr:row>
      <xdr:rowOff>1905</xdr:rowOff>
    </xdr:to>
    <xdr:sp macro="" textlink="">
      <xdr:nvSpPr>
        <xdr:cNvPr id="756" name="フローチャート: 判断 755"/>
        <xdr:cNvSpPr/>
      </xdr:nvSpPr>
      <xdr:spPr>
        <a:xfrm>
          <a:off x="18605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18415</xdr:rowOff>
    </xdr:from>
    <xdr:ext cx="313690" cy="258445"/>
    <xdr:sp macro="" textlink="">
      <xdr:nvSpPr>
        <xdr:cNvPr id="757" name="テキスト ボックス 756"/>
        <xdr:cNvSpPr txBox="1"/>
      </xdr:nvSpPr>
      <xdr:spPr>
        <a:xfrm>
          <a:off x="18499455" y="63620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43815</xdr:rowOff>
    </xdr:from>
    <xdr:ext cx="249555" cy="258445"/>
    <xdr:sp macro="" textlink="">
      <xdr:nvSpPr>
        <xdr:cNvPr id="764" name="諸支出金該当値テキスト"/>
        <xdr:cNvSpPr txBox="1"/>
      </xdr:nvSpPr>
      <xdr:spPr>
        <a:xfrm>
          <a:off x="22212300" y="6558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6" name="テキスト ボックス 765"/>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8" name="テキスト ボックス 767"/>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0" name="テキスト ボックス 769"/>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2" name="テキスト ボックス 771"/>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4" name="テキスト ボックス 783"/>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6" name="テキスト ボックス 785"/>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8" name="テキスト ボックス 797"/>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1" name="テキスト ボックス 800"/>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4" name="テキスト ボックス 803"/>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6" name="テキスト ボックス 805"/>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5" name="テキスト ボックス 814"/>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7" name="テキスト ボックス 816"/>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9" name="テキスト ボックス 818"/>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1" name="テキスト ボックス 820"/>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a:t>
          </a:r>
          <a:r>
            <a:rPr kumimoji="1" lang="ja-JP" altLang="en-US" sz="1100">
              <a:latin typeface="ＭＳ Ｐゴシック"/>
              <a:ea typeface="ＭＳ Ｐゴシック"/>
            </a:rPr>
            <a:t>類似団体平均値を上回った費目は、労働費、消防費及び教育費である。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労働費においては、特段の新規事業等は実施していない。消防費については、内水浸水ハザードマップの作成や消防団施設の改修、駿東伊豆消防組合への負担金の増額などが主な増要因である。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教育費については、老朽化した南小学校北校舎の改築事業が影響しており、今後も小中学校施設の改修が控えているため、増額傾向となることが予想される。</a:t>
          </a:r>
          <a:endParaRPr kumimoji="1" lang="en-US" altLang="ja-JP" sz="1100">
            <a:latin typeface="ＭＳ Ｐゴシック"/>
            <a:ea typeface="ＭＳ Ｐゴシック"/>
          </a:endParaRPr>
        </a:p>
        <a:p>
          <a:r>
            <a:rPr kumimoji="1" lang="ja-JP" altLang="en-US" sz="1100">
              <a:latin typeface="ＭＳ Ｐゴシック"/>
              <a:ea typeface="ＭＳ Ｐゴシック"/>
            </a:rPr>
            <a:t>　類似団体平均値を下回っているものの、前年度から増額となっている費目が、総務費、民生費及び土木費である。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総務費については、負担割合の変更による退職手当負担金や財政調整基金等への積立金の減額があった一方で、定額減税調整給付の実施により、住民１人当たりのコストは</a:t>
          </a:r>
          <a:r>
            <a:rPr kumimoji="1" lang="en-US" altLang="ja-JP" sz="1100">
              <a:latin typeface="ＭＳ Ｐゴシック"/>
              <a:ea typeface="ＭＳ Ｐゴシック"/>
            </a:rPr>
            <a:t>5.4</a:t>
          </a:r>
          <a:r>
            <a:rPr kumimoji="1" lang="ja-JP" altLang="en-US" sz="1100">
              <a:latin typeface="ＭＳ Ｐゴシック"/>
              <a:ea typeface="ＭＳ Ｐゴシック"/>
            </a:rPr>
            <a:t>％の増となっている。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民生費については、障害者介護給付費や放課後等デイサービス経費、児童手当の増額などにより、今後も増額傾向にある。</a:t>
          </a:r>
          <a:endParaRPr kumimoji="1" lang="en-US" altLang="ja-JP" sz="1100">
            <a:latin typeface="ＭＳ Ｐゴシック"/>
            <a:ea typeface="ＭＳ Ｐゴシック"/>
          </a:endParaRPr>
        </a:p>
        <a:p>
          <a:r>
            <a:rPr kumimoji="1" lang="ja-JP" altLang="en-US" sz="1100">
              <a:latin typeface="ＭＳ Ｐゴシック"/>
              <a:ea typeface="ＭＳ Ｐゴシック"/>
            </a:rPr>
            <a:t>　また、土木費については、土地区画整理事業関係経費等の増額などが主な要因であり、今後も道路の長寿命化事業の実施が見込まれるため、計画的な施設マネジメントを図るとともに、後年度の財政出動に備えた各種基金への積極的な積立てを行う。</a:t>
          </a:r>
          <a:endParaRPr kumimoji="1" lang="en-US" altLang="ja-JP" sz="11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静岡県清水町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令和５年度に引続き、町税の増額補正などを行った結果、実質収支額が前年度から</a:t>
          </a:r>
          <a:r>
            <a:rPr kumimoji="1" lang="en-US" altLang="ja-JP" sz="1400">
              <a:latin typeface="ＭＳ ゴシック"/>
              <a:ea typeface="ＭＳ ゴシック"/>
            </a:rPr>
            <a:t>0.66</a:t>
          </a:r>
          <a:r>
            <a:rPr kumimoji="1" lang="ja-JP" altLang="en-US" sz="1400">
              <a:latin typeface="ＭＳ ゴシック"/>
              <a:ea typeface="ＭＳ ゴシック"/>
            </a:rPr>
            <a:t>ポイント減となったことに加え、人事院勧告に基づく人件費や、障害福祉関連経費の扶助費の伸びなどに対応するため、財政調整基金を取り崩したことにより、実質単年度収支は前年度から</a:t>
          </a:r>
          <a:r>
            <a:rPr kumimoji="1" lang="en-US" altLang="ja-JP" sz="1400">
              <a:latin typeface="ＭＳ ゴシック"/>
              <a:ea typeface="ＭＳ ゴシック"/>
            </a:rPr>
            <a:t>1.3</a:t>
          </a:r>
          <a:r>
            <a:rPr kumimoji="1" lang="ja-JP" altLang="en-US" sz="1400">
              <a:latin typeface="ＭＳ ゴシック"/>
              <a:ea typeface="ＭＳ ゴシック"/>
            </a:rPr>
            <a:t>ポイントの減となっている。</a:t>
          </a:r>
          <a:endParaRPr kumimoji="1" lang="en-US" altLang="ja-JP"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静岡県清水町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これまで全会計ともに黒字であり、赤字額は生じていない。</a:t>
          </a:r>
          <a:endParaRPr kumimoji="1" lang="en-US" altLang="ja-JP" sz="1400">
            <a:latin typeface="ＭＳ ゴシック"/>
            <a:ea typeface="ＭＳ ゴシック"/>
          </a:endParaRPr>
        </a:p>
        <a:p>
          <a:r>
            <a:rPr kumimoji="1" lang="ja-JP" altLang="en-US" sz="1400">
              <a:latin typeface="ＭＳ ゴシック"/>
              <a:ea typeface="ＭＳ ゴシック"/>
            </a:rPr>
            <a:t>　黒字額及び標準財政規模に対する比率は、決算規模が最大である一般会計の占める割合が大きくなっており、一般会計の決算が連結比率に大きな影響を及ぼす構造となっている。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一般会計においては、歳入の大きな割合を占める法人町民税などの税収の動向や、歳出における大規模普通建設事業の実施及びエネルギー価格・物価高騰等に伴う経常経費の伸びなどによって、黒字額及び標準財政規模に対する比率が増減しており、年度によって差が生じている。</a:t>
          </a:r>
          <a:endParaRPr kumimoji="1" lang="en-US" altLang="ja-JP" sz="1400">
            <a:latin typeface="ＭＳ ゴシック"/>
            <a:ea typeface="ＭＳ ゴシック"/>
          </a:endParaRPr>
        </a:p>
        <a:p>
          <a:r>
            <a:rPr kumimoji="1" lang="ja-JP" altLang="en-US" sz="1400">
              <a:latin typeface="ＭＳ ゴシック"/>
              <a:ea typeface="ＭＳ ゴシック"/>
            </a:rPr>
            <a:t>　令和６年度は、町税の増額補正を行うなど、実質収支額の抑制に努めたため、一般会計は</a:t>
          </a:r>
          <a:r>
            <a:rPr kumimoji="1" lang="en-US" altLang="ja-JP" sz="1400">
              <a:latin typeface="ＭＳ ゴシック"/>
              <a:ea typeface="ＭＳ ゴシック"/>
            </a:rPr>
            <a:t>0.67</a:t>
          </a:r>
          <a:r>
            <a:rPr kumimoji="1" lang="ja-JP" altLang="en-US" sz="1400">
              <a:latin typeface="ＭＳ ゴシック"/>
              <a:ea typeface="ＭＳ ゴシック"/>
            </a:rPr>
            <a:t>ポイントの減となった。</a:t>
          </a:r>
          <a:endParaRPr kumimoji="1" lang="en-US" altLang="ja-JP" sz="1400">
            <a:latin typeface="ＭＳ ゴシック"/>
            <a:ea typeface="ＭＳ ゴシック"/>
          </a:endParaRPr>
        </a:p>
        <a:p>
          <a:r>
            <a:rPr kumimoji="1" lang="ja-JP" altLang="en-US" sz="1400">
              <a:latin typeface="ＭＳ ゴシック"/>
              <a:ea typeface="ＭＳ ゴシック"/>
            </a:rPr>
            <a:t>　特別会計においては、下水道事業会計を除き、概ね一定した比率で推移しており、下水道事業会計では、資金不足を生じていないことから、実質赤字比率は生じていない。</a:t>
          </a:r>
          <a:endParaRPr kumimoji="1" lang="en-US" altLang="ja-JP"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133</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12732293</v>
      </c>
      <c r="BO4" s="216"/>
      <c r="BP4" s="216"/>
      <c r="BQ4" s="216"/>
      <c r="BR4" s="216"/>
      <c r="BS4" s="216"/>
      <c r="BT4" s="216"/>
      <c r="BU4" s="219"/>
      <c r="BV4" s="213">
        <v>12015200</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4.7</v>
      </c>
      <c r="CU4" s="237"/>
      <c r="CV4" s="237"/>
      <c r="CW4" s="237"/>
      <c r="CX4" s="237"/>
      <c r="CY4" s="237"/>
      <c r="CZ4" s="237"/>
      <c r="DA4" s="245"/>
      <c r="DB4" s="229">
        <v>5.4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70</v>
      </c>
      <c r="AV5" s="139"/>
      <c r="AW5" s="139"/>
      <c r="AX5" s="139"/>
      <c r="AY5" s="190" t="s">
        <v>143</v>
      </c>
      <c r="AZ5" s="198"/>
      <c r="BA5" s="198"/>
      <c r="BB5" s="198"/>
      <c r="BC5" s="198"/>
      <c r="BD5" s="198"/>
      <c r="BE5" s="198"/>
      <c r="BF5" s="198"/>
      <c r="BG5" s="198"/>
      <c r="BH5" s="198"/>
      <c r="BI5" s="198"/>
      <c r="BJ5" s="198"/>
      <c r="BK5" s="198"/>
      <c r="BL5" s="198"/>
      <c r="BM5" s="209"/>
      <c r="BN5" s="214">
        <v>12371797</v>
      </c>
      <c r="BO5" s="217"/>
      <c r="BP5" s="217"/>
      <c r="BQ5" s="217"/>
      <c r="BR5" s="217"/>
      <c r="BS5" s="217"/>
      <c r="BT5" s="217"/>
      <c r="BU5" s="220"/>
      <c r="BV5" s="214">
        <v>11619192</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87.2</v>
      </c>
      <c r="CU5" s="238"/>
      <c r="CV5" s="238"/>
      <c r="CW5" s="238"/>
      <c r="CX5" s="238"/>
      <c r="CY5" s="238"/>
      <c r="CZ5" s="238"/>
      <c r="DA5" s="246"/>
      <c r="DB5" s="230">
        <v>87.8</v>
      </c>
      <c r="DC5" s="238"/>
      <c r="DD5" s="238"/>
      <c r="DE5" s="238"/>
      <c r="DF5" s="238"/>
      <c r="DG5" s="238"/>
      <c r="DH5" s="238"/>
      <c r="DI5" s="246"/>
    </row>
    <row r="6" spans="1:119" ht="18.75" customHeight="1">
      <c r="A6" s="2"/>
      <c r="B6" s="8" t="s">
        <v>156</v>
      </c>
      <c r="C6" s="25"/>
      <c r="D6" s="25"/>
      <c r="E6" s="47"/>
      <c r="F6" s="47"/>
      <c r="G6" s="47"/>
      <c r="H6" s="47"/>
      <c r="I6" s="47"/>
      <c r="J6" s="47"/>
      <c r="K6" s="47"/>
      <c r="L6" s="47" t="s">
        <v>159</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166</v>
      </c>
      <c r="AZ6" s="198"/>
      <c r="BA6" s="198"/>
      <c r="BB6" s="198"/>
      <c r="BC6" s="198"/>
      <c r="BD6" s="198"/>
      <c r="BE6" s="198"/>
      <c r="BF6" s="198"/>
      <c r="BG6" s="198"/>
      <c r="BH6" s="198"/>
      <c r="BI6" s="198"/>
      <c r="BJ6" s="198"/>
      <c r="BK6" s="198"/>
      <c r="BL6" s="198"/>
      <c r="BM6" s="209"/>
      <c r="BN6" s="214">
        <v>360496</v>
      </c>
      <c r="BO6" s="217"/>
      <c r="BP6" s="217"/>
      <c r="BQ6" s="217"/>
      <c r="BR6" s="217"/>
      <c r="BS6" s="217"/>
      <c r="BT6" s="217"/>
      <c r="BU6" s="220"/>
      <c r="BV6" s="214">
        <v>396008</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87.4</v>
      </c>
      <c r="CU6" s="239"/>
      <c r="CV6" s="239"/>
      <c r="CW6" s="239"/>
      <c r="CX6" s="239"/>
      <c r="CY6" s="239"/>
      <c r="CZ6" s="239"/>
      <c r="DA6" s="247"/>
      <c r="DB6" s="231">
        <v>88.3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130</v>
      </c>
      <c r="AN7" s="58"/>
      <c r="AO7" s="58"/>
      <c r="AP7" s="58"/>
      <c r="AQ7" s="58"/>
      <c r="AR7" s="58"/>
      <c r="AS7" s="58"/>
      <c r="AT7" s="63"/>
      <c r="AU7" s="182" t="s">
        <v>70</v>
      </c>
      <c r="AV7" s="139"/>
      <c r="AW7" s="139"/>
      <c r="AX7" s="139"/>
      <c r="AY7" s="190" t="s">
        <v>168</v>
      </c>
      <c r="AZ7" s="198"/>
      <c r="BA7" s="198"/>
      <c r="BB7" s="198"/>
      <c r="BC7" s="198"/>
      <c r="BD7" s="198"/>
      <c r="BE7" s="198"/>
      <c r="BF7" s="198"/>
      <c r="BG7" s="198"/>
      <c r="BH7" s="198"/>
      <c r="BI7" s="198"/>
      <c r="BJ7" s="198"/>
      <c r="BK7" s="198"/>
      <c r="BL7" s="198"/>
      <c r="BM7" s="209"/>
      <c r="BN7" s="214">
        <v>13947</v>
      </c>
      <c r="BO7" s="217"/>
      <c r="BP7" s="217"/>
      <c r="BQ7" s="217"/>
      <c r="BR7" s="217"/>
      <c r="BS7" s="217"/>
      <c r="BT7" s="217"/>
      <c r="BU7" s="220"/>
      <c r="BV7" s="214">
        <v>14867</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7361199</v>
      </c>
      <c r="CU7" s="217"/>
      <c r="CV7" s="217"/>
      <c r="CW7" s="217"/>
      <c r="CX7" s="217"/>
      <c r="CY7" s="217"/>
      <c r="CZ7" s="217"/>
      <c r="DA7" s="220"/>
      <c r="DB7" s="214">
        <v>7097072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170</v>
      </c>
      <c r="AN8" s="58"/>
      <c r="AO8" s="58"/>
      <c r="AP8" s="58"/>
      <c r="AQ8" s="58"/>
      <c r="AR8" s="58"/>
      <c r="AS8" s="58"/>
      <c r="AT8" s="63"/>
      <c r="AU8" s="182" t="s">
        <v>70</v>
      </c>
      <c r="AV8" s="139"/>
      <c r="AW8" s="139"/>
      <c r="AX8" s="139"/>
      <c r="AY8" s="190" t="s">
        <v>173</v>
      </c>
      <c r="AZ8" s="198"/>
      <c r="BA8" s="198"/>
      <c r="BB8" s="198"/>
      <c r="BC8" s="198"/>
      <c r="BD8" s="198"/>
      <c r="BE8" s="198"/>
      <c r="BF8" s="198"/>
      <c r="BG8" s="198"/>
      <c r="BH8" s="198"/>
      <c r="BI8" s="198"/>
      <c r="BJ8" s="198"/>
      <c r="BK8" s="198"/>
      <c r="BL8" s="198"/>
      <c r="BM8" s="209"/>
      <c r="BN8" s="214">
        <v>346549</v>
      </c>
      <c r="BO8" s="217"/>
      <c r="BP8" s="217"/>
      <c r="BQ8" s="217"/>
      <c r="BR8" s="217"/>
      <c r="BS8" s="217"/>
      <c r="BT8" s="217"/>
      <c r="BU8" s="220"/>
      <c r="BV8" s="214">
        <v>381141</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0.92</v>
      </c>
      <c r="CU8" s="240"/>
      <c r="CV8" s="240"/>
      <c r="CW8" s="240"/>
      <c r="CX8" s="240"/>
      <c r="CY8" s="240"/>
      <c r="CZ8" s="240"/>
      <c r="DA8" s="248"/>
      <c r="DB8" s="232">
        <v>0.92</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31710</v>
      </c>
      <c r="S9" s="106"/>
      <c r="T9" s="106"/>
      <c r="U9" s="106"/>
      <c r="V9" s="117"/>
      <c r="W9" s="127" t="s">
        <v>176</v>
      </c>
      <c r="X9" s="137"/>
      <c r="Y9" s="137"/>
      <c r="Z9" s="137"/>
      <c r="AA9" s="137"/>
      <c r="AB9" s="137"/>
      <c r="AC9" s="137"/>
      <c r="AD9" s="137"/>
      <c r="AE9" s="137"/>
      <c r="AF9" s="137"/>
      <c r="AG9" s="137"/>
      <c r="AH9" s="137"/>
      <c r="AI9" s="137"/>
      <c r="AJ9" s="137"/>
      <c r="AK9" s="137"/>
      <c r="AL9" s="164"/>
      <c r="AM9" s="175" t="s">
        <v>177</v>
      </c>
      <c r="AN9" s="58"/>
      <c r="AO9" s="58"/>
      <c r="AP9" s="58"/>
      <c r="AQ9" s="58"/>
      <c r="AR9" s="58"/>
      <c r="AS9" s="58"/>
      <c r="AT9" s="63"/>
      <c r="AU9" s="182" t="s">
        <v>180</v>
      </c>
      <c r="AV9" s="139"/>
      <c r="AW9" s="139"/>
      <c r="AX9" s="139"/>
      <c r="AY9" s="190" t="s">
        <v>71</v>
      </c>
      <c r="AZ9" s="198"/>
      <c r="BA9" s="198"/>
      <c r="BB9" s="198"/>
      <c r="BC9" s="198"/>
      <c r="BD9" s="198"/>
      <c r="BE9" s="198"/>
      <c r="BF9" s="198"/>
      <c r="BG9" s="198"/>
      <c r="BH9" s="198"/>
      <c r="BI9" s="198"/>
      <c r="BJ9" s="198"/>
      <c r="BK9" s="198"/>
      <c r="BL9" s="198"/>
      <c r="BM9" s="209"/>
      <c r="BN9" s="214">
        <v>-34592</v>
      </c>
      <c r="BO9" s="217"/>
      <c r="BP9" s="217"/>
      <c r="BQ9" s="217"/>
      <c r="BR9" s="217"/>
      <c r="BS9" s="217"/>
      <c r="BT9" s="217"/>
      <c r="BU9" s="220"/>
      <c r="BV9" s="214">
        <v>-150185</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9.6</v>
      </c>
      <c r="CU9" s="238"/>
      <c r="CV9" s="238"/>
      <c r="CW9" s="238"/>
      <c r="CX9" s="238"/>
      <c r="CY9" s="238"/>
      <c r="CZ9" s="238"/>
      <c r="DA9" s="246"/>
      <c r="DB9" s="230">
        <v>10.3</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32118</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70</v>
      </c>
      <c r="AV10" s="139"/>
      <c r="AW10" s="139"/>
      <c r="AX10" s="139"/>
      <c r="AY10" s="190" t="s">
        <v>185</v>
      </c>
      <c r="AZ10" s="198"/>
      <c r="BA10" s="198"/>
      <c r="BB10" s="198"/>
      <c r="BC10" s="198"/>
      <c r="BD10" s="198"/>
      <c r="BE10" s="198"/>
      <c r="BF10" s="198"/>
      <c r="BG10" s="198"/>
      <c r="BH10" s="198"/>
      <c r="BI10" s="198"/>
      <c r="BJ10" s="198"/>
      <c r="BK10" s="198"/>
      <c r="BL10" s="198"/>
      <c r="BM10" s="209"/>
      <c r="BN10" s="214">
        <v>200080</v>
      </c>
      <c r="BO10" s="217"/>
      <c r="BP10" s="217"/>
      <c r="BQ10" s="217"/>
      <c r="BR10" s="217"/>
      <c r="BS10" s="217"/>
      <c r="BT10" s="217"/>
      <c r="BU10" s="220"/>
      <c r="BV10" s="214">
        <v>302554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70</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137</v>
      </c>
      <c r="CU11" s="240"/>
      <c r="CV11" s="240"/>
      <c r="CW11" s="240"/>
      <c r="CX11" s="240"/>
      <c r="CY11" s="240"/>
      <c r="CZ11" s="240"/>
      <c r="DA11" s="248"/>
      <c r="DB11" s="232" t="s">
        <v>137</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31637</v>
      </c>
      <c r="S12" s="108"/>
      <c r="T12" s="108"/>
      <c r="U12" s="108"/>
      <c r="V12" s="120"/>
      <c r="W12" s="132" t="s">
        <v>8</v>
      </c>
      <c r="X12" s="139"/>
      <c r="Y12" s="139"/>
      <c r="Z12" s="139"/>
      <c r="AA12" s="139"/>
      <c r="AB12" s="144"/>
      <c r="AC12" s="148" t="s">
        <v>113</v>
      </c>
      <c r="AD12" s="155"/>
      <c r="AE12" s="155"/>
      <c r="AF12" s="155"/>
      <c r="AG12" s="158"/>
      <c r="AH12" s="148" t="s">
        <v>203</v>
      </c>
      <c r="AI12" s="155"/>
      <c r="AJ12" s="155"/>
      <c r="AK12" s="155"/>
      <c r="AL12" s="170"/>
      <c r="AM12" s="175" t="s">
        <v>204</v>
      </c>
      <c r="AN12" s="58"/>
      <c r="AO12" s="58"/>
      <c r="AP12" s="58"/>
      <c r="AQ12" s="58"/>
      <c r="AR12" s="58"/>
      <c r="AS12" s="58"/>
      <c r="AT12" s="63"/>
      <c r="AU12" s="182" t="s">
        <v>70</v>
      </c>
      <c r="AV12" s="139"/>
      <c r="AW12" s="139"/>
      <c r="AX12" s="139"/>
      <c r="AY12" s="190" t="s">
        <v>207</v>
      </c>
      <c r="AZ12" s="198"/>
      <c r="BA12" s="198"/>
      <c r="BB12" s="198"/>
      <c r="BC12" s="198"/>
      <c r="BD12" s="198"/>
      <c r="BE12" s="198"/>
      <c r="BF12" s="198"/>
      <c r="BG12" s="198"/>
      <c r="BH12" s="198"/>
      <c r="BI12" s="198"/>
      <c r="BJ12" s="198"/>
      <c r="BK12" s="198"/>
      <c r="BL12" s="198"/>
      <c r="BM12" s="209"/>
      <c r="BN12" s="214">
        <v>415522</v>
      </c>
      <c r="BO12" s="217"/>
      <c r="BP12" s="217"/>
      <c r="BQ12" s="217"/>
      <c r="BR12" s="217"/>
      <c r="BS12" s="217"/>
      <c r="BT12" s="217"/>
      <c r="BU12" s="220"/>
      <c r="BV12" s="214">
        <v>301113</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137</v>
      </c>
      <c r="CU12" s="240"/>
      <c r="CV12" s="240"/>
      <c r="CW12" s="240"/>
      <c r="CX12" s="240"/>
      <c r="CY12" s="240"/>
      <c r="CZ12" s="240"/>
      <c r="DA12" s="248"/>
      <c r="DB12" s="232" t="s">
        <v>137</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30190</v>
      </c>
      <c r="S13" s="109"/>
      <c r="T13" s="109"/>
      <c r="U13" s="109"/>
      <c r="V13" s="121"/>
      <c r="W13" s="130" t="s">
        <v>211</v>
      </c>
      <c r="X13" s="56"/>
      <c r="Y13" s="56"/>
      <c r="Z13" s="56"/>
      <c r="AA13" s="56"/>
      <c r="AB13" s="25"/>
      <c r="AC13" s="72">
        <v>156</v>
      </c>
      <c r="AD13" s="80"/>
      <c r="AE13" s="80"/>
      <c r="AF13" s="80"/>
      <c r="AG13" s="84"/>
      <c r="AH13" s="72">
        <v>166</v>
      </c>
      <c r="AI13" s="80"/>
      <c r="AJ13" s="80"/>
      <c r="AK13" s="80"/>
      <c r="AL13" s="118"/>
      <c r="AM13" s="175" t="s">
        <v>213</v>
      </c>
      <c r="AN13" s="58"/>
      <c r="AO13" s="58"/>
      <c r="AP13" s="58"/>
      <c r="AQ13" s="58"/>
      <c r="AR13" s="58"/>
      <c r="AS13" s="58"/>
      <c r="AT13" s="63"/>
      <c r="AU13" s="182" t="s">
        <v>180</v>
      </c>
      <c r="AV13" s="139"/>
      <c r="AW13" s="139"/>
      <c r="AX13" s="139"/>
      <c r="AY13" s="190" t="s">
        <v>215</v>
      </c>
      <c r="AZ13" s="198"/>
      <c r="BA13" s="198"/>
      <c r="BB13" s="198"/>
      <c r="BC13" s="198"/>
      <c r="BD13" s="198"/>
      <c r="BE13" s="198"/>
      <c r="BF13" s="198"/>
      <c r="BG13" s="198"/>
      <c r="BH13" s="198"/>
      <c r="BI13" s="198"/>
      <c r="BJ13" s="198"/>
      <c r="BK13" s="198"/>
      <c r="BL13" s="198"/>
      <c r="BM13" s="209"/>
      <c r="BN13" s="214">
        <v>-250034</v>
      </c>
      <c r="BO13" s="217"/>
      <c r="BP13" s="217"/>
      <c r="BQ13" s="217"/>
      <c r="BR13" s="217"/>
      <c r="BS13" s="217"/>
      <c r="BT13" s="217"/>
      <c r="BU13" s="220"/>
      <c r="BV13" s="214">
        <v>-148744</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6.1</v>
      </c>
      <c r="CU13" s="238"/>
      <c r="CV13" s="238"/>
      <c r="CW13" s="238"/>
      <c r="CX13" s="238"/>
      <c r="CY13" s="238"/>
      <c r="CZ13" s="238"/>
      <c r="DA13" s="246"/>
      <c r="DB13" s="230">
        <v>6.4</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31823</v>
      </c>
      <c r="S14" s="109"/>
      <c r="T14" s="109"/>
      <c r="U14" s="109"/>
      <c r="V14" s="121"/>
      <c r="W14" s="129"/>
      <c r="X14" s="57"/>
      <c r="Y14" s="57"/>
      <c r="Z14" s="57"/>
      <c r="AA14" s="57"/>
      <c r="AB14" s="24"/>
      <c r="AC14" s="149">
        <v>1</v>
      </c>
      <c r="AD14" s="156"/>
      <c r="AE14" s="156"/>
      <c r="AF14" s="156"/>
      <c r="AG14" s="159"/>
      <c r="AH14" s="149">
        <v>1.1000000000000001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18.399999999999999</v>
      </c>
      <c r="CU14" s="242"/>
      <c r="CV14" s="242"/>
      <c r="CW14" s="242"/>
      <c r="CX14" s="242"/>
      <c r="CY14" s="242"/>
      <c r="CZ14" s="242"/>
      <c r="DA14" s="250"/>
      <c r="DB14" s="234">
        <v>14.9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30460</v>
      </c>
      <c r="S15" s="109"/>
      <c r="T15" s="109"/>
      <c r="U15" s="109"/>
      <c r="V15" s="121"/>
      <c r="W15" s="130" t="s">
        <v>6</v>
      </c>
      <c r="X15" s="56"/>
      <c r="Y15" s="56"/>
      <c r="Z15" s="56"/>
      <c r="AA15" s="56"/>
      <c r="AB15" s="25"/>
      <c r="AC15" s="72">
        <v>5023</v>
      </c>
      <c r="AD15" s="80"/>
      <c r="AE15" s="80"/>
      <c r="AF15" s="80"/>
      <c r="AG15" s="84"/>
      <c r="AH15" s="72">
        <v>4952</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5297909</v>
      </c>
      <c r="BO15" s="216"/>
      <c r="BP15" s="216"/>
      <c r="BQ15" s="216"/>
      <c r="BR15" s="216"/>
      <c r="BS15" s="216"/>
      <c r="BT15" s="216"/>
      <c r="BU15" s="219"/>
      <c r="BV15" s="213">
        <v>5168159</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222</v>
      </c>
      <c r="S16" s="110"/>
      <c r="T16" s="110"/>
      <c r="U16" s="110"/>
      <c r="V16" s="122"/>
      <c r="W16" s="129"/>
      <c r="X16" s="57"/>
      <c r="Y16" s="57"/>
      <c r="Z16" s="57"/>
      <c r="AA16" s="57"/>
      <c r="AB16" s="24"/>
      <c r="AC16" s="149">
        <v>31.1</v>
      </c>
      <c r="AD16" s="156"/>
      <c r="AE16" s="156"/>
      <c r="AF16" s="156"/>
      <c r="AG16" s="159"/>
      <c r="AH16" s="149">
        <v>31.8</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5847298</v>
      </c>
      <c r="BO16" s="217"/>
      <c r="BP16" s="217"/>
      <c r="BQ16" s="217"/>
      <c r="BR16" s="217"/>
      <c r="BS16" s="217"/>
      <c r="BT16" s="217"/>
      <c r="BU16" s="220"/>
      <c r="BV16" s="214">
        <v>5598025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229</v>
      </c>
      <c r="S17" s="110"/>
      <c r="T17" s="110"/>
      <c r="U17" s="110"/>
      <c r="V17" s="122"/>
      <c r="W17" s="130" t="s">
        <v>97</v>
      </c>
      <c r="X17" s="56"/>
      <c r="Y17" s="56"/>
      <c r="Z17" s="56"/>
      <c r="AA17" s="56"/>
      <c r="AB17" s="25"/>
      <c r="AC17" s="72">
        <v>10996</v>
      </c>
      <c r="AD17" s="80"/>
      <c r="AE17" s="80"/>
      <c r="AF17" s="80"/>
      <c r="AG17" s="84"/>
      <c r="AH17" s="72">
        <v>10452</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6791838</v>
      </c>
      <c r="BO17" s="217"/>
      <c r="BP17" s="217"/>
      <c r="BQ17" s="217"/>
      <c r="BR17" s="217"/>
      <c r="BS17" s="217"/>
      <c r="BT17" s="217"/>
      <c r="BU17" s="220"/>
      <c r="BV17" s="214">
        <v>6618105</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8.81</v>
      </c>
      <c r="M18" s="70"/>
      <c r="N18" s="70"/>
      <c r="O18" s="70"/>
      <c r="P18" s="70"/>
      <c r="Q18" s="70"/>
      <c r="R18" s="102"/>
      <c r="S18" s="102"/>
      <c r="T18" s="102"/>
      <c r="U18" s="102"/>
      <c r="V18" s="123"/>
      <c r="W18" s="131"/>
      <c r="X18" s="138"/>
      <c r="Y18" s="138"/>
      <c r="Z18" s="138"/>
      <c r="AA18" s="138"/>
      <c r="AB18" s="26"/>
      <c r="AC18" s="150">
        <v>68</v>
      </c>
      <c r="AD18" s="157"/>
      <c r="AE18" s="157"/>
      <c r="AF18" s="157"/>
      <c r="AG18" s="160"/>
      <c r="AH18" s="150">
        <v>67.099999999999994</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6427255</v>
      </c>
      <c r="BO18" s="217"/>
      <c r="BP18" s="217"/>
      <c r="BQ18" s="217"/>
      <c r="BR18" s="217"/>
      <c r="BS18" s="217"/>
      <c r="BT18" s="217"/>
      <c r="BU18" s="220"/>
      <c r="BV18" s="214">
        <v>6286196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3599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9229430</v>
      </c>
      <c r="BO19" s="217"/>
      <c r="BP19" s="217"/>
      <c r="BQ19" s="217"/>
      <c r="BR19" s="217"/>
      <c r="BS19" s="217"/>
      <c r="BT19" s="217"/>
      <c r="BU19" s="220"/>
      <c r="BV19" s="214">
        <v>8957065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12973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242</v>
      </c>
      <c r="M22" s="56"/>
      <c r="N22" s="56"/>
      <c r="O22" s="56"/>
      <c r="P22" s="25"/>
      <c r="Q22" s="92" t="s">
        <v>245</v>
      </c>
      <c r="R22" s="104"/>
      <c r="S22" s="104"/>
      <c r="T22" s="104"/>
      <c r="U22" s="104"/>
      <c r="V22" s="125"/>
      <c r="W22" s="133" t="s">
        <v>54</v>
      </c>
      <c r="X22" s="33"/>
      <c r="Y22" s="41"/>
      <c r="Z22" s="50" t="s">
        <v>8</v>
      </c>
      <c r="AA22" s="56"/>
      <c r="AB22" s="56"/>
      <c r="AC22" s="56"/>
      <c r="AD22" s="56"/>
      <c r="AE22" s="56"/>
      <c r="AF22" s="56"/>
      <c r="AG22" s="25"/>
      <c r="AH22" s="163" t="s">
        <v>178</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8004223</v>
      </c>
      <c r="BO22" s="216"/>
      <c r="BP22" s="216"/>
      <c r="BQ22" s="216"/>
      <c r="BR22" s="216"/>
      <c r="BS22" s="216"/>
      <c r="BT22" s="216"/>
      <c r="BU22" s="219"/>
      <c r="BV22" s="213">
        <v>8130974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5433396</v>
      </c>
      <c r="BO23" s="217"/>
      <c r="BP23" s="217"/>
      <c r="BQ23" s="217"/>
      <c r="BR23" s="217"/>
      <c r="BS23" s="217"/>
      <c r="BT23" s="217"/>
      <c r="BU23" s="220"/>
      <c r="BV23" s="214">
        <v>5583938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7800</v>
      </c>
      <c r="R24" s="80"/>
      <c r="S24" s="80"/>
      <c r="T24" s="80"/>
      <c r="U24" s="80"/>
      <c r="V24" s="84"/>
      <c r="W24" s="134"/>
      <c r="X24" s="34"/>
      <c r="Y24" s="42"/>
      <c r="Z24" s="52" t="s">
        <v>253</v>
      </c>
      <c r="AA24" s="58"/>
      <c r="AB24" s="58"/>
      <c r="AC24" s="58"/>
      <c r="AD24" s="58"/>
      <c r="AE24" s="58"/>
      <c r="AF24" s="58"/>
      <c r="AG24" s="63"/>
      <c r="AH24" s="72">
        <v>175</v>
      </c>
      <c r="AI24" s="80"/>
      <c r="AJ24" s="80"/>
      <c r="AK24" s="80"/>
      <c r="AL24" s="84"/>
      <c r="AM24" s="72">
        <v>543900</v>
      </c>
      <c r="AN24" s="80"/>
      <c r="AO24" s="80"/>
      <c r="AP24" s="80"/>
      <c r="AQ24" s="80"/>
      <c r="AR24" s="84"/>
      <c r="AS24" s="72">
        <v>3108</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5039663</v>
      </c>
      <c r="BO24" s="217"/>
      <c r="BP24" s="217"/>
      <c r="BQ24" s="217"/>
      <c r="BR24" s="217"/>
      <c r="BS24" s="217"/>
      <c r="BT24" s="217"/>
      <c r="BU24" s="220"/>
      <c r="BV24" s="214">
        <v>4867905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1</v>
      </c>
      <c r="M25" s="80"/>
      <c r="N25" s="80"/>
      <c r="O25" s="80"/>
      <c r="P25" s="84"/>
      <c r="Q25" s="72">
        <v>6300</v>
      </c>
      <c r="R25" s="80"/>
      <c r="S25" s="80"/>
      <c r="T25" s="80"/>
      <c r="U25" s="80"/>
      <c r="V25" s="84"/>
      <c r="W25" s="134"/>
      <c r="X25" s="34"/>
      <c r="Y25" s="42"/>
      <c r="Z25" s="52" t="s">
        <v>259</v>
      </c>
      <c r="AA25" s="58"/>
      <c r="AB25" s="58"/>
      <c r="AC25" s="58"/>
      <c r="AD25" s="58"/>
      <c r="AE25" s="58"/>
      <c r="AF25" s="58"/>
      <c r="AG25" s="63"/>
      <c r="AH25" s="72" t="s">
        <v>137</v>
      </c>
      <c r="AI25" s="80"/>
      <c r="AJ25" s="80"/>
      <c r="AK25" s="80"/>
      <c r="AL25" s="84"/>
      <c r="AM25" s="72" t="s">
        <v>137</v>
      </c>
      <c r="AN25" s="80"/>
      <c r="AO25" s="80"/>
      <c r="AP25" s="80"/>
      <c r="AQ25" s="80"/>
      <c r="AR25" s="84"/>
      <c r="AS25" s="72" t="s">
        <v>137</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2740507</v>
      </c>
      <c r="BO25" s="216"/>
      <c r="BP25" s="216"/>
      <c r="BQ25" s="216"/>
      <c r="BR25" s="216"/>
      <c r="BS25" s="216"/>
      <c r="BT25" s="216"/>
      <c r="BU25" s="219"/>
      <c r="BV25" s="213">
        <v>1092320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5900</v>
      </c>
      <c r="R26" s="80"/>
      <c r="S26" s="80"/>
      <c r="T26" s="80"/>
      <c r="U26" s="80"/>
      <c r="V26" s="84"/>
      <c r="W26" s="134"/>
      <c r="X26" s="34"/>
      <c r="Y26" s="42"/>
      <c r="Z26" s="52" t="s">
        <v>261</v>
      </c>
      <c r="AA26" s="143"/>
      <c r="AB26" s="143"/>
      <c r="AC26" s="143"/>
      <c r="AD26" s="143"/>
      <c r="AE26" s="143"/>
      <c r="AF26" s="143"/>
      <c r="AG26" s="161"/>
      <c r="AH26" s="72" t="s">
        <v>137</v>
      </c>
      <c r="AI26" s="80"/>
      <c r="AJ26" s="80"/>
      <c r="AK26" s="80"/>
      <c r="AL26" s="84"/>
      <c r="AM26" s="72" t="s">
        <v>137</v>
      </c>
      <c r="AN26" s="80"/>
      <c r="AO26" s="80"/>
      <c r="AP26" s="80"/>
      <c r="AQ26" s="80"/>
      <c r="AR26" s="84"/>
      <c r="AS26" s="72" t="s">
        <v>137</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137</v>
      </c>
      <c r="BO26" s="217"/>
      <c r="BP26" s="217"/>
      <c r="BQ26" s="217"/>
      <c r="BR26" s="217"/>
      <c r="BS26" s="217"/>
      <c r="BT26" s="217"/>
      <c r="BU26" s="220"/>
      <c r="BV26" s="214" t="s">
        <v>137</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3300</v>
      </c>
      <c r="R27" s="80"/>
      <c r="S27" s="80"/>
      <c r="T27" s="80"/>
      <c r="U27" s="80"/>
      <c r="V27" s="84"/>
      <c r="W27" s="134"/>
      <c r="X27" s="34"/>
      <c r="Y27" s="42"/>
      <c r="Z27" s="52" t="s">
        <v>265</v>
      </c>
      <c r="AA27" s="58"/>
      <c r="AB27" s="58"/>
      <c r="AC27" s="58"/>
      <c r="AD27" s="58"/>
      <c r="AE27" s="58"/>
      <c r="AF27" s="58"/>
      <c r="AG27" s="63"/>
      <c r="AH27" s="72">
        <v>23</v>
      </c>
      <c r="AI27" s="80"/>
      <c r="AJ27" s="80"/>
      <c r="AK27" s="80"/>
      <c r="AL27" s="84"/>
      <c r="AM27" s="72">
        <v>74832</v>
      </c>
      <c r="AN27" s="80"/>
      <c r="AO27" s="80"/>
      <c r="AP27" s="80"/>
      <c r="AQ27" s="80"/>
      <c r="AR27" s="84"/>
      <c r="AS27" s="72">
        <v>3254</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1140377</v>
      </c>
      <c r="BO27" s="218"/>
      <c r="BP27" s="218"/>
      <c r="BQ27" s="218"/>
      <c r="BR27" s="218"/>
      <c r="BS27" s="218"/>
      <c r="BT27" s="218"/>
      <c r="BU27" s="221"/>
      <c r="BV27" s="215">
        <v>1137706</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2800</v>
      </c>
      <c r="R28" s="80"/>
      <c r="S28" s="80"/>
      <c r="T28" s="80"/>
      <c r="U28" s="80"/>
      <c r="V28" s="84"/>
      <c r="W28" s="134"/>
      <c r="X28" s="34"/>
      <c r="Y28" s="42"/>
      <c r="Z28" s="52" t="s">
        <v>34</v>
      </c>
      <c r="AA28" s="58"/>
      <c r="AB28" s="58"/>
      <c r="AC28" s="58"/>
      <c r="AD28" s="58"/>
      <c r="AE28" s="58"/>
      <c r="AF28" s="58"/>
      <c r="AG28" s="63"/>
      <c r="AH28" s="72" t="s">
        <v>137</v>
      </c>
      <c r="AI28" s="80"/>
      <c r="AJ28" s="80"/>
      <c r="AK28" s="80"/>
      <c r="AL28" s="84"/>
      <c r="AM28" s="72" t="s">
        <v>137</v>
      </c>
      <c r="AN28" s="80"/>
      <c r="AO28" s="80"/>
      <c r="AP28" s="80"/>
      <c r="AQ28" s="80"/>
      <c r="AR28" s="84"/>
      <c r="AS28" s="72" t="s">
        <v>137</v>
      </c>
      <c r="AT28" s="80"/>
      <c r="AU28" s="80"/>
      <c r="AV28" s="80"/>
      <c r="AW28" s="80"/>
      <c r="AX28" s="118"/>
      <c r="AY28" s="194" t="s">
        <v>271</v>
      </c>
      <c r="AZ28" s="201"/>
      <c r="BA28" s="201"/>
      <c r="BB28" s="204"/>
      <c r="BC28" s="189" t="s">
        <v>102</v>
      </c>
      <c r="BD28" s="197"/>
      <c r="BE28" s="197"/>
      <c r="BF28" s="197"/>
      <c r="BG28" s="197"/>
      <c r="BH28" s="197"/>
      <c r="BI28" s="197"/>
      <c r="BJ28" s="197"/>
      <c r="BK28" s="197"/>
      <c r="BL28" s="197"/>
      <c r="BM28" s="208"/>
      <c r="BN28" s="213">
        <v>874883</v>
      </c>
      <c r="BO28" s="216"/>
      <c r="BP28" s="216"/>
      <c r="BQ28" s="216"/>
      <c r="BR28" s="216"/>
      <c r="BS28" s="216"/>
      <c r="BT28" s="216"/>
      <c r="BU28" s="219"/>
      <c r="BV28" s="213">
        <v>1090325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14</v>
      </c>
      <c r="M29" s="80"/>
      <c r="N29" s="80"/>
      <c r="O29" s="80"/>
      <c r="P29" s="84"/>
      <c r="Q29" s="72">
        <v>2600</v>
      </c>
      <c r="R29" s="80"/>
      <c r="S29" s="80"/>
      <c r="T29" s="80"/>
      <c r="U29" s="80"/>
      <c r="V29" s="84"/>
      <c r="W29" s="135"/>
      <c r="X29" s="140"/>
      <c r="Y29" s="142"/>
      <c r="Z29" s="52" t="s">
        <v>274</v>
      </c>
      <c r="AA29" s="58"/>
      <c r="AB29" s="58"/>
      <c r="AC29" s="58"/>
      <c r="AD29" s="58"/>
      <c r="AE29" s="58"/>
      <c r="AF29" s="58"/>
      <c r="AG29" s="63"/>
      <c r="AH29" s="72">
        <v>198</v>
      </c>
      <c r="AI29" s="80"/>
      <c r="AJ29" s="80"/>
      <c r="AK29" s="80"/>
      <c r="AL29" s="84"/>
      <c r="AM29" s="72">
        <v>618732</v>
      </c>
      <c r="AN29" s="80"/>
      <c r="AO29" s="80"/>
      <c r="AP29" s="80"/>
      <c r="AQ29" s="80"/>
      <c r="AR29" s="84"/>
      <c r="AS29" s="72">
        <v>3125</v>
      </c>
      <c r="AT29" s="80"/>
      <c r="AU29" s="80"/>
      <c r="AV29" s="80"/>
      <c r="AW29" s="80"/>
      <c r="AX29" s="118"/>
      <c r="AY29" s="195"/>
      <c r="AZ29" s="202"/>
      <c r="BA29" s="202"/>
      <c r="BB29" s="205"/>
      <c r="BC29" s="190" t="s">
        <v>160</v>
      </c>
      <c r="BD29" s="198"/>
      <c r="BE29" s="198"/>
      <c r="BF29" s="198"/>
      <c r="BG29" s="198"/>
      <c r="BH29" s="198"/>
      <c r="BI29" s="198"/>
      <c r="BJ29" s="198"/>
      <c r="BK29" s="198"/>
      <c r="BL29" s="198"/>
      <c r="BM29" s="209"/>
      <c r="BN29" s="214">
        <v>149453</v>
      </c>
      <c r="BO29" s="217"/>
      <c r="BP29" s="217"/>
      <c r="BQ29" s="217"/>
      <c r="BR29" s="217"/>
      <c r="BS29" s="217"/>
      <c r="BT29" s="217"/>
      <c r="BU29" s="220"/>
      <c r="BV29" s="214">
        <v>117223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94.6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516637</v>
      </c>
      <c r="BO30" s="218"/>
      <c r="BP30" s="218"/>
      <c r="BQ30" s="218"/>
      <c r="BR30" s="218"/>
      <c r="BS30" s="218"/>
      <c r="BT30" s="218"/>
      <c r="BU30" s="221"/>
      <c r="BV30" s="215">
        <v>491897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57</v>
      </c>
      <c r="D33" s="37"/>
      <c r="E33" s="54" t="s">
        <v>282</v>
      </c>
      <c r="F33" s="54"/>
      <c r="G33" s="54"/>
      <c r="H33" s="54"/>
      <c r="I33" s="54"/>
      <c r="J33" s="54"/>
      <c r="K33" s="54"/>
      <c r="L33" s="54"/>
      <c r="M33" s="54"/>
      <c r="N33" s="54"/>
      <c r="O33" s="54"/>
      <c r="P33" s="54"/>
      <c r="Q33" s="54"/>
      <c r="R33" s="54"/>
      <c r="S33" s="54"/>
      <c r="T33" s="54"/>
      <c r="U33" s="37" t="s">
        <v>57</v>
      </c>
      <c r="V33" s="37"/>
      <c r="W33" s="54" t="s">
        <v>282</v>
      </c>
      <c r="X33" s="54"/>
      <c r="Y33" s="54"/>
      <c r="Z33" s="54"/>
      <c r="AA33" s="54"/>
      <c r="AB33" s="54"/>
      <c r="AC33" s="54"/>
      <c r="AD33" s="54"/>
      <c r="AE33" s="54"/>
      <c r="AF33" s="54"/>
      <c r="AG33" s="54"/>
      <c r="AH33" s="54"/>
      <c r="AI33" s="54"/>
      <c r="AJ33" s="54"/>
      <c r="AK33" s="54"/>
      <c r="AL33" s="54"/>
      <c r="AM33" s="37" t="s">
        <v>57</v>
      </c>
      <c r="AN33" s="37"/>
      <c r="AO33" s="54" t="s">
        <v>282</v>
      </c>
      <c r="AP33" s="54"/>
      <c r="AQ33" s="54"/>
      <c r="AR33" s="54"/>
      <c r="AS33" s="54"/>
      <c r="AT33" s="54"/>
      <c r="AU33" s="54"/>
      <c r="AV33" s="54"/>
      <c r="AW33" s="54"/>
      <c r="AX33" s="54"/>
      <c r="AY33" s="54"/>
      <c r="AZ33" s="54"/>
      <c r="BA33" s="54"/>
      <c r="BB33" s="54"/>
      <c r="BC33" s="54"/>
      <c r="BD33" s="37"/>
      <c r="BE33" s="54" t="s">
        <v>285</v>
      </c>
      <c r="BF33" s="54"/>
      <c r="BG33" s="54" t="s">
        <v>164</v>
      </c>
      <c r="BH33" s="54"/>
      <c r="BI33" s="54"/>
      <c r="BJ33" s="54"/>
      <c r="BK33" s="54"/>
      <c r="BL33" s="54"/>
      <c r="BM33" s="54"/>
      <c r="BN33" s="54"/>
      <c r="BO33" s="54"/>
      <c r="BP33" s="54"/>
      <c r="BQ33" s="54"/>
      <c r="BR33" s="54"/>
      <c r="BS33" s="54"/>
      <c r="BT33" s="54"/>
      <c r="BU33" s="54"/>
      <c r="BV33" s="37"/>
      <c r="BW33" s="37" t="s">
        <v>285</v>
      </c>
      <c r="BX33" s="37"/>
      <c r="BY33" s="54" t="s">
        <v>112</v>
      </c>
      <c r="BZ33" s="54"/>
      <c r="CA33" s="54"/>
      <c r="CB33" s="54"/>
      <c r="CC33" s="54"/>
      <c r="CD33" s="54"/>
      <c r="CE33" s="54"/>
      <c r="CF33" s="54"/>
      <c r="CG33" s="54"/>
      <c r="CH33" s="54"/>
      <c r="CI33" s="54"/>
      <c r="CJ33" s="54"/>
      <c r="CK33" s="54"/>
      <c r="CL33" s="54"/>
      <c r="CM33" s="54"/>
      <c r="CN33" s="54"/>
      <c r="CO33" s="37" t="s">
        <v>57</v>
      </c>
      <c r="CP33" s="37"/>
      <c r="CQ33" s="54" t="s">
        <v>286</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介護保険事業特別会計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静岡県芦湖水利組合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駿豆学園管理組合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駿東伊豆消防組合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静岡県後期高齢者医療広域連合（普通会計分）</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静岡県後期高齢者医療広域連合（事業会計分）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静岡県地方税滞納整理機構</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箱根山御山組合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三島市外五ヶ市町箱根山組合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三島市外三ヶ市町箱根山林組合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7RfBRvf3VwwlC5sSt9Q4BS3Y3R6rH+1TVQkmH0Mgt4f36ZdpBN90Q4tnoBlDcQEp3HxS9kHNyesHRsqaNrHgeg==" saltValue="B2yaEvK0PczV0/nSAQ1rq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16</v>
      </c>
      <c r="F33" s="877" t="s">
        <v>524</v>
      </c>
      <c r="G33" s="880" t="s">
        <v>481</v>
      </c>
      <c r="H33" s="880" t="s">
        <v>525</v>
      </c>
      <c r="I33" s="880" t="s">
        <v>256</v>
      </c>
      <c r="J33" s="883" t="s">
        <v>526</v>
      </c>
      <c r="K33" s="861"/>
      <c r="L33" s="861"/>
      <c r="M33" s="861"/>
      <c r="N33" s="861"/>
      <c r="O33" s="861"/>
      <c r="P33" s="861"/>
    </row>
    <row r="34" spans="1:16" ht="39" customHeight="1">
      <c r="A34" s="861"/>
      <c r="B34" s="863"/>
      <c r="C34" s="869" t="s">
        <v>353</v>
      </c>
      <c r="D34" s="869"/>
      <c r="E34" s="874"/>
      <c r="F34" s="878">
        <v>3.22</v>
      </c>
      <c r="G34" s="881">
        <v>3.94</v>
      </c>
      <c r="H34" s="881">
        <v>4.4000000000000004</v>
      </c>
      <c r="I34" s="881">
        <v>5.09</v>
      </c>
      <c r="J34" s="884">
        <v>5.45</v>
      </c>
      <c r="K34" s="861"/>
      <c r="L34" s="861"/>
      <c r="M34" s="861"/>
      <c r="N34" s="861"/>
      <c r="O34" s="861"/>
      <c r="P34" s="861"/>
    </row>
    <row r="35" spans="1:16" ht="39" customHeight="1">
      <c r="A35" s="861"/>
      <c r="B35" s="864"/>
      <c r="C35" s="870" t="s">
        <v>452</v>
      </c>
      <c r="D35" s="870"/>
      <c r="E35" s="875"/>
      <c r="F35" s="879">
        <v>5.0599999999999996</v>
      </c>
      <c r="G35" s="882">
        <v>12.35</v>
      </c>
      <c r="H35" s="882">
        <v>7.61</v>
      </c>
      <c r="I35" s="882">
        <v>5.37</v>
      </c>
      <c r="J35" s="885">
        <v>4.7</v>
      </c>
      <c r="K35" s="861"/>
      <c r="L35" s="861"/>
      <c r="M35" s="861"/>
      <c r="N35" s="861"/>
      <c r="O35" s="861"/>
      <c r="P35" s="861"/>
    </row>
    <row r="36" spans="1:16" ht="39" customHeight="1">
      <c r="A36" s="861"/>
      <c r="B36" s="864"/>
      <c r="C36" s="870" t="s">
        <v>283</v>
      </c>
      <c r="D36" s="870"/>
      <c r="E36" s="875"/>
      <c r="F36" s="879">
        <v>1.52</v>
      </c>
      <c r="G36" s="882">
        <v>1.87</v>
      </c>
      <c r="H36" s="882">
        <v>1.65</v>
      </c>
      <c r="I36" s="882">
        <v>1.47</v>
      </c>
      <c r="J36" s="885">
        <v>2.25</v>
      </c>
      <c r="K36" s="861"/>
      <c r="L36" s="861"/>
      <c r="M36" s="861"/>
      <c r="N36" s="861"/>
      <c r="O36" s="861"/>
      <c r="P36" s="861"/>
    </row>
    <row r="37" spans="1:16" ht="39" customHeight="1">
      <c r="A37" s="861"/>
      <c r="B37" s="864"/>
      <c r="C37" s="870" t="s">
        <v>461</v>
      </c>
      <c r="D37" s="870"/>
      <c r="E37" s="875"/>
      <c r="F37" s="879">
        <v>1.03</v>
      </c>
      <c r="G37" s="882">
        <v>0.69</v>
      </c>
      <c r="H37" s="882">
        <v>0.28000000000000003</v>
      </c>
      <c r="I37" s="882">
        <v>9.e-002</v>
      </c>
      <c r="J37" s="885">
        <v>0.69</v>
      </c>
      <c r="K37" s="861"/>
      <c r="L37" s="861"/>
      <c r="M37" s="861"/>
      <c r="N37" s="861"/>
      <c r="O37" s="861"/>
      <c r="P37" s="861"/>
    </row>
    <row r="38" spans="1:16" ht="39" customHeight="1">
      <c r="A38" s="861"/>
      <c r="B38" s="864"/>
      <c r="C38" s="870" t="s">
        <v>223</v>
      </c>
      <c r="D38" s="870"/>
      <c r="E38" s="875"/>
      <c r="F38" s="879">
        <v>0.21</v>
      </c>
      <c r="G38" s="882">
        <v>0.21</v>
      </c>
      <c r="H38" s="882">
        <v>0.23</v>
      </c>
      <c r="I38" s="882">
        <v>0.21</v>
      </c>
      <c r="J38" s="885">
        <v>0.28000000000000003</v>
      </c>
      <c r="K38" s="861"/>
      <c r="L38" s="861"/>
      <c r="M38" s="861"/>
      <c r="N38" s="861"/>
      <c r="O38" s="861"/>
      <c r="P38" s="861"/>
    </row>
    <row r="39" spans="1:16" ht="39" customHeight="1">
      <c r="A39" s="861"/>
      <c r="B39" s="864"/>
      <c r="C39" s="870" t="s">
        <v>296</v>
      </c>
      <c r="D39" s="870"/>
      <c r="E39" s="875"/>
      <c r="F39" s="879">
        <v>0</v>
      </c>
      <c r="G39" s="882">
        <v>0</v>
      </c>
      <c r="H39" s="882">
        <v>0</v>
      </c>
      <c r="I39" s="882">
        <v>0</v>
      </c>
      <c r="J39" s="885">
        <v>0</v>
      </c>
      <c r="K39" s="861"/>
      <c r="L39" s="861"/>
      <c r="M39" s="861"/>
      <c r="N39" s="861"/>
      <c r="O39" s="861"/>
      <c r="P39" s="861"/>
    </row>
    <row r="40" spans="1:16" ht="39" customHeight="1">
      <c r="A40" s="861"/>
      <c r="B40" s="864"/>
      <c r="C40" s="870"/>
      <c r="D40" s="870"/>
      <c r="E40" s="875"/>
      <c r="F40" s="879"/>
      <c r="G40" s="882"/>
      <c r="H40" s="882"/>
      <c r="I40" s="882"/>
      <c r="J40" s="885"/>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528</v>
      </c>
      <c r="D42" s="870"/>
      <c r="E42" s="875"/>
      <c r="F42" s="879" t="s">
        <v>137</v>
      </c>
      <c r="G42" s="882" t="s">
        <v>137</v>
      </c>
      <c r="H42" s="882" t="s">
        <v>137</v>
      </c>
      <c r="I42" s="882" t="s">
        <v>137</v>
      </c>
      <c r="J42" s="885" t="s">
        <v>137</v>
      </c>
      <c r="K42" s="861"/>
      <c r="L42" s="861"/>
      <c r="M42" s="861"/>
      <c r="N42" s="861"/>
      <c r="O42" s="861"/>
      <c r="P42" s="861"/>
    </row>
    <row r="43" spans="1:16" ht="39" customHeight="1">
      <c r="A43" s="861"/>
      <c r="B43" s="866"/>
      <c r="C43" s="871" t="s">
        <v>301</v>
      </c>
      <c r="D43" s="871"/>
      <c r="E43" s="876"/>
      <c r="F43" s="851" t="s">
        <v>137</v>
      </c>
      <c r="G43" s="855" t="s">
        <v>137</v>
      </c>
      <c r="H43" s="855" t="s">
        <v>137</v>
      </c>
      <c r="I43" s="855" t="s">
        <v>137</v>
      </c>
      <c r="J43" s="860" t="s">
        <v>137</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viE2sjk4ORcJAL2mAyWgecWUPFm2SDDLlc/8l5hTpbFSxAN9HWigSYk0wYy3x19US78w0+Q2KYyqqVE145ZQjQ==" saltValue="z4ResjHnzhYeowb+wiKYp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19</v>
      </c>
      <c r="P43" s="734"/>
      <c r="Q43" s="734"/>
      <c r="R43" s="734"/>
      <c r="S43" s="734"/>
      <c r="T43" s="734"/>
      <c r="U43" s="734"/>
    </row>
    <row r="44" spans="1:21" ht="30.75" customHeight="1">
      <c r="A44" s="734"/>
      <c r="B44" s="886" t="s">
        <v>22</v>
      </c>
      <c r="C44" s="900"/>
      <c r="D44" s="900"/>
      <c r="E44" s="919"/>
      <c r="F44" s="919"/>
      <c r="G44" s="919"/>
      <c r="H44" s="919"/>
      <c r="I44" s="919"/>
      <c r="J44" s="928" t="s">
        <v>16</v>
      </c>
      <c r="K44" s="936" t="s">
        <v>524</v>
      </c>
      <c r="L44" s="945" t="s">
        <v>481</v>
      </c>
      <c r="M44" s="945" t="s">
        <v>525</v>
      </c>
      <c r="N44" s="945" t="s">
        <v>256</v>
      </c>
      <c r="O44" s="954" t="s">
        <v>526</v>
      </c>
      <c r="P44" s="734"/>
      <c r="Q44" s="734"/>
      <c r="R44" s="734"/>
      <c r="S44" s="734"/>
      <c r="T44" s="734"/>
      <c r="U44" s="734"/>
    </row>
    <row r="45" spans="1:21" ht="30.75" customHeight="1">
      <c r="A45" s="734"/>
      <c r="B45" s="887" t="s">
        <v>24</v>
      </c>
      <c r="C45" s="901"/>
      <c r="D45" s="911"/>
      <c r="E45" s="920" t="s">
        <v>21</v>
      </c>
      <c r="F45" s="920"/>
      <c r="G45" s="920"/>
      <c r="H45" s="920"/>
      <c r="I45" s="920"/>
      <c r="J45" s="929"/>
      <c r="K45" s="937">
        <v>884</v>
      </c>
      <c r="L45" s="946">
        <v>943</v>
      </c>
      <c r="M45" s="946">
        <v>942</v>
      </c>
      <c r="N45" s="946">
        <v>934</v>
      </c>
      <c r="O45" s="955">
        <v>891</v>
      </c>
      <c r="P45" s="734"/>
      <c r="Q45" s="734"/>
      <c r="R45" s="734"/>
      <c r="S45" s="734"/>
      <c r="T45" s="734"/>
      <c r="U45" s="734"/>
    </row>
    <row r="46" spans="1:21" ht="30.75" customHeight="1">
      <c r="A46" s="734"/>
      <c r="B46" s="888"/>
      <c r="C46" s="902"/>
      <c r="D46" s="912"/>
      <c r="E46" s="921" t="s">
        <v>27</v>
      </c>
      <c r="F46" s="921"/>
      <c r="G46" s="921"/>
      <c r="H46" s="921"/>
      <c r="I46" s="921"/>
      <c r="J46" s="930"/>
      <c r="K46" s="938" t="s">
        <v>137</v>
      </c>
      <c r="L46" s="947" t="s">
        <v>137</v>
      </c>
      <c r="M46" s="947" t="s">
        <v>137</v>
      </c>
      <c r="N46" s="947" t="s">
        <v>137</v>
      </c>
      <c r="O46" s="956" t="s">
        <v>137</v>
      </c>
      <c r="P46" s="734"/>
      <c r="Q46" s="734"/>
      <c r="R46" s="734"/>
      <c r="S46" s="734"/>
      <c r="T46" s="734"/>
      <c r="U46" s="734"/>
    </row>
    <row r="47" spans="1:21" ht="30.75" customHeight="1">
      <c r="A47" s="734"/>
      <c r="B47" s="888"/>
      <c r="C47" s="902"/>
      <c r="D47" s="912"/>
      <c r="E47" s="921" t="s">
        <v>30</v>
      </c>
      <c r="F47" s="921"/>
      <c r="G47" s="921"/>
      <c r="H47" s="921"/>
      <c r="I47" s="921"/>
      <c r="J47" s="930"/>
      <c r="K47" s="938" t="s">
        <v>137</v>
      </c>
      <c r="L47" s="947" t="s">
        <v>137</v>
      </c>
      <c r="M47" s="947" t="s">
        <v>137</v>
      </c>
      <c r="N47" s="947" t="s">
        <v>137</v>
      </c>
      <c r="O47" s="956" t="s">
        <v>137</v>
      </c>
      <c r="P47" s="734"/>
      <c r="Q47" s="734"/>
      <c r="R47" s="734"/>
      <c r="S47" s="734"/>
      <c r="T47" s="734"/>
      <c r="U47" s="734"/>
    </row>
    <row r="48" spans="1:21" ht="30.75" customHeight="1">
      <c r="A48" s="734"/>
      <c r="B48" s="888"/>
      <c r="C48" s="902"/>
      <c r="D48" s="912"/>
      <c r="E48" s="921" t="s">
        <v>36</v>
      </c>
      <c r="F48" s="921"/>
      <c r="G48" s="921"/>
      <c r="H48" s="921"/>
      <c r="I48" s="921"/>
      <c r="J48" s="930"/>
      <c r="K48" s="938">
        <v>390</v>
      </c>
      <c r="L48" s="947">
        <v>387</v>
      </c>
      <c r="M48" s="947">
        <v>389</v>
      </c>
      <c r="N48" s="947">
        <v>383</v>
      </c>
      <c r="O48" s="956">
        <v>379</v>
      </c>
      <c r="P48" s="734"/>
      <c r="Q48" s="734"/>
      <c r="R48" s="734"/>
      <c r="S48" s="734"/>
      <c r="T48" s="734"/>
      <c r="U48" s="734"/>
    </row>
    <row r="49" spans="1:21" ht="30.75" customHeight="1">
      <c r="A49" s="734"/>
      <c r="B49" s="888"/>
      <c r="C49" s="902"/>
      <c r="D49" s="912"/>
      <c r="E49" s="921" t="s">
        <v>0</v>
      </c>
      <c r="F49" s="921"/>
      <c r="G49" s="921"/>
      <c r="H49" s="921"/>
      <c r="I49" s="921"/>
      <c r="J49" s="930"/>
      <c r="K49" s="938">
        <v>5</v>
      </c>
      <c r="L49" s="947">
        <v>6</v>
      </c>
      <c r="M49" s="947">
        <v>6</v>
      </c>
      <c r="N49" s="947">
        <v>8</v>
      </c>
      <c r="O49" s="956">
        <v>17</v>
      </c>
      <c r="P49" s="734"/>
      <c r="Q49" s="734"/>
      <c r="R49" s="734"/>
      <c r="S49" s="734"/>
      <c r="T49" s="734"/>
      <c r="U49" s="734"/>
    </row>
    <row r="50" spans="1:21" ht="30.75" customHeight="1">
      <c r="A50" s="734"/>
      <c r="B50" s="888"/>
      <c r="C50" s="902"/>
      <c r="D50" s="912"/>
      <c r="E50" s="921" t="s">
        <v>38</v>
      </c>
      <c r="F50" s="921"/>
      <c r="G50" s="921"/>
      <c r="H50" s="921"/>
      <c r="I50" s="921"/>
      <c r="J50" s="930"/>
      <c r="K50" s="938" t="s">
        <v>137</v>
      </c>
      <c r="L50" s="947" t="s">
        <v>137</v>
      </c>
      <c r="M50" s="947" t="s">
        <v>137</v>
      </c>
      <c r="N50" s="947" t="s">
        <v>137</v>
      </c>
      <c r="O50" s="956" t="s">
        <v>137</v>
      </c>
      <c r="P50" s="734"/>
      <c r="Q50" s="734"/>
      <c r="R50" s="734"/>
      <c r="S50" s="734"/>
      <c r="T50" s="734"/>
      <c r="U50" s="734"/>
    </row>
    <row r="51" spans="1:21" ht="30.75" customHeight="1">
      <c r="A51" s="734"/>
      <c r="B51" s="889"/>
      <c r="C51" s="903"/>
      <c r="D51" s="913"/>
      <c r="E51" s="921" t="s">
        <v>42</v>
      </c>
      <c r="F51" s="921"/>
      <c r="G51" s="921"/>
      <c r="H51" s="921"/>
      <c r="I51" s="921"/>
      <c r="J51" s="930"/>
      <c r="K51" s="938">
        <v>0</v>
      </c>
      <c r="L51" s="947">
        <v>0</v>
      </c>
      <c r="M51" s="947" t="s">
        <v>137</v>
      </c>
      <c r="N51" s="947" t="s">
        <v>137</v>
      </c>
      <c r="O51" s="956">
        <v>0</v>
      </c>
      <c r="P51" s="734"/>
      <c r="Q51" s="734"/>
      <c r="R51" s="734"/>
      <c r="S51" s="734"/>
      <c r="T51" s="734"/>
      <c r="U51" s="734"/>
    </row>
    <row r="52" spans="1:21" ht="30.75" customHeight="1">
      <c r="A52" s="734"/>
      <c r="B52" s="890" t="s">
        <v>45</v>
      </c>
      <c r="C52" s="904"/>
      <c r="D52" s="913"/>
      <c r="E52" s="921" t="s">
        <v>46</v>
      </c>
      <c r="F52" s="921"/>
      <c r="G52" s="921"/>
      <c r="H52" s="921"/>
      <c r="I52" s="921"/>
      <c r="J52" s="930"/>
      <c r="K52" s="938">
        <v>916</v>
      </c>
      <c r="L52" s="947">
        <v>919</v>
      </c>
      <c r="M52" s="947">
        <v>923</v>
      </c>
      <c r="N52" s="947">
        <v>917</v>
      </c>
      <c r="O52" s="956">
        <v>906</v>
      </c>
      <c r="P52" s="734"/>
      <c r="Q52" s="734"/>
      <c r="R52" s="734"/>
      <c r="S52" s="734"/>
      <c r="T52" s="734"/>
      <c r="U52" s="734"/>
    </row>
    <row r="53" spans="1:21" ht="30.75" customHeight="1">
      <c r="A53" s="734"/>
      <c r="B53" s="891" t="s">
        <v>47</v>
      </c>
      <c r="C53" s="905"/>
      <c r="D53" s="914"/>
      <c r="E53" s="922" t="s">
        <v>50</v>
      </c>
      <c r="F53" s="922"/>
      <c r="G53" s="922"/>
      <c r="H53" s="922"/>
      <c r="I53" s="922"/>
      <c r="J53" s="931"/>
      <c r="K53" s="939">
        <v>363</v>
      </c>
      <c r="L53" s="948">
        <v>417</v>
      </c>
      <c r="M53" s="948">
        <v>414</v>
      </c>
      <c r="N53" s="948">
        <v>408</v>
      </c>
      <c r="O53" s="957">
        <v>381</v>
      </c>
      <c r="P53" s="734"/>
      <c r="Q53" s="734"/>
      <c r="R53" s="734"/>
      <c r="S53" s="734"/>
      <c r="T53" s="734"/>
      <c r="U53" s="734"/>
    </row>
    <row r="54" spans="1:21" ht="24" customHeight="1">
      <c r="A54" s="734"/>
      <c r="B54" s="892"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23</v>
      </c>
      <c r="P56" s="734"/>
      <c r="Q56" s="734"/>
      <c r="R56" s="734"/>
      <c r="S56" s="734"/>
      <c r="T56" s="734"/>
      <c r="U56" s="734"/>
    </row>
    <row r="57" spans="1:21" ht="31.5" customHeight="1">
      <c r="A57" s="734"/>
      <c r="B57" s="894"/>
      <c r="C57" s="907"/>
      <c r="D57" s="907"/>
      <c r="E57" s="923"/>
      <c r="F57" s="923"/>
      <c r="G57" s="923"/>
      <c r="H57" s="923"/>
      <c r="I57" s="923"/>
      <c r="J57" s="932" t="s">
        <v>16</v>
      </c>
      <c r="K57" s="941" t="s">
        <v>524</v>
      </c>
      <c r="L57" s="949" t="s">
        <v>481</v>
      </c>
      <c r="M57" s="949" t="s">
        <v>525</v>
      </c>
      <c r="N57" s="949" t="s">
        <v>256</v>
      </c>
      <c r="O57" s="959" t="s">
        <v>526</v>
      </c>
      <c r="P57" s="734"/>
      <c r="Q57" s="734"/>
      <c r="R57" s="734"/>
      <c r="S57" s="734"/>
      <c r="T57" s="734"/>
      <c r="U57" s="734"/>
    </row>
    <row r="58" spans="1:21" ht="31.5" customHeight="1">
      <c r="B58" s="895" t="s">
        <v>60</v>
      </c>
      <c r="C58" s="908"/>
      <c r="D58" s="915" t="s">
        <v>64</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66</v>
      </c>
      <c r="E60" s="926"/>
      <c r="F60" s="926"/>
      <c r="G60" s="926"/>
      <c r="H60" s="926"/>
      <c r="I60" s="926"/>
      <c r="J60" s="935"/>
      <c r="K60" s="944"/>
      <c r="L60" s="952"/>
      <c r="M60" s="952"/>
      <c r="N60" s="952"/>
      <c r="O60" s="962"/>
    </row>
    <row r="61" spans="1:21" ht="24" customHeight="1">
      <c r="B61" s="898"/>
      <c r="C61" s="898"/>
      <c r="D61" s="918" t="s">
        <v>44</v>
      </c>
      <c r="E61" s="927"/>
      <c r="F61" s="927"/>
      <c r="G61" s="927"/>
      <c r="H61" s="927"/>
      <c r="I61" s="927"/>
      <c r="J61" s="927"/>
      <c r="K61" s="927"/>
      <c r="L61" s="927"/>
      <c r="M61" s="927"/>
      <c r="N61" s="927"/>
      <c r="O61" s="927"/>
    </row>
    <row r="62" spans="1:21" ht="24" customHeight="1">
      <c r="B62" s="899"/>
      <c r="C62" s="899"/>
      <c r="D62" s="918" t="s">
        <v>37</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NbjG74/WWtkXnyt+BvMzyRIF0ZYI6DQxCAnXKFOLdm4CYk35UdDp0GWiGk1FgPuRJ9znaAO17gLN/8ZPaPdTQ==" saltValue="0KZ/nF7YR9mns5JEpz2bt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19</v>
      </c>
    </row>
    <row r="40" spans="2:13" ht="27.75" customHeight="1">
      <c r="B40" s="886" t="s">
        <v>22</v>
      </c>
      <c r="C40" s="900"/>
      <c r="D40" s="900"/>
      <c r="E40" s="919"/>
      <c r="F40" s="919"/>
      <c r="G40" s="919"/>
      <c r="H40" s="928" t="s">
        <v>16</v>
      </c>
      <c r="I40" s="936" t="s">
        <v>524</v>
      </c>
      <c r="J40" s="945" t="s">
        <v>481</v>
      </c>
      <c r="K40" s="945" t="s">
        <v>525</v>
      </c>
      <c r="L40" s="945" t="s">
        <v>256</v>
      </c>
      <c r="M40" s="978" t="s">
        <v>526</v>
      </c>
    </row>
    <row r="41" spans="2:13" ht="27.75" customHeight="1">
      <c r="B41" s="887" t="s">
        <v>32</v>
      </c>
      <c r="C41" s="901"/>
      <c r="D41" s="911"/>
      <c r="E41" s="967" t="s">
        <v>52</v>
      </c>
      <c r="F41" s="967"/>
      <c r="G41" s="967"/>
      <c r="H41" s="973"/>
      <c r="I41" s="937">
        <v>9075</v>
      </c>
      <c r="J41" s="946">
        <v>9039</v>
      </c>
      <c r="K41" s="946">
        <v>8614</v>
      </c>
      <c r="L41" s="946">
        <v>8131</v>
      </c>
      <c r="M41" s="955">
        <v>8004</v>
      </c>
    </row>
    <row r="42" spans="2:13" ht="27.75" customHeight="1">
      <c r="B42" s="888"/>
      <c r="C42" s="902"/>
      <c r="D42" s="912"/>
      <c r="E42" s="968" t="s">
        <v>72</v>
      </c>
      <c r="F42" s="968"/>
      <c r="G42" s="968"/>
      <c r="H42" s="974"/>
      <c r="I42" s="938" t="s">
        <v>137</v>
      </c>
      <c r="J42" s="947" t="s">
        <v>137</v>
      </c>
      <c r="K42" s="947" t="s">
        <v>137</v>
      </c>
      <c r="L42" s="947" t="s">
        <v>137</v>
      </c>
      <c r="M42" s="956" t="s">
        <v>137</v>
      </c>
    </row>
    <row r="43" spans="2:13" ht="27.75" customHeight="1">
      <c r="B43" s="888"/>
      <c r="C43" s="902"/>
      <c r="D43" s="912"/>
      <c r="E43" s="968" t="s">
        <v>73</v>
      </c>
      <c r="F43" s="968"/>
      <c r="G43" s="968"/>
      <c r="H43" s="974"/>
      <c r="I43" s="938">
        <v>4950</v>
      </c>
      <c r="J43" s="947">
        <v>4915</v>
      </c>
      <c r="K43" s="947">
        <v>4969</v>
      </c>
      <c r="L43" s="947">
        <v>4928</v>
      </c>
      <c r="M43" s="956">
        <v>5036</v>
      </c>
    </row>
    <row r="44" spans="2:13" ht="27.75" customHeight="1">
      <c r="B44" s="888"/>
      <c r="C44" s="902"/>
      <c r="D44" s="912"/>
      <c r="E44" s="968" t="s">
        <v>75</v>
      </c>
      <c r="F44" s="968"/>
      <c r="G44" s="968"/>
      <c r="H44" s="974"/>
      <c r="I44" s="938">
        <v>75</v>
      </c>
      <c r="J44" s="947">
        <v>84</v>
      </c>
      <c r="K44" s="947">
        <v>118</v>
      </c>
      <c r="L44" s="947">
        <v>130</v>
      </c>
      <c r="M44" s="956">
        <v>141</v>
      </c>
    </row>
    <row r="45" spans="2:13" ht="27.75" customHeight="1">
      <c r="B45" s="888"/>
      <c r="C45" s="902"/>
      <c r="D45" s="912"/>
      <c r="E45" s="968" t="s">
        <v>77</v>
      </c>
      <c r="F45" s="968"/>
      <c r="G45" s="968"/>
      <c r="H45" s="974"/>
      <c r="I45" s="938" t="s">
        <v>137</v>
      </c>
      <c r="J45" s="947" t="s">
        <v>137</v>
      </c>
      <c r="K45" s="947" t="s">
        <v>137</v>
      </c>
      <c r="L45" s="947" t="s">
        <v>137</v>
      </c>
      <c r="M45" s="956" t="s">
        <v>137</v>
      </c>
    </row>
    <row r="46" spans="2:13" ht="27.75" customHeight="1">
      <c r="B46" s="888"/>
      <c r="C46" s="902"/>
      <c r="D46" s="913"/>
      <c r="E46" s="968" t="s">
        <v>76</v>
      </c>
      <c r="F46" s="968"/>
      <c r="G46" s="968"/>
      <c r="H46" s="974"/>
      <c r="I46" s="938" t="s">
        <v>137</v>
      </c>
      <c r="J46" s="947" t="s">
        <v>137</v>
      </c>
      <c r="K46" s="947" t="s">
        <v>137</v>
      </c>
      <c r="L46" s="947" t="s">
        <v>137</v>
      </c>
      <c r="M46" s="956" t="s">
        <v>137</v>
      </c>
    </row>
    <row r="47" spans="2:13" ht="27.75" customHeight="1">
      <c r="B47" s="888"/>
      <c r="C47" s="902"/>
      <c r="D47" s="965"/>
      <c r="E47" s="969" t="s">
        <v>79</v>
      </c>
      <c r="F47" s="972"/>
      <c r="G47" s="972"/>
      <c r="H47" s="975"/>
      <c r="I47" s="938" t="s">
        <v>137</v>
      </c>
      <c r="J47" s="947" t="s">
        <v>137</v>
      </c>
      <c r="K47" s="947" t="s">
        <v>137</v>
      </c>
      <c r="L47" s="947" t="s">
        <v>137</v>
      </c>
      <c r="M47" s="956" t="s">
        <v>137</v>
      </c>
    </row>
    <row r="48" spans="2:13" ht="27.75" customHeight="1">
      <c r="B48" s="888"/>
      <c r="C48" s="902"/>
      <c r="D48" s="912"/>
      <c r="E48" s="968" t="s">
        <v>83</v>
      </c>
      <c r="F48" s="968"/>
      <c r="G48" s="968"/>
      <c r="H48" s="974"/>
      <c r="I48" s="938" t="s">
        <v>137</v>
      </c>
      <c r="J48" s="947" t="s">
        <v>137</v>
      </c>
      <c r="K48" s="947" t="s">
        <v>137</v>
      </c>
      <c r="L48" s="947" t="s">
        <v>137</v>
      </c>
      <c r="M48" s="956" t="s">
        <v>137</v>
      </c>
    </row>
    <row r="49" spans="2:13" ht="27.75" customHeight="1">
      <c r="B49" s="889"/>
      <c r="C49" s="903"/>
      <c r="D49" s="912"/>
      <c r="E49" s="968" t="s">
        <v>89</v>
      </c>
      <c r="F49" s="968"/>
      <c r="G49" s="968"/>
      <c r="H49" s="974"/>
      <c r="I49" s="938" t="s">
        <v>137</v>
      </c>
      <c r="J49" s="947" t="s">
        <v>137</v>
      </c>
      <c r="K49" s="947" t="s">
        <v>137</v>
      </c>
      <c r="L49" s="947" t="s">
        <v>137</v>
      </c>
      <c r="M49" s="956" t="s">
        <v>137</v>
      </c>
    </row>
    <row r="50" spans="2:13" ht="27.75" customHeight="1">
      <c r="B50" s="963" t="s">
        <v>91</v>
      </c>
      <c r="C50" s="964"/>
      <c r="D50" s="966"/>
      <c r="E50" s="968" t="s">
        <v>93</v>
      </c>
      <c r="F50" s="968"/>
      <c r="G50" s="968"/>
      <c r="H50" s="974"/>
      <c r="I50" s="938">
        <v>731</v>
      </c>
      <c r="J50" s="947">
        <v>1098</v>
      </c>
      <c r="K50" s="947">
        <v>1762</v>
      </c>
      <c r="L50" s="947">
        <v>1780</v>
      </c>
      <c r="M50" s="956">
        <v>1655</v>
      </c>
    </row>
    <row r="51" spans="2:13" ht="27.75" customHeight="1">
      <c r="B51" s="888"/>
      <c r="C51" s="902"/>
      <c r="D51" s="912"/>
      <c r="E51" s="968" t="s">
        <v>96</v>
      </c>
      <c r="F51" s="968"/>
      <c r="G51" s="968"/>
      <c r="H51" s="974"/>
      <c r="I51" s="938">
        <v>3071</v>
      </c>
      <c r="J51" s="947">
        <v>3132</v>
      </c>
      <c r="K51" s="947">
        <v>3247</v>
      </c>
      <c r="L51" s="947">
        <v>3274</v>
      </c>
      <c r="M51" s="956">
        <v>3337</v>
      </c>
    </row>
    <row r="52" spans="2:13" ht="27.75" customHeight="1">
      <c r="B52" s="889"/>
      <c r="C52" s="903"/>
      <c r="D52" s="912"/>
      <c r="E52" s="968" t="s">
        <v>40</v>
      </c>
      <c r="F52" s="968"/>
      <c r="G52" s="968"/>
      <c r="H52" s="974"/>
      <c r="I52" s="938">
        <v>7747</v>
      </c>
      <c r="J52" s="947">
        <v>7757</v>
      </c>
      <c r="K52" s="947">
        <v>7526</v>
      </c>
      <c r="L52" s="947">
        <v>7170</v>
      </c>
      <c r="M52" s="956">
        <v>6943</v>
      </c>
    </row>
    <row r="53" spans="2:13" ht="27.75" customHeight="1">
      <c r="B53" s="891" t="s">
        <v>47</v>
      </c>
      <c r="C53" s="905"/>
      <c r="D53" s="914"/>
      <c r="E53" s="970" t="s">
        <v>98</v>
      </c>
      <c r="F53" s="970"/>
      <c r="G53" s="970"/>
      <c r="H53" s="976"/>
      <c r="I53" s="939">
        <v>2550</v>
      </c>
      <c r="J53" s="948">
        <v>2050</v>
      </c>
      <c r="K53" s="948">
        <v>1166</v>
      </c>
      <c r="L53" s="948">
        <v>966</v>
      </c>
      <c r="M53" s="957">
        <v>1246</v>
      </c>
    </row>
    <row r="54" spans="2:13" ht="27.75" customHeight="1">
      <c r="B54" s="892"/>
      <c r="C54" s="867"/>
      <c r="D54" s="867"/>
      <c r="E54" s="971"/>
      <c r="F54" s="971"/>
      <c r="G54" s="971"/>
      <c r="H54" s="971"/>
      <c r="I54" s="977"/>
      <c r="J54" s="977"/>
      <c r="K54" s="977"/>
      <c r="L54" s="977"/>
      <c r="M54" s="977"/>
    </row>
    <row r="55" spans="2:13"/>
  </sheetData>
  <sheetProtection algorithmName="SHA-512" hashValue="iBtXlWPXON9Py3/Ucx8er4nhoGqa5d9yUm9A7vO5wF8kOYT0rXAP8xr2M6Q5eUslWUr5SSOcvbLsmEPlsLokMQ==" saltValue="jTVrbSG5zqfQhjYbRi4kt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94</v>
      </c>
    </row>
    <row r="54" spans="2:8" ht="29.25" customHeight="1">
      <c r="B54" s="979" t="s">
        <v>8</v>
      </c>
      <c r="C54" s="985"/>
      <c r="D54" s="985"/>
      <c r="E54" s="994" t="s">
        <v>16</v>
      </c>
      <c r="F54" s="1001" t="s">
        <v>525</v>
      </c>
      <c r="G54" s="1001" t="s">
        <v>256</v>
      </c>
      <c r="H54" s="1009" t="s">
        <v>526</v>
      </c>
    </row>
    <row r="55" spans="2:8" ht="52.5" customHeight="1">
      <c r="B55" s="980"/>
      <c r="C55" s="986" t="s">
        <v>102</v>
      </c>
      <c r="D55" s="986"/>
      <c r="E55" s="995"/>
      <c r="F55" s="1002">
        <v>1089</v>
      </c>
      <c r="G55" s="1002">
        <v>1090</v>
      </c>
      <c r="H55" s="1010">
        <v>875</v>
      </c>
    </row>
    <row r="56" spans="2:8" ht="52.5" customHeight="1">
      <c r="B56" s="981"/>
      <c r="C56" s="987" t="s">
        <v>105</v>
      </c>
      <c r="D56" s="987"/>
      <c r="E56" s="996"/>
      <c r="F56" s="1003">
        <v>67</v>
      </c>
      <c r="G56" s="1003">
        <v>117</v>
      </c>
      <c r="H56" s="1011">
        <v>149</v>
      </c>
    </row>
    <row r="57" spans="2:8" ht="53.25" customHeight="1">
      <c r="B57" s="981"/>
      <c r="C57" s="988" t="s">
        <v>69</v>
      </c>
      <c r="D57" s="988"/>
      <c r="E57" s="997"/>
      <c r="F57" s="1004">
        <v>438</v>
      </c>
      <c r="G57" s="1004">
        <v>492</v>
      </c>
      <c r="H57" s="1012">
        <v>517</v>
      </c>
    </row>
    <row r="58" spans="2:8" ht="45.75" customHeight="1">
      <c r="B58" s="982"/>
      <c r="C58" s="989" t="s">
        <v>538</v>
      </c>
      <c r="D58" s="992"/>
      <c r="E58" s="998"/>
      <c r="F58" s="1005">
        <v>287</v>
      </c>
      <c r="G58" s="1005">
        <v>337</v>
      </c>
      <c r="H58" s="1013">
        <v>337</v>
      </c>
    </row>
    <row r="59" spans="2:8" ht="45.75" customHeight="1">
      <c r="B59" s="982"/>
      <c r="C59" s="989" t="s">
        <v>62</v>
      </c>
      <c r="D59" s="992"/>
      <c r="E59" s="998"/>
      <c r="F59" s="1005">
        <v>52</v>
      </c>
      <c r="G59" s="1005">
        <v>65</v>
      </c>
      <c r="H59" s="1013">
        <v>78</v>
      </c>
    </row>
    <row r="60" spans="2:8" ht="45.75" customHeight="1">
      <c r="B60" s="982"/>
      <c r="C60" s="989" t="s">
        <v>121</v>
      </c>
      <c r="D60" s="992"/>
      <c r="E60" s="998"/>
      <c r="F60" s="1005">
        <v>49</v>
      </c>
      <c r="G60" s="1005">
        <v>42</v>
      </c>
      <c r="H60" s="1013">
        <v>54</v>
      </c>
    </row>
    <row r="61" spans="2:8" ht="45.75" customHeight="1">
      <c r="B61" s="982"/>
      <c r="C61" s="989" t="s">
        <v>392</v>
      </c>
      <c r="D61" s="992"/>
      <c r="E61" s="998"/>
      <c r="F61" s="1005">
        <v>42</v>
      </c>
      <c r="G61" s="1005">
        <v>39</v>
      </c>
      <c r="H61" s="1013">
        <v>37</v>
      </c>
    </row>
    <row r="62" spans="2:8" ht="45.75" customHeight="1">
      <c r="B62" s="983"/>
      <c r="C62" s="990" t="s">
        <v>120</v>
      </c>
      <c r="D62" s="993"/>
      <c r="E62" s="999"/>
      <c r="F62" s="1006">
        <v>4</v>
      </c>
      <c r="G62" s="1006">
        <v>6</v>
      </c>
      <c r="H62" s="1014">
        <v>7</v>
      </c>
    </row>
    <row r="63" spans="2:8" ht="52.5" customHeight="1">
      <c r="B63" s="984"/>
      <c r="C63" s="991" t="s">
        <v>110</v>
      </c>
      <c r="D63" s="991"/>
      <c r="E63" s="1000"/>
      <c r="F63" s="1007">
        <v>1594</v>
      </c>
      <c r="G63" s="1007">
        <v>1699</v>
      </c>
      <c r="H63" s="1015">
        <v>1541</v>
      </c>
    </row>
    <row r="64" spans="2:8"/>
  </sheetData>
  <sheetProtection algorithmName="SHA-512" hashValue="Im757azYUh0xQqcR7Krjo3xUui65QjPe58E9p2lZcslkDJSZgJ3a3OVLJYFHwS1GYElmqf7dKLVW3novsAYXjA==" saltValue="KqmOiKihJf5P+5S7wqgll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81</v>
      </c>
      <c r="E2" s="792"/>
      <c r="F2" s="1031" t="s">
        <v>523</v>
      </c>
      <c r="G2" s="816"/>
      <c r="H2" s="826"/>
    </row>
    <row r="3" spans="1:8">
      <c r="A3" s="780" t="s">
        <v>480</v>
      </c>
      <c r="B3" s="765"/>
      <c r="C3" s="1024"/>
      <c r="D3" s="1027">
        <v>32773</v>
      </c>
      <c r="E3" s="1029"/>
      <c r="F3" s="1032">
        <v>52068</v>
      </c>
      <c r="G3" s="1034"/>
      <c r="H3" s="1037"/>
    </row>
    <row r="4" spans="1:8">
      <c r="A4" s="752"/>
      <c r="B4" s="764"/>
      <c r="C4" s="1025"/>
      <c r="D4" s="1028">
        <v>21755</v>
      </c>
      <c r="E4" s="1030"/>
      <c r="F4" s="1033">
        <v>26936</v>
      </c>
      <c r="G4" s="1035"/>
      <c r="H4" s="1038"/>
    </row>
    <row r="5" spans="1:8">
      <c r="A5" s="780" t="s">
        <v>318</v>
      </c>
      <c r="B5" s="765"/>
      <c r="C5" s="1024"/>
      <c r="D5" s="1027">
        <v>16159</v>
      </c>
      <c r="E5" s="1029"/>
      <c r="F5" s="1032">
        <v>47161</v>
      </c>
      <c r="G5" s="1034"/>
      <c r="H5" s="1037"/>
    </row>
    <row r="6" spans="1:8">
      <c r="A6" s="752"/>
      <c r="B6" s="764"/>
      <c r="C6" s="1025"/>
      <c r="D6" s="1028">
        <v>7441</v>
      </c>
      <c r="E6" s="1030"/>
      <c r="F6" s="1033">
        <v>24595</v>
      </c>
      <c r="G6" s="1035"/>
      <c r="H6" s="1038"/>
    </row>
    <row r="7" spans="1:8">
      <c r="A7" s="780" t="s">
        <v>135</v>
      </c>
      <c r="B7" s="765"/>
      <c r="C7" s="1024"/>
      <c r="D7" s="1027">
        <v>24267</v>
      </c>
      <c r="E7" s="1029"/>
      <c r="F7" s="1032">
        <v>43423</v>
      </c>
      <c r="G7" s="1034"/>
      <c r="H7" s="1037"/>
    </row>
    <row r="8" spans="1:8">
      <c r="A8" s="752"/>
      <c r="B8" s="764"/>
      <c r="C8" s="1025"/>
      <c r="D8" s="1028">
        <v>9735</v>
      </c>
      <c r="E8" s="1030"/>
      <c r="F8" s="1033">
        <v>22207</v>
      </c>
      <c r="G8" s="1035"/>
      <c r="H8" s="1038"/>
    </row>
    <row r="9" spans="1:8">
      <c r="A9" s="780" t="s">
        <v>520</v>
      </c>
      <c r="B9" s="765"/>
      <c r="C9" s="1024"/>
      <c r="D9" s="1027">
        <v>23366</v>
      </c>
      <c r="E9" s="1029"/>
      <c r="F9" s="1032">
        <v>45265</v>
      </c>
      <c r="G9" s="1034"/>
      <c r="H9" s="1037"/>
    </row>
    <row r="10" spans="1:8">
      <c r="A10" s="752"/>
      <c r="B10" s="764"/>
      <c r="C10" s="1025"/>
      <c r="D10" s="1028">
        <v>11546</v>
      </c>
      <c r="E10" s="1030"/>
      <c r="F10" s="1033">
        <v>22600</v>
      </c>
      <c r="G10" s="1035"/>
      <c r="H10" s="1038"/>
    </row>
    <row r="11" spans="1:8">
      <c r="A11" s="780" t="s">
        <v>521</v>
      </c>
      <c r="B11" s="765"/>
      <c r="C11" s="1024"/>
      <c r="D11" s="1027">
        <v>39252</v>
      </c>
      <c r="E11" s="1029"/>
      <c r="F11" s="1032">
        <v>54621</v>
      </c>
      <c r="G11" s="1034"/>
      <c r="H11" s="1037"/>
    </row>
    <row r="12" spans="1:8">
      <c r="A12" s="752"/>
      <c r="B12" s="764"/>
      <c r="C12" s="1026"/>
      <c r="D12" s="1028">
        <v>23224</v>
      </c>
      <c r="E12" s="1030"/>
      <c r="F12" s="1033">
        <v>30892</v>
      </c>
      <c r="G12" s="1035"/>
      <c r="H12" s="1038"/>
    </row>
    <row r="13" spans="1:8">
      <c r="A13" s="780"/>
      <c r="B13" s="765"/>
      <c r="C13" s="1024"/>
      <c r="D13" s="1027">
        <v>27163</v>
      </c>
      <c r="E13" s="1029"/>
      <c r="F13" s="1032">
        <v>48508</v>
      </c>
      <c r="G13" s="1036"/>
      <c r="H13" s="1037"/>
    </row>
    <row r="14" spans="1:8">
      <c r="A14" s="752"/>
      <c r="B14" s="764"/>
      <c r="C14" s="1025"/>
      <c r="D14" s="1028">
        <v>14740</v>
      </c>
      <c r="E14" s="1030"/>
      <c r="F14" s="1033">
        <v>25446</v>
      </c>
      <c r="G14" s="1035"/>
      <c r="H14" s="1038"/>
    </row>
    <row r="17" spans="1:11">
      <c r="A17" s="1016" t="s">
        <v>20</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88</v>
      </c>
      <c r="B19" s="1017">
        <f>ROUND(VALUE(SUBSTITUTE(実質収支比率等に係る経年分析!F$48,"▲","-")),2)</f>
        <v>5.07</v>
      </c>
      <c r="C19" s="1017">
        <f>ROUND(VALUE(SUBSTITUTE(実質収支比率等に係る経年分析!G$48,"▲","-")),2)</f>
        <v>12.35</v>
      </c>
      <c r="D19" s="1017">
        <f>ROUND(VALUE(SUBSTITUTE(実質収支比率等に係る経年分析!H$48,"▲","-")),2)</f>
        <v>7.62</v>
      </c>
      <c r="E19" s="1017">
        <f>ROUND(VALUE(SUBSTITUTE(実質収支比率等に係る経年分析!I$48,"▲","-")),2)</f>
        <v>5.37</v>
      </c>
      <c r="F19" s="1017">
        <f>ROUND(VALUE(SUBSTITUTE(実質収支比率等に係る経年分析!J$48,"▲","-")),2)</f>
        <v>4.71</v>
      </c>
    </row>
    <row r="20" spans="1:11">
      <c r="A20" s="1017" t="s">
        <v>31</v>
      </c>
      <c r="B20" s="1017">
        <f>ROUND(VALUE(SUBSTITUTE(実質収支比率等に係る経年分析!F$47,"▲","-")),2)</f>
        <v>4.68</v>
      </c>
      <c r="C20" s="1017">
        <f>ROUND(VALUE(SUBSTITUTE(実質収支比率等に係る経年分析!G$47,"▲","-")),2)</f>
        <v>7.63</v>
      </c>
      <c r="D20" s="1017">
        <f>ROUND(VALUE(SUBSTITUTE(実質収支比率等に係る経年分析!H$47,"▲","-")),2)</f>
        <v>15.61</v>
      </c>
      <c r="E20" s="1017">
        <f>ROUND(VALUE(SUBSTITUTE(実質収支比率等に係る経年分析!I$47,"▲","-")),2)</f>
        <v>15.36</v>
      </c>
      <c r="F20" s="1017">
        <f>ROUND(VALUE(SUBSTITUTE(実質収支比率等に係る経年分析!J$47,"▲","-")),2)</f>
        <v>11.89</v>
      </c>
    </row>
    <row r="21" spans="1:11">
      <c r="A21" s="1017" t="s">
        <v>114</v>
      </c>
      <c r="B21" s="1017">
        <f>IF(ISNUMBER(VALUE(SUBSTITUTE(実質収支比率等に係る経年分析!F$49,"▲","-"))),ROUND(VALUE(SUBSTITUTE(実質収支比率等に係る経年分析!F$49,"▲","-")),2),NA())</f>
        <v>-0.31</v>
      </c>
      <c r="C21" s="1017">
        <f>IF(ISNUMBER(VALUE(SUBSTITUTE(実質収支比率等に係る経年分析!G$49,"▲","-"))),ROUND(VALUE(SUBSTITUTE(実質収支比率等に係る経年分析!G$49,"▲","-")),2),NA())</f>
        <v>10.61</v>
      </c>
      <c r="D21" s="1017">
        <f>IF(ISNUMBER(VALUE(SUBSTITUTE(実質収支比率等に係る経年分析!H$49,"▲","-"))),ROUND(VALUE(SUBSTITUTE(実質収支比率等に係る経年分析!H$49,"▲","-")),2),NA())</f>
        <v>3.11</v>
      </c>
      <c r="E21" s="1017">
        <f>IF(ISNUMBER(VALUE(SUBSTITUTE(実質収支比率等に係る経年分析!I$49,"▲","-"))),ROUND(VALUE(SUBSTITUTE(実質収支比率等に係る経年分析!I$49,"▲","-")),2),NA())</f>
        <v>-2.1</v>
      </c>
      <c r="F21" s="1017">
        <f>IF(ISNUMBER(VALUE(SUBSTITUTE(実質収支比率等に係る経年分析!J$49,"▲","-"))),ROUND(VALUE(SUBSTITUTE(実質収支比率等に係る経年分析!J$49,"▲","-")),2),NA())</f>
        <v>-3.4</v>
      </c>
    </row>
    <row r="24" spans="1:11">
      <c r="A24" s="1016" t="s">
        <v>100</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115</v>
      </c>
      <c r="C26" s="1018" t="s">
        <v>67</v>
      </c>
      <c r="D26" s="1018" t="s">
        <v>115</v>
      </c>
      <c r="E26" s="1018" t="s">
        <v>67</v>
      </c>
      <c r="F26" s="1018" t="s">
        <v>115</v>
      </c>
      <c r="G26" s="1018" t="s">
        <v>67</v>
      </c>
      <c r="H26" s="1018" t="s">
        <v>115</v>
      </c>
      <c r="I26" s="1018" t="s">
        <v>67</v>
      </c>
      <c r="J26" s="1018" t="s">
        <v>115</v>
      </c>
      <c r="K26" s="1018" t="s">
        <v>67</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#VALUE!</v>
      </c>
      <c r="C27" s="1018" t="e">
        <f>IF(ROUND(VALUE(SUBSTITUTE('連結実質赤字比率に係る赤字・黒字の構成分析'!F$43,"▲","-")),2)&gt;=0,ABS(ROUND(VALUE(SUBSTITUTE('連結実質赤字比率に係る赤字・黒字の構成分析'!F$43,"▲","-")),2)),NA())</f>
        <v>#VALUE!</v>
      </c>
      <c r="D27" s="1018" t="e">
        <f>IF(ROUND(VALUE(SUBSTITUTE('連結実質赤字比率に係る赤字・黒字の構成分析'!G$43,"▲","-")),2)&lt;0,ABS(ROUND(VALUE(SUBSTITUTE('連結実質赤字比率に係る赤字・黒字の構成分析'!G$43,"▲","-")),2)),NA())</f>
        <v>#VALUE!</v>
      </c>
      <c r="E27" s="1018" t="e">
        <f>IF(ROUND(VALUE(SUBSTITUTE('連結実質赤字比率に係る赤字・黒字の構成分析'!G$43,"▲","-")),2)&gt;=0,ABS(ROUND(VALUE(SUBSTITUTE('連結実質赤字比率に係る赤字・黒字の構成分析'!G$43,"▲","-")),2)),NA())</f>
        <v>#VALUE!</v>
      </c>
      <c r="F27" s="1018" t="e">
        <f>IF(ROUND(VALUE(SUBSTITUTE('連結実質赤字比率に係る赤字・黒字の構成分析'!H$43,"▲","-")),2)&lt;0,ABS(ROUND(VALUE(SUBSTITUTE('連結実質赤字比率に係る赤字・黒字の構成分析'!H$43,"▲","-")),2)),NA())</f>
        <v>#VALUE!</v>
      </c>
      <c r="G27" s="1018" t="e">
        <f>IF(ROUND(VALUE(SUBSTITUTE('連結実質赤字比率に係る赤字・黒字の構成分析'!H$43,"▲","-")),2)&gt;=0,ABS(ROUND(VALUE(SUBSTITUTE('連結実質赤字比率に係る赤字・黒字の構成分析'!H$43,"▲","-")),2)),NA())</f>
        <v>#VALUE!</v>
      </c>
      <c r="H27" s="1018" t="e">
        <f>IF(ROUND(VALUE(SUBSTITUTE('連結実質赤字比率に係る赤字・黒字の構成分析'!I$43,"▲","-")),2)&lt;0,ABS(ROUND(VALUE(SUBSTITUTE('連結実質赤字比率に係る赤字・黒字の構成分析'!I$43,"▲","-")),2)),NA())</f>
        <v>#VALUE!</v>
      </c>
      <c r="I27" s="1018" t="e">
        <f>IF(ROUND(VALUE(SUBSTITUTE('連結実質赤字比率に係る赤字・黒字の構成分析'!I$43,"▲","-")),2)&gt;=0,ABS(ROUND(VALUE(SUBSTITUTE('連結実質赤字比率に係る赤字・黒字の構成分析'!I$43,"▲","-")),2)),NA())</f>
        <v>#VALUE!</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e">
        <f>IF('連結実質赤字比率に係る赤字・黒字の構成分析'!C$41="",NA(),'連結実質赤字比率に係る赤字・黒字の構成分析'!C$41)</f>
        <v>#N/A</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#VALUE!</v>
      </c>
      <c r="E29" s="1018" t="e">
        <f>IF(ROUND(VALUE(SUBSTITUTE('連結実質赤字比率に係る赤字・黒字の構成分析'!G$41,"▲","-")),2)&gt;=0,ABS(ROUND(VALUE(SUBSTITUTE('連結実質赤字比率に係る赤字・黒字の構成分析'!G$41,"▲","-")),2)),NA())</f>
        <v>#VALUE!</v>
      </c>
      <c r="F29" s="1018" t="e">
        <f>IF(ROUND(VALUE(SUBSTITUTE('連結実質赤字比率に係る赤字・黒字の構成分析'!H$41,"▲","-")),2)&lt;0,ABS(ROUND(VALUE(SUBSTITUTE('連結実質赤字比率に係る赤字・黒字の構成分析'!H$41,"▲","-")),2)),NA())</f>
        <v>#VALUE!</v>
      </c>
      <c r="G29" s="1018" t="e">
        <f>IF(ROUND(VALUE(SUBSTITUTE('連結実質赤字比率に係る赤字・黒字の構成分析'!H$41,"▲","-")),2)&gt;=0,ABS(ROUND(VALUE(SUBSTITUTE('連結実質赤字比率に係る赤字・黒字の構成分析'!H$41,"▲","-")),2)),NA())</f>
        <v>#VALUE!</v>
      </c>
      <c r="H29" s="1018" t="e">
        <f>IF(ROUND(VALUE(SUBSTITUTE('連結実質赤字比率に係る赤字・黒字の構成分析'!I$41,"▲","-")),2)&lt;0,ABS(ROUND(VALUE(SUBSTITUTE('連結実質赤字比率に係る赤字・黒字の構成分析'!I$41,"▲","-")),2)),NA())</f>
        <v>#VALUE!</v>
      </c>
      <c r="I29" s="1018" t="e">
        <f>IF(ROUND(VALUE(SUBSTITUTE('連結実質赤字比率に係る赤字・黒字の構成分析'!I$41,"▲","-")),2)&gt;=0,ABS(ROUND(VALUE(SUBSTITUTE('連結実質赤字比率に係る赤字・黒字の構成分析'!I$41,"▲","-")),2)),NA())</f>
        <v>#VALUE!</v>
      </c>
      <c r="J29" s="1018" t="e">
        <f>IF(ROUND(VALUE(SUBSTITUTE('連結実質赤字比率に係る赤字・黒字の構成分析'!J$41,"▲","-")),2)&lt;0,ABS(ROUND(VALUE(SUBSTITUTE('連結実質赤字比率に係る赤字・黒字の構成分析'!J$41,"▲","-")),2)),NA())</f>
        <v>#VALUE!</v>
      </c>
      <c r="K29" s="1018" t="e">
        <f>IF(ROUND(VALUE(SUBSTITUTE('連結実質赤字比率に係る赤字・黒字の構成分析'!J$41,"▲","-")),2)&gt;=0,ABS(ROUND(VALUE(SUBSTITUTE('連結実質赤字比率に係る赤字・黒字の構成分析'!J$41,"▲","-")),2)),NA())</f>
        <v>#VALUE!</v>
      </c>
    </row>
    <row r="30" spans="1:11">
      <c r="A30" s="1018" t="e">
        <f>IF('連結実質赤字比率に係る赤字・黒字の構成分析'!C$40="",NA(),'連結実質赤字比率に係る赤字・黒字の構成分析'!C$40)</f>
        <v>#N/A</v>
      </c>
      <c r="B30" s="1018" t="e">
        <f>IF(ROUND(VALUE(SUBSTITUTE('連結実質赤字比率に係る赤字・黒字の構成分析'!F$40,"▲","-")),2)&lt;0,ABS(ROUND(VALUE(SUBSTITUTE('連結実質赤字比率に係る赤字・黒字の構成分析'!F$40,"▲","-")),2)),NA())</f>
        <v>#VALUE!</v>
      </c>
      <c r="C30" s="1018" t="e">
        <f>IF(ROUND(VALUE(SUBSTITUTE('連結実質赤字比率に係る赤字・黒字の構成分析'!F$40,"▲","-")),2)&gt;=0,ABS(ROUND(VALUE(SUBSTITUTE('連結実質赤字比率に係る赤字・黒字の構成分析'!F$40,"▲","-")),2)),NA())</f>
        <v>#VALUE!</v>
      </c>
      <c r="D30" s="1018" t="e">
        <f>IF(ROUND(VALUE(SUBSTITUTE('連結実質赤字比率に係る赤字・黒字の構成分析'!G$40,"▲","-")),2)&lt;0,ABS(ROUND(VALUE(SUBSTITUTE('連結実質赤字比率に係る赤字・黒字の構成分析'!G$40,"▲","-")),2)),NA())</f>
        <v>#VALUE!</v>
      </c>
      <c r="E30" s="1018" t="e">
        <f>IF(ROUND(VALUE(SUBSTITUTE('連結実質赤字比率に係る赤字・黒字の構成分析'!G$40,"▲","-")),2)&gt;=0,ABS(ROUND(VALUE(SUBSTITUTE('連結実質赤字比率に係る赤字・黒字の構成分析'!G$40,"▲","-")),2)),NA())</f>
        <v>#VALUE!</v>
      </c>
      <c r="F30" s="1018" t="e">
        <f>IF(ROUND(VALUE(SUBSTITUTE('連結実質赤字比率に係る赤字・黒字の構成分析'!H$40,"▲","-")),2)&lt;0,ABS(ROUND(VALUE(SUBSTITUTE('連結実質赤字比率に係る赤字・黒字の構成分析'!H$40,"▲","-")),2)),NA())</f>
        <v>#VALUE!</v>
      </c>
      <c r="G30" s="1018" t="e">
        <f>IF(ROUND(VALUE(SUBSTITUTE('連結実質赤字比率に係る赤字・黒字の構成分析'!H$40,"▲","-")),2)&gt;=0,ABS(ROUND(VALUE(SUBSTITUTE('連結実質赤字比率に係る赤字・黒字の構成分析'!H$40,"▲","-")),2)),NA())</f>
        <v>#VALUE!</v>
      </c>
      <c r="H30" s="1018" t="e">
        <f>IF(ROUND(VALUE(SUBSTITUTE('連結実質赤字比率に係る赤字・黒字の構成分析'!I$40,"▲","-")),2)&lt;0,ABS(ROUND(VALUE(SUBSTITUTE('連結実質赤字比率に係る赤字・黒字の構成分析'!I$40,"▲","-")),2)),NA())</f>
        <v>#VALUE!</v>
      </c>
      <c r="I30" s="1018" t="e">
        <f>IF(ROUND(VALUE(SUBSTITUTE('連結実質赤字比率に係る赤字・黒字の構成分析'!I$40,"▲","-")),2)&gt;=0,ABS(ROUND(VALUE(SUBSTITUTE('連結実質赤字比率に係る赤字・黒字の構成分析'!I$40,"▲","-")),2)),NA())</f>
        <v>#VALUE!</v>
      </c>
      <c r="J30" s="1018" t="e">
        <f>IF(ROUND(VALUE(SUBSTITUTE('連結実質赤字比率に係る赤字・黒字の構成分析'!J$40,"▲","-")),2)&lt;0,ABS(ROUND(VALUE(SUBSTITUTE('連結実質赤字比率に係る赤字・黒字の構成分析'!J$40,"▲","-")),2)),NA())</f>
        <v>#VALUE!</v>
      </c>
      <c r="K30" s="1018" t="e">
        <f>IF(ROUND(VALUE(SUBSTITUTE('連結実質赤字比率に係る赤字・黒字の構成分析'!J$40,"▲","-")),2)&gt;=0,ABS(ROUND(VALUE(SUBSTITUTE('連結実質赤字比率に係る赤字・黒字の構成分析'!J$40,"▲","-")),2)),NA())</f>
        <v>#VALUE!</v>
      </c>
    </row>
    <row r="31" spans="1:11">
      <c r="A31" s="1018" t="str">
        <f>IF('連結実質赤字比率に係る赤字・黒字の構成分析'!C$39="",NA(),'連結実質赤字比率に係る赤字・黒字の構成分析'!C$39)</f>
        <v>土地取得特別会計</v>
      </c>
      <c r="B31" s="1018" t="e">
        <f>IF(ROUND(VALUE(SUBSTITUTE('連結実質赤字比率に係る赤字・黒字の構成分析'!F$39,"▲","-")),2)&lt;0,ABS(ROUND(VALUE(SUBSTITUTE('連結実質赤字比率に係る赤字・黒字の構成分析'!F$39,"▲","-")),2)),NA())</f>
        <v>#N/A</v>
      </c>
      <c r="C31" s="1018">
        <f>IF(ROUND(VALUE(SUBSTITUTE('連結実質赤字比率に係る赤字・黒字の構成分析'!F$39,"▲","-")),2)&gt;=0,ABS(ROUND(VALUE(SUBSTITUTE('連結実質赤字比率に係る赤字・黒字の構成分析'!F$39,"▲","-")),2)),NA())</f>
        <v>0</v>
      </c>
      <c r="D31" s="1018" t="e">
        <f>IF(ROUND(VALUE(SUBSTITUTE('連結実質赤字比率に係る赤字・黒字の構成分析'!G$39,"▲","-")),2)&lt;0,ABS(ROUND(VALUE(SUBSTITUTE('連結実質赤字比率に係る赤字・黒字の構成分析'!G$39,"▲","-")),2)),NA())</f>
        <v>#N/A</v>
      </c>
      <c r="E31" s="1018">
        <f>IF(ROUND(VALUE(SUBSTITUTE('連結実質赤字比率に係る赤字・黒字の構成分析'!G$39,"▲","-")),2)&gt;=0,ABS(ROUND(VALUE(SUBSTITUTE('連結実質赤字比率に係る赤字・黒字の構成分析'!G$39,"▲","-")),2)),NA())</f>
        <v>0</v>
      </c>
      <c r="F31" s="1018" t="e">
        <f>IF(ROUND(VALUE(SUBSTITUTE('連結実質赤字比率に係る赤字・黒字の構成分析'!H$39,"▲","-")),2)&lt;0,ABS(ROUND(VALUE(SUBSTITUTE('連結実質赤字比率に係る赤字・黒字の構成分析'!H$39,"▲","-")),2)),NA())</f>
        <v>#N/A</v>
      </c>
      <c r="G31" s="1018">
        <f>IF(ROUND(VALUE(SUBSTITUTE('連結実質赤字比率に係る赤字・黒字の構成分析'!H$39,"▲","-")),2)&gt;=0,ABS(ROUND(VALUE(SUBSTITUTE('連結実質赤字比率に係る赤字・黒字の構成分析'!H$39,"▲","-")),2)),NA())</f>
        <v>0</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0</v>
      </c>
    </row>
    <row r="32" spans="1:11">
      <c r="A32" s="1018" t="str">
        <f>IF('連結実質赤字比率に係る赤字・黒字の構成分析'!C$38="",NA(),'連結実質赤字比率に係る赤字・黒字の構成分析'!C$38)</f>
        <v>後期高齢者医療特別会計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0.21</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0.21</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0.23</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0.21</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0.28000000000000003</v>
      </c>
    </row>
    <row r="33" spans="1:16">
      <c r="A33" s="1018" t="str">
        <f>IF('連結実質赤字比率に係る赤字・黒字の構成分析'!C$37="",NA(),'連結実質赤字比率に係る赤字・黒字の構成分析'!C$37)</f>
        <v>国民健康保険事業特別会計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1.03</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0.69</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0.28000000000000003</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9.e-002</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0.69</v>
      </c>
    </row>
    <row r="34" spans="1:16">
      <c r="A34" s="1018" t="str">
        <f>IF('連結実質赤字比率に係る赤字・黒字の構成分析'!C$36="",NA(),'連結実質赤字比率に係る赤字・黒字の構成分析'!C$36)</f>
        <v>介護保険事業特別会計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1.52</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1.87</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1.65</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1.47</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2.25</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5.0599999999999996</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12.35</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7.61</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5.37</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4.7</v>
      </c>
    </row>
    <row r="36" spans="1:16">
      <c r="A36" s="1018" t="str">
        <f>IF('連結実質赤字比率に係る赤字・黒字の構成分析'!C$34="",NA(),'連結実質赤字比率に係る赤字・黒字の構成分析'!C$34)</f>
        <v>下水道事業会計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3.22</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3.94</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4.4000000000000004</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5.09</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5.45</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116</v>
      </c>
      <c r="C41" s="1019"/>
      <c r="D41" s="1019" t="s">
        <v>118</v>
      </c>
      <c r="E41" s="1019" t="s">
        <v>116</v>
      </c>
      <c r="F41" s="1019"/>
      <c r="G41" s="1019" t="s">
        <v>118</v>
      </c>
      <c r="H41" s="1019" t="s">
        <v>116</v>
      </c>
      <c r="I41" s="1019"/>
      <c r="J41" s="1019" t="s">
        <v>118</v>
      </c>
      <c r="K41" s="1019" t="s">
        <v>116</v>
      </c>
      <c r="L41" s="1019"/>
      <c r="M41" s="1019" t="s">
        <v>118</v>
      </c>
      <c r="N41" s="1019" t="s">
        <v>116</v>
      </c>
      <c r="O41" s="1019"/>
      <c r="P41" s="1019" t="s">
        <v>118</v>
      </c>
    </row>
    <row r="42" spans="1:16">
      <c r="A42" s="1019" t="s">
        <v>122</v>
      </c>
      <c r="B42" s="1019"/>
      <c r="C42" s="1019"/>
      <c r="D42" s="1019">
        <f>'実質公債費比率（分子）の構造'!K$52</f>
        <v>916</v>
      </c>
      <c r="E42" s="1019"/>
      <c r="F42" s="1019"/>
      <c r="G42" s="1019">
        <f>'実質公債費比率（分子）の構造'!L$52</f>
        <v>919</v>
      </c>
      <c r="H42" s="1019"/>
      <c r="I42" s="1019"/>
      <c r="J42" s="1019">
        <f>'実質公債費比率（分子）の構造'!M$52</f>
        <v>923</v>
      </c>
      <c r="K42" s="1019"/>
      <c r="L42" s="1019"/>
      <c r="M42" s="1019">
        <f>'実質公債費比率（分子）の構造'!N$52</f>
        <v>917</v>
      </c>
      <c r="N42" s="1019"/>
      <c r="O42" s="1019"/>
      <c r="P42" s="1019">
        <f>'実質公債費比率（分子）の構造'!O$52</f>
        <v>906</v>
      </c>
    </row>
    <row r="43" spans="1:16">
      <c r="A43" s="1019" t="s">
        <v>42</v>
      </c>
      <c r="B43" s="1019">
        <f>'実質公債費比率（分子）の構造'!K$51</f>
        <v>0</v>
      </c>
      <c r="C43" s="1019"/>
      <c r="D43" s="1019"/>
      <c r="E43" s="1019">
        <f>'実質公債費比率（分子）の構造'!L$51</f>
        <v>0</v>
      </c>
      <c r="F43" s="1019"/>
      <c r="G43" s="1019"/>
      <c r="H43" s="1019" t="str">
        <f>'実質公債費比率（分子）の構造'!M$51</f>
        <v>-</v>
      </c>
      <c r="I43" s="1019"/>
      <c r="J43" s="1019"/>
      <c r="K43" s="1019" t="str">
        <f>'実質公債費比率（分子）の構造'!N$51</f>
        <v>-</v>
      </c>
      <c r="L43" s="1019"/>
      <c r="M43" s="1019"/>
      <c r="N43" s="1019">
        <f>'実質公債費比率（分子）の構造'!O$51</f>
        <v>0</v>
      </c>
      <c r="O43" s="1019"/>
      <c r="P43" s="1019"/>
    </row>
    <row r="44" spans="1:16">
      <c r="A44" s="1019" t="s">
        <v>38</v>
      </c>
      <c r="B44" s="1019" t="str">
        <f>'実質公債費比率（分子）の構造'!K$50</f>
        <v>-</v>
      </c>
      <c r="C44" s="1019"/>
      <c r="D44" s="1019"/>
      <c r="E44" s="1019" t="str">
        <f>'実質公債費比率（分子）の構造'!L$50</f>
        <v>-</v>
      </c>
      <c r="F44" s="1019"/>
      <c r="G44" s="1019"/>
      <c r="H44" s="1019" t="str">
        <f>'実質公債費比率（分子）の構造'!M$50</f>
        <v>-</v>
      </c>
      <c r="I44" s="1019"/>
      <c r="J44" s="1019"/>
      <c r="K44" s="1019" t="str">
        <f>'実質公債費比率（分子）の構造'!N$50</f>
        <v>-</v>
      </c>
      <c r="L44" s="1019"/>
      <c r="M44" s="1019"/>
      <c r="N44" s="1019" t="str">
        <f>'実質公債費比率（分子）の構造'!O$50</f>
        <v>-</v>
      </c>
      <c r="O44" s="1019"/>
      <c r="P44" s="1019"/>
    </row>
    <row r="45" spans="1:16">
      <c r="A45" s="1019" t="s">
        <v>0</v>
      </c>
      <c r="B45" s="1019">
        <f>'実質公債費比率（分子）の構造'!K$49</f>
        <v>5</v>
      </c>
      <c r="C45" s="1019"/>
      <c r="D45" s="1019"/>
      <c r="E45" s="1019">
        <f>'実質公債費比率（分子）の構造'!L$49</f>
        <v>6</v>
      </c>
      <c r="F45" s="1019"/>
      <c r="G45" s="1019"/>
      <c r="H45" s="1019">
        <f>'実質公債費比率（分子）の構造'!M$49</f>
        <v>6</v>
      </c>
      <c r="I45" s="1019"/>
      <c r="J45" s="1019"/>
      <c r="K45" s="1019">
        <f>'実質公債費比率（分子）の構造'!N$49</f>
        <v>8</v>
      </c>
      <c r="L45" s="1019"/>
      <c r="M45" s="1019"/>
      <c r="N45" s="1019">
        <f>'実質公債費比率（分子）の構造'!O$49</f>
        <v>17</v>
      </c>
      <c r="O45" s="1019"/>
      <c r="P45" s="1019"/>
    </row>
    <row r="46" spans="1:16">
      <c r="A46" s="1019" t="s">
        <v>36</v>
      </c>
      <c r="B46" s="1019">
        <f>'実質公債費比率（分子）の構造'!K$48</f>
        <v>390</v>
      </c>
      <c r="C46" s="1019"/>
      <c r="D46" s="1019"/>
      <c r="E46" s="1019">
        <f>'実質公債費比率（分子）の構造'!L$48</f>
        <v>387</v>
      </c>
      <c r="F46" s="1019"/>
      <c r="G46" s="1019"/>
      <c r="H46" s="1019">
        <f>'実質公債費比率（分子）の構造'!M$48</f>
        <v>389</v>
      </c>
      <c r="I46" s="1019"/>
      <c r="J46" s="1019"/>
      <c r="K46" s="1019">
        <f>'実質公債費比率（分子）の構造'!N$48</f>
        <v>383</v>
      </c>
      <c r="L46" s="1019"/>
      <c r="M46" s="1019"/>
      <c r="N46" s="1019">
        <f>'実質公債費比率（分子）の構造'!O$48</f>
        <v>379</v>
      </c>
      <c r="O46" s="1019"/>
      <c r="P46" s="1019"/>
    </row>
    <row r="47" spans="1:16">
      <c r="A47" s="1019" t="s">
        <v>30</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25</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21</v>
      </c>
      <c r="B49" s="1019">
        <f>'実質公債費比率（分子）の構造'!K$45</f>
        <v>884</v>
      </c>
      <c r="C49" s="1019"/>
      <c r="D49" s="1019"/>
      <c r="E49" s="1019">
        <f>'実質公債費比率（分子）の構造'!L$45</f>
        <v>943</v>
      </c>
      <c r="F49" s="1019"/>
      <c r="G49" s="1019"/>
      <c r="H49" s="1019">
        <f>'実質公債費比率（分子）の構造'!M$45</f>
        <v>942</v>
      </c>
      <c r="I49" s="1019"/>
      <c r="J49" s="1019"/>
      <c r="K49" s="1019">
        <f>'実質公債費比率（分子）の構造'!N$45</f>
        <v>934</v>
      </c>
      <c r="L49" s="1019"/>
      <c r="M49" s="1019"/>
      <c r="N49" s="1019">
        <f>'実質公債費比率（分子）の構造'!O$45</f>
        <v>891</v>
      </c>
      <c r="O49" s="1019"/>
      <c r="P49" s="1019"/>
    </row>
    <row r="50" spans="1:16">
      <c r="A50" s="1019" t="s">
        <v>50</v>
      </c>
      <c r="B50" s="1019" t="e">
        <f>NA()</f>
        <v>#N/A</v>
      </c>
      <c r="C50" s="1019">
        <f>IF(ISNUMBER('実質公債費比率（分子）の構造'!K$53),'実質公債費比率（分子）の構造'!K$53,NA())</f>
        <v>363</v>
      </c>
      <c r="D50" s="1019" t="e">
        <f>NA()</f>
        <v>#N/A</v>
      </c>
      <c r="E50" s="1019" t="e">
        <f>NA()</f>
        <v>#N/A</v>
      </c>
      <c r="F50" s="1019">
        <f>IF(ISNUMBER('実質公債費比率（分子）の構造'!L$53),'実質公債費比率（分子）の構造'!L$53,NA())</f>
        <v>417</v>
      </c>
      <c r="G50" s="1019" t="e">
        <f>NA()</f>
        <v>#N/A</v>
      </c>
      <c r="H50" s="1019" t="e">
        <f>NA()</f>
        <v>#N/A</v>
      </c>
      <c r="I50" s="1019">
        <f>IF(ISNUMBER('実質公債費比率（分子）の構造'!M$53),'実質公債費比率（分子）の構造'!M$53,NA())</f>
        <v>414</v>
      </c>
      <c r="J50" s="1019" t="e">
        <f>NA()</f>
        <v>#N/A</v>
      </c>
      <c r="K50" s="1019" t="e">
        <f>NA()</f>
        <v>#N/A</v>
      </c>
      <c r="L50" s="1019">
        <f>IF(ISNUMBER('実質公債費比率（分子）の構造'!N$53),'実質公債費比率（分子）の構造'!N$53,NA())</f>
        <v>408</v>
      </c>
      <c r="M50" s="1019" t="e">
        <f>NA()</f>
        <v>#N/A</v>
      </c>
      <c r="N50" s="1019" t="e">
        <f>NA()</f>
        <v>#N/A</v>
      </c>
      <c r="O50" s="1019">
        <f>IF(ISNUMBER('実質公債費比率（分子）の構造'!O$53),'実質公債費比率（分子）の構造'!O$53,NA())</f>
        <v>381</v>
      </c>
      <c r="P50" s="1019" t="e">
        <f>NA()</f>
        <v>#N/A</v>
      </c>
    </row>
    <row r="53" spans="1:16">
      <c r="A53" s="1016" t="s">
        <v>56</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107</v>
      </c>
      <c r="C55" s="1018"/>
      <c r="D55" s="1018" t="s">
        <v>123</v>
      </c>
      <c r="E55" s="1018" t="s">
        <v>107</v>
      </c>
      <c r="F55" s="1018"/>
      <c r="G55" s="1018" t="s">
        <v>123</v>
      </c>
      <c r="H55" s="1018" t="s">
        <v>107</v>
      </c>
      <c r="I55" s="1018"/>
      <c r="J55" s="1018" t="s">
        <v>123</v>
      </c>
      <c r="K55" s="1018" t="s">
        <v>107</v>
      </c>
      <c r="L55" s="1018"/>
      <c r="M55" s="1018" t="s">
        <v>123</v>
      </c>
      <c r="N55" s="1018" t="s">
        <v>107</v>
      </c>
      <c r="O55" s="1018"/>
      <c r="P55" s="1018" t="s">
        <v>123</v>
      </c>
    </row>
    <row r="56" spans="1:16">
      <c r="A56" s="1018" t="s">
        <v>40</v>
      </c>
      <c r="B56" s="1018"/>
      <c r="C56" s="1018"/>
      <c r="D56" s="1018">
        <f>'将来負担比率（分子）の構造'!I$52</f>
        <v>7747</v>
      </c>
      <c r="E56" s="1018"/>
      <c r="F56" s="1018"/>
      <c r="G56" s="1018">
        <f>'将来負担比率（分子）の構造'!J$52</f>
        <v>7757</v>
      </c>
      <c r="H56" s="1018"/>
      <c r="I56" s="1018"/>
      <c r="J56" s="1018">
        <f>'将来負担比率（分子）の構造'!K$52</f>
        <v>7526</v>
      </c>
      <c r="K56" s="1018"/>
      <c r="L56" s="1018"/>
      <c r="M56" s="1018">
        <f>'将来負担比率（分子）の構造'!L$52</f>
        <v>7170</v>
      </c>
      <c r="N56" s="1018"/>
      <c r="O56" s="1018"/>
      <c r="P56" s="1018">
        <f>'将来負担比率（分子）の構造'!M$52</f>
        <v>6943</v>
      </c>
    </row>
    <row r="57" spans="1:16">
      <c r="A57" s="1018" t="s">
        <v>96</v>
      </c>
      <c r="B57" s="1018"/>
      <c r="C57" s="1018"/>
      <c r="D57" s="1018">
        <f>'将来負担比率（分子）の構造'!I$51</f>
        <v>3071</v>
      </c>
      <c r="E57" s="1018"/>
      <c r="F57" s="1018"/>
      <c r="G57" s="1018">
        <f>'将来負担比率（分子）の構造'!J$51</f>
        <v>3132</v>
      </c>
      <c r="H57" s="1018"/>
      <c r="I57" s="1018"/>
      <c r="J57" s="1018">
        <f>'将来負担比率（分子）の構造'!K$51</f>
        <v>3247</v>
      </c>
      <c r="K57" s="1018"/>
      <c r="L57" s="1018"/>
      <c r="M57" s="1018">
        <f>'将来負担比率（分子）の構造'!L$51</f>
        <v>3274</v>
      </c>
      <c r="N57" s="1018"/>
      <c r="O57" s="1018"/>
      <c r="P57" s="1018">
        <f>'将来負担比率（分子）の構造'!M$51</f>
        <v>3337</v>
      </c>
    </row>
    <row r="58" spans="1:16">
      <c r="A58" s="1018" t="s">
        <v>93</v>
      </c>
      <c r="B58" s="1018"/>
      <c r="C58" s="1018"/>
      <c r="D58" s="1018">
        <f>'将来負担比率（分子）の構造'!I$50</f>
        <v>731</v>
      </c>
      <c r="E58" s="1018"/>
      <c r="F58" s="1018"/>
      <c r="G58" s="1018">
        <f>'将来負担比率（分子）の構造'!J$50</f>
        <v>1098</v>
      </c>
      <c r="H58" s="1018"/>
      <c r="I58" s="1018"/>
      <c r="J58" s="1018">
        <f>'将来負担比率（分子）の構造'!K$50</f>
        <v>1762</v>
      </c>
      <c r="K58" s="1018"/>
      <c r="L58" s="1018"/>
      <c r="M58" s="1018">
        <f>'将来負担比率（分子）の構造'!L$50</f>
        <v>1780</v>
      </c>
      <c r="N58" s="1018"/>
      <c r="O58" s="1018"/>
      <c r="P58" s="1018">
        <f>'将来負担比率（分子）の構造'!M$50</f>
        <v>1655</v>
      </c>
    </row>
    <row r="59" spans="1:16">
      <c r="A59" s="1018" t="s">
        <v>89</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83</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76</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77</v>
      </c>
      <c r="B62" s="1018" t="str">
        <f>'将来負担比率（分子）の構造'!I$45</f>
        <v>-</v>
      </c>
      <c r="C62" s="1018"/>
      <c r="D62" s="1018"/>
      <c r="E62" s="1018" t="str">
        <f>'将来負担比率（分子）の構造'!J$45</f>
        <v>-</v>
      </c>
      <c r="F62" s="1018"/>
      <c r="G62" s="1018"/>
      <c r="H62" s="1018" t="str">
        <f>'将来負担比率（分子）の構造'!K$45</f>
        <v>-</v>
      </c>
      <c r="I62" s="1018"/>
      <c r="J62" s="1018"/>
      <c r="K62" s="1018" t="str">
        <f>'将来負担比率（分子）の構造'!L$45</f>
        <v>-</v>
      </c>
      <c r="L62" s="1018"/>
      <c r="M62" s="1018"/>
      <c r="N62" s="1018" t="str">
        <f>'将来負担比率（分子）の構造'!M$45</f>
        <v>-</v>
      </c>
      <c r="O62" s="1018"/>
      <c r="P62" s="1018"/>
    </row>
    <row r="63" spans="1:16">
      <c r="A63" s="1018" t="s">
        <v>75</v>
      </c>
      <c r="B63" s="1018">
        <f>'将来負担比率（分子）の構造'!I$44</f>
        <v>75</v>
      </c>
      <c r="C63" s="1018"/>
      <c r="D63" s="1018"/>
      <c r="E63" s="1018">
        <f>'将来負担比率（分子）の構造'!J$44</f>
        <v>84</v>
      </c>
      <c r="F63" s="1018"/>
      <c r="G63" s="1018"/>
      <c r="H63" s="1018">
        <f>'将来負担比率（分子）の構造'!K$44</f>
        <v>118</v>
      </c>
      <c r="I63" s="1018"/>
      <c r="J63" s="1018"/>
      <c r="K63" s="1018">
        <f>'将来負担比率（分子）の構造'!L$44</f>
        <v>130</v>
      </c>
      <c r="L63" s="1018"/>
      <c r="M63" s="1018"/>
      <c r="N63" s="1018">
        <f>'将来負担比率（分子）の構造'!M$44</f>
        <v>141</v>
      </c>
      <c r="O63" s="1018"/>
      <c r="P63" s="1018"/>
    </row>
    <row r="64" spans="1:16">
      <c r="A64" s="1018" t="s">
        <v>73</v>
      </c>
      <c r="B64" s="1018">
        <f>'将来負担比率（分子）の構造'!I$43</f>
        <v>4950</v>
      </c>
      <c r="C64" s="1018"/>
      <c r="D64" s="1018"/>
      <c r="E64" s="1018">
        <f>'将来負担比率（分子）の構造'!J$43</f>
        <v>4915</v>
      </c>
      <c r="F64" s="1018"/>
      <c r="G64" s="1018"/>
      <c r="H64" s="1018">
        <f>'将来負担比率（分子）の構造'!K$43</f>
        <v>4969</v>
      </c>
      <c r="I64" s="1018"/>
      <c r="J64" s="1018"/>
      <c r="K64" s="1018">
        <f>'将来負担比率（分子）の構造'!L$43</f>
        <v>4928</v>
      </c>
      <c r="L64" s="1018"/>
      <c r="M64" s="1018"/>
      <c r="N64" s="1018">
        <f>'将来負担比率（分子）の構造'!M$43</f>
        <v>5036</v>
      </c>
      <c r="O64" s="1018"/>
      <c r="P64" s="1018"/>
    </row>
    <row r="65" spans="1:16">
      <c r="A65" s="1018" t="s">
        <v>72</v>
      </c>
      <c r="B65" s="1018" t="str">
        <f>'将来負担比率（分子）の構造'!I$42</f>
        <v>-</v>
      </c>
      <c r="C65" s="1018"/>
      <c r="D65" s="1018"/>
      <c r="E65" s="1018" t="str">
        <f>'将来負担比率（分子）の構造'!J$42</f>
        <v>-</v>
      </c>
      <c r="F65" s="1018"/>
      <c r="G65" s="1018"/>
      <c r="H65" s="1018" t="str">
        <f>'将来負担比率（分子）の構造'!K$42</f>
        <v>-</v>
      </c>
      <c r="I65" s="1018"/>
      <c r="J65" s="1018"/>
      <c r="K65" s="1018" t="str">
        <f>'将来負担比率（分子）の構造'!L$42</f>
        <v>-</v>
      </c>
      <c r="L65" s="1018"/>
      <c r="M65" s="1018"/>
      <c r="N65" s="1018" t="str">
        <f>'将来負担比率（分子）の構造'!M$42</f>
        <v>-</v>
      </c>
      <c r="O65" s="1018"/>
      <c r="P65" s="1018"/>
    </row>
    <row r="66" spans="1:16">
      <c r="A66" s="1018" t="s">
        <v>52</v>
      </c>
      <c r="B66" s="1018">
        <f>'将来負担比率（分子）の構造'!I$41</f>
        <v>9075</v>
      </c>
      <c r="C66" s="1018"/>
      <c r="D66" s="1018"/>
      <c r="E66" s="1018">
        <f>'将来負担比率（分子）の構造'!J$41</f>
        <v>9039</v>
      </c>
      <c r="F66" s="1018"/>
      <c r="G66" s="1018"/>
      <c r="H66" s="1018">
        <f>'将来負担比率（分子）の構造'!K$41</f>
        <v>8614</v>
      </c>
      <c r="I66" s="1018"/>
      <c r="J66" s="1018"/>
      <c r="K66" s="1018">
        <f>'将来負担比率（分子）の構造'!L$41</f>
        <v>8131</v>
      </c>
      <c r="L66" s="1018"/>
      <c r="M66" s="1018"/>
      <c r="N66" s="1018">
        <f>'将来負担比率（分子）の構造'!M$41</f>
        <v>8004</v>
      </c>
      <c r="O66" s="1018"/>
      <c r="P66" s="1018"/>
    </row>
    <row r="67" spans="1:16">
      <c r="A67" s="1018" t="s">
        <v>98</v>
      </c>
      <c r="B67" s="1018" t="e">
        <f>NA()</f>
        <v>#N/A</v>
      </c>
      <c r="C67" s="1018">
        <f>IF(ISNUMBER('将来負担比率（分子）の構造'!I$53),IF('将来負担比率（分子）の構造'!I$53&lt;0,0,'将来負担比率（分子）の構造'!I$53),NA())</f>
        <v>2550</v>
      </c>
      <c r="D67" s="1018" t="e">
        <f>NA()</f>
        <v>#N/A</v>
      </c>
      <c r="E67" s="1018" t="e">
        <f>NA()</f>
        <v>#N/A</v>
      </c>
      <c r="F67" s="1018">
        <f>IF(ISNUMBER('将来負担比率（分子）の構造'!J$53),IF('将来負担比率（分子）の構造'!J$53&lt;0,0,'将来負担比率（分子）の構造'!J$53),NA())</f>
        <v>2050</v>
      </c>
      <c r="G67" s="1018" t="e">
        <f>NA()</f>
        <v>#N/A</v>
      </c>
      <c r="H67" s="1018" t="e">
        <f>NA()</f>
        <v>#N/A</v>
      </c>
      <c r="I67" s="1018">
        <f>IF(ISNUMBER('将来負担比率（分子）の構造'!K$53),IF('将来負担比率（分子）の構造'!K$53&lt;0,0,'将来負担比率（分子）の構造'!K$53),NA())</f>
        <v>1166</v>
      </c>
      <c r="J67" s="1018" t="e">
        <f>NA()</f>
        <v>#N/A</v>
      </c>
      <c r="K67" s="1018" t="e">
        <f>NA()</f>
        <v>#N/A</v>
      </c>
      <c r="L67" s="1018">
        <f>IF(ISNUMBER('将来負担比率（分子）の構造'!L$53),IF('将来負担比率（分子）の構造'!L$53&lt;0,0,'将来負担比率（分子）の構造'!L$53),NA())</f>
        <v>966</v>
      </c>
      <c r="M67" s="1018" t="e">
        <f>NA()</f>
        <v>#N/A</v>
      </c>
      <c r="N67" s="1018" t="e">
        <f>NA()</f>
        <v>#N/A</v>
      </c>
      <c r="O67" s="1018">
        <f>IF(ISNUMBER('将来負担比率（分子）の構造'!M$53),IF('将来負担比率（分子）の構造'!M$53&lt;0,0,'将来負担比率（分子）の構造'!M$53),NA())</f>
        <v>1246</v>
      </c>
      <c r="P67" s="1018" t="e">
        <f>NA()</f>
        <v>#N/A</v>
      </c>
    </row>
    <row r="70" spans="1:16">
      <c r="A70" s="1021" t="s">
        <v>124</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125</v>
      </c>
      <c r="B72" s="1022">
        <f>基金残高に係る経年分析!F55</f>
        <v>1089</v>
      </c>
      <c r="C72" s="1022">
        <f>基金残高に係る経年分析!G55</f>
        <v>1090</v>
      </c>
      <c r="D72" s="1022">
        <f>基金残高に係る経年分析!H55</f>
        <v>875</v>
      </c>
    </row>
    <row r="73" spans="1:16">
      <c r="A73" s="1020" t="s">
        <v>126</v>
      </c>
      <c r="B73" s="1022">
        <f>基金残高に係る経年分析!F56</f>
        <v>67</v>
      </c>
      <c r="C73" s="1022">
        <f>基金残高に係る経年分析!G56</f>
        <v>117</v>
      </c>
      <c r="D73" s="1022">
        <f>基金残高に係る経年分析!H56</f>
        <v>149</v>
      </c>
    </row>
    <row r="74" spans="1:16">
      <c r="A74" s="1020" t="s">
        <v>129</v>
      </c>
      <c r="B74" s="1022">
        <f>基金残高に係る経年分析!F57</f>
        <v>438</v>
      </c>
      <c r="C74" s="1022">
        <f>基金残高に係る経年分析!G57</f>
        <v>492</v>
      </c>
      <c r="D74" s="1022">
        <f>基金残高に係る経年分析!H57</f>
        <v>517</v>
      </c>
    </row>
  </sheetData>
  <sheetProtection algorithmName="SHA-512" hashValue="s5hWWRIaYshDFQt9KkDveljqhOW0I6MqrCnEZ7W0VtUyAt/QjH4mobEn8JFdVjW9WNM2zbFguzyEBo8rj2RfgA==" saltValue="FKjHtV/NGOEbWLHKcICRo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303</v>
      </c>
      <c r="DI1" s="344"/>
      <c r="DJ1" s="344"/>
      <c r="DK1" s="344"/>
      <c r="DL1" s="344"/>
      <c r="DM1" s="344"/>
      <c r="DN1" s="351"/>
      <c r="DO1" s="1"/>
      <c r="DP1" s="343" t="s">
        <v>243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227</v>
      </c>
      <c r="AA4" s="139"/>
      <c r="AB4" s="139"/>
      <c r="AC4" s="144"/>
      <c r="AD4" s="182" t="s">
        <v>257</v>
      </c>
      <c r="AE4" s="139"/>
      <c r="AF4" s="139"/>
      <c r="AG4" s="139"/>
      <c r="AH4" s="139"/>
      <c r="AI4" s="139"/>
      <c r="AJ4" s="139"/>
      <c r="AK4" s="144"/>
      <c r="AL4" s="182" t="s">
        <v>227</v>
      </c>
      <c r="AM4" s="139"/>
      <c r="AN4" s="139"/>
      <c r="AO4" s="144"/>
      <c r="AP4" s="298" t="s">
        <v>315</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227</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5754130</v>
      </c>
      <c r="S5" s="276"/>
      <c r="T5" s="276"/>
      <c r="U5" s="276"/>
      <c r="V5" s="276"/>
      <c r="W5" s="276"/>
      <c r="X5" s="276"/>
      <c r="Y5" s="278"/>
      <c r="Z5" s="281">
        <v>45.2</v>
      </c>
      <c r="AA5" s="281"/>
      <c r="AB5" s="281"/>
      <c r="AC5" s="281"/>
      <c r="AD5" s="286">
        <v>5405339</v>
      </c>
      <c r="AE5" s="286"/>
      <c r="AF5" s="286"/>
      <c r="AG5" s="286"/>
      <c r="AH5" s="286"/>
      <c r="AI5" s="286"/>
      <c r="AJ5" s="286"/>
      <c r="AK5" s="286"/>
      <c r="AL5" s="291">
        <v>73.5</v>
      </c>
      <c r="AM5" s="293"/>
      <c r="AN5" s="293"/>
      <c r="AO5" s="295"/>
      <c r="AP5" s="260" t="s">
        <v>319</v>
      </c>
      <c r="AQ5" s="265"/>
      <c r="AR5" s="265"/>
      <c r="AS5" s="265"/>
      <c r="AT5" s="265"/>
      <c r="AU5" s="265"/>
      <c r="AV5" s="265"/>
      <c r="AW5" s="265"/>
      <c r="AX5" s="265"/>
      <c r="AY5" s="265"/>
      <c r="AZ5" s="265"/>
      <c r="BA5" s="265"/>
      <c r="BB5" s="265"/>
      <c r="BC5" s="265"/>
      <c r="BD5" s="265"/>
      <c r="BE5" s="265"/>
      <c r="BF5" s="268"/>
      <c r="BG5" s="274">
        <v>5405339</v>
      </c>
      <c r="BH5" s="217"/>
      <c r="BI5" s="217"/>
      <c r="BJ5" s="217"/>
      <c r="BK5" s="217"/>
      <c r="BL5" s="217"/>
      <c r="BM5" s="217"/>
      <c r="BN5" s="279"/>
      <c r="BO5" s="282">
        <v>93.9</v>
      </c>
      <c r="BP5" s="282"/>
      <c r="BQ5" s="282"/>
      <c r="BR5" s="282"/>
      <c r="BS5" s="287" t="s">
        <v>137</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227</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327</v>
      </c>
      <c r="C6" s="1"/>
      <c r="D6" s="1"/>
      <c r="E6" s="1"/>
      <c r="F6" s="1"/>
      <c r="G6" s="1"/>
      <c r="H6" s="1"/>
      <c r="I6" s="1"/>
      <c r="J6" s="1"/>
      <c r="K6" s="1"/>
      <c r="L6" s="1"/>
      <c r="M6" s="1"/>
      <c r="N6" s="1"/>
      <c r="O6" s="1"/>
      <c r="P6" s="1"/>
      <c r="Q6" s="269"/>
      <c r="R6" s="274">
        <v>70611</v>
      </c>
      <c r="S6" s="217"/>
      <c r="T6" s="217"/>
      <c r="U6" s="217"/>
      <c r="V6" s="217"/>
      <c r="W6" s="217"/>
      <c r="X6" s="217"/>
      <c r="Y6" s="279"/>
      <c r="Z6" s="282">
        <v>0.6</v>
      </c>
      <c r="AA6" s="282"/>
      <c r="AB6" s="282"/>
      <c r="AC6" s="282"/>
      <c r="AD6" s="287">
        <v>70611</v>
      </c>
      <c r="AE6" s="287"/>
      <c r="AF6" s="287"/>
      <c r="AG6" s="287"/>
      <c r="AH6" s="287"/>
      <c r="AI6" s="287"/>
      <c r="AJ6" s="287"/>
      <c r="AK6" s="287"/>
      <c r="AL6" s="283">
        <v>1</v>
      </c>
      <c r="AM6" s="238"/>
      <c r="AN6" s="238"/>
      <c r="AO6" s="296"/>
      <c r="AP6" s="261" t="s">
        <v>106</v>
      </c>
      <c r="AQ6" s="1"/>
      <c r="AR6" s="1"/>
      <c r="AS6" s="1"/>
      <c r="AT6" s="1"/>
      <c r="AU6" s="1"/>
      <c r="AV6" s="1"/>
      <c r="AW6" s="1"/>
      <c r="AX6" s="1"/>
      <c r="AY6" s="1"/>
      <c r="AZ6" s="1"/>
      <c r="BA6" s="1"/>
      <c r="BB6" s="1"/>
      <c r="BC6" s="1"/>
      <c r="BD6" s="1"/>
      <c r="BE6" s="1"/>
      <c r="BF6" s="269"/>
      <c r="BG6" s="274">
        <v>5405339</v>
      </c>
      <c r="BH6" s="217"/>
      <c r="BI6" s="217"/>
      <c r="BJ6" s="217"/>
      <c r="BK6" s="217"/>
      <c r="BL6" s="217"/>
      <c r="BM6" s="217"/>
      <c r="BN6" s="279"/>
      <c r="BO6" s="282">
        <v>93.9</v>
      </c>
      <c r="BP6" s="282"/>
      <c r="BQ6" s="282"/>
      <c r="BR6" s="282"/>
      <c r="BS6" s="287" t="s">
        <v>137</v>
      </c>
      <c r="BT6" s="287"/>
      <c r="BU6" s="287"/>
      <c r="BV6" s="287"/>
      <c r="BW6" s="287"/>
      <c r="BX6" s="287"/>
      <c r="BY6" s="287"/>
      <c r="BZ6" s="287"/>
      <c r="CA6" s="287"/>
      <c r="CB6" s="325"/>
      <c r="CD6" s="260" t="s">
        <v>328</v>
      </c>
      <c r="CE6" s="265"/>
      <c r="CF6" s="265"/>
      <c r="CG6" s="265"/>
      <c r="CH6" s="265"/>
      <c r="CI6" s="265"/>
      <c r="CJ6" s="265"/>
      <c r="CK6" s="265"/>
      <c r="CL6" s="265"/>
      <c r="CM6" s="265"/>
      <c r="CN6" s="265"/>
      <c r="CO6" s="265"/>
      <c r="CP6" s="265"/>
      <c r="CQ6" s="268"/>
      <c r="CR6" s="274">
        <v>104283</v>
      </c>
      <c r="CS6" s="217"/>
      <c r="CT6" s="217"/>
      <c r="CU6" s="217"/>
      <c r="CV6" s="217"/>
      <c r="CW6" s="217"/>
      <c r="CX6" s="217"/>
      <c r="CY6" s="279"/>
      <c r="CZ6" s="291">
        <v>0.8</v>
      </c>
      <c r="DA6" s="293"/>
      <c r="DB6" s="293"/>
      <c r="DC6" s="337"/>
      <c r="DD6" s="288" t="s">
        <v>137</v>
      </c>
      <c r="DE6" s="217"/>
      <c r="DF6" s="217"/>
      <c r="DG6" s="217"/>
      <c r="DH6" s="217"/>
      <c r="DI6" s="217"/>
      <c r="DJ6" s="217"/>
      <c r="DK6" s="217"/>
      <c r="DL6" s="217"/>
      <c r="DM6" s="217"/>
      <c r="DN6" s="217"/>
      <c r="DO6" s="217"/>
      <c r="DP6" s="279"/>
      <c r="DQ6" s="288">
        <v>104283</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2603</v>
      </c>
      <c r="S7" s="217"/>
      <c r="T7" s="217"/>
      <c r="U7" s="217"/>
      <c r="V7" s="217"/>
      <c r="W7" s="217"/>
      <c r="X7" s="217"/>
      <c r="Y7" s="279"/>
      <c r="Z7" s="282">
        <v>0</v>
      </c>
      <c r="AA7" s="282"/>
      <c r="AB7" s="282"/>
      <c r="AC7" s="282"/>
      <c r="AD7" s="287">
        <v>2603</v>
      </c>
      <c r="AE7" s="287"/>
      <c r="AF7" s="287"/>
      <c r="AG7" s="287"/>
      <c r="AH7" s="287"/>
      <c r="AI7" s="287"/>
      <c r="AJ7" s="287"/>
      <c r="AK7" s="287"/>
      <c r="AL7" s="283">
        <v>0</v>
      </c>
      <c r="AM7" s="238"/>
      <c r="AN7" s="238"/>
      <c r="AO7" s="296"/>
      <c r="AP7" s="261" t="s">
        <v>329</v>
      </c>
      <c r="AQ7" s="1"/>
      <c r="AR7" s="1"/>
      <c r="AS7" s="1"/>
      <c r="AT7" s="1"/>
      <c r="AU7" s="1"/>
      <c r="AV7" s="1"/>
      <c r="AW7" s="1"/>
      <c r="AX7" s="1"/>
      <c r="AY7" s="1"/>
      <c r="AZ7" s="1"/>
      <c r="BA7" s="1"/>
      <c r="BB7" s="1"/>
      <c r="BC7" s="1"/>
      <c r="BD7" s="1"/>
      <c r="BE7" s="1"/>
      <c r="BF7" s="269"/>
      <c r="BG7" s="274">
        <v>2344077</v>
      </c>
      <c r="BH7" s="217"/>
      <c r="BI7" s="217"/>
      <c r="BJ7" s="217"/>
      <c r="BK7" s="217"/>
      <c r="BL7" s="217"/>
      <c r="BM7" s="217"/>
      <c r="BN7" s="279"/>
      <c r="BO7" s="282">
        <v>40.700000000000003</v>
      </c>
      <c r="BP7" s="282"/>
      <c r="BQ7" s="282"/>
      <c r="BR7" s="282"/>
      <c r="BS7" s="287" t="s">
        <v>137</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1719701</v>
      </c>
      <c r="CS7" s="217"/>
      <c r="CT7" s="217"/>
      <c r="CU7" s="217"/>
      <c r="CV7" s="217"/>
      <c r="CW7" s="217"/>
      <c r="CX7" s="217"/>
      <c r="CY7" s="279"/>
      <c r="CZ7" s="282">
        <v>13.9</v>
      </c>
      <c r="DA7" s="282"/>
      <c r="DB7" s="282"/>
      <c r="DC7" s="282"/>
      <c r="DD7" s="288">
        <v>28322</v>
      </c>
      <c r="DE7" s="217"/>
      <c r="DF7" s="217"/>
      <c r="DG7" s="217"/>
      <c r="DH7" s="217"/>
      <c r="DI7" s="217"/>
      <c r="DJ7" s="217"/>
      <c r="DK7" s="217"/>
      <c r="DL7" s="217"/>
      <c r="DM7" s="217"/>
      <c r="DN7" s="217"/>
      <c r="DO7" s="217"/>
      <c r="DP7" s="279"/>
      <c r="DQ7" s="288">
        <v>1551958</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47907</v>
      </c>
      <c r="S8" s="217"/>
      <c r="T8" s="217"/>
      <c r="U8" s="217"/>
      <c r="V8" s="217"/>
      <c r="W8" s="217"/>
      <c r="X8" s="217"/>
      <c r="Y8" s="279"/>
      <c r="Z8" s="282">
        <v>0.4</v>
      </c>
      <c r="AA8" s="282"/>
      <c r="AB8" s="282"/>
      <c r="AC8" s="282"/>
      <c r="AD8" s="287">
        <v>47907</v>
      </c>
      <c r="AE8" s="287"/>
      <c r="AF8" s="287"/>
      <c r="AG8" s="287"/>
      <c r="AH8" s="287"/>
      <c r="AI8" s="287"/>
      <c r="AJ8" s="287"/>
      <c r="AK8" s="287"/>
      <c r="AL8" s="283">
        <v>0.7</v>
      </c>
      <c r="AM8" s="238"/>
      <c r="AN8" s="238"/>
      <c r="AO8" s="296"/>
      <c r="AP8" s="261" t="s">
        <v>108</v>
      </c>
      <c r="AQ8" s="1"/>
      <c r="AR8" s="1"/>
      <c r="AS8" s="1"/>
      <c r="AT8" s="1"/>
      <c r="AU8" s="1"/>
      <c r="AV8" s="1"/>
      <c r="AW8" s="1"/>
      <c r="AX8" s="1"/>
      <c r="AY8" s="1"/>
      <c r="AZ8" s="1"/>
      <c r="BA8" s="1"/>
      <c r="BB8" s="1"/>
      <c r="BC8" s="1"/>
      <c r="BD8" s="1"/>
      <c r="BE8" s="1"/>
      <c r="BF8" s="269"/>
      <c r="BG8" s="274">
        <v>53545</v>
      </c>
      <c r="BH8" s="217"/>
      <c r="BI8" s="217"/>
      <c r="BJ8" s="217"/>
      <c r="BK8" s="217"/>
      <c r="BL8" s="217"/>
      <c r="BM8" s="217"/>
      <c r="BN8" s="279"/>
      <c r="BO8" s="282">
        <v>0.9</v>
      </c>
      <c r="BP8" s="282"/>
      <c r="BQ8" s="282"/>
      <c r="BR8" s="282"/>
      <c r="BS8" s="287" t="s">
        <v>137</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4393642</v>
      </c>
      <c r="CS8" s="217"/>
      <c r="CT8" s="217"/>
      <c r="CU8" s="217"/>
      <c r="CV8" s="217"/>
      <c r="CW8" s="217"/>
      <c r="CX8" s="217"/>
      <c r="CY8" s="279"/>
      <c r="CZ8" s="282">
        <v>35.5</v>
      </c>
      <c r="DA8" s="282"/>
      <c r="DB8" s="282"/>
      <c r="DC8" s="282"/>
      <c r="DD8" s="288">
        <v>4779</v>
      </c>
      <c r="DE8" s="217"/>
      <c r="DF8" s="217"/>
      <c r="DG8" s="217"/>
      <c r="DH8" s="217"/>
      <c r="DI8" s="217"/>
      <c r="DJ8" s="217"/>
      <c r="DK8" s="217"/>
      <c r="DL8" s="217"/>
      <c r="DM8" s="217"/>
      <c r="DN8" s="217"/>
      <c r="DO8" s="217"/>
      <c r="DP8" s="279"/>
      <c r="DQ8" s="288">
        <v>2384888</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82590</v>
      </c>
      <c r="S9" s="217"/>
      <c r="T9" s="217"/>
      <c r="U9" s="217"/>
      <c r="V9" s="217"/>
      <c r="W9" s="217"/>
      <c r="X9" s="217"/>
      <c r="Y9" s="279"/>
      <c r="Z9" s="282">
        <v>0.6</v>
      </c>
      <c r="AA9" s="282"/>
      <c r="AB9" s="282"/>
      <c r="AC9" s="282"/>
      <c r="AD9" s="287">
        <v>82590</v>
      </c>
      <c r="AE9" s="287"/>
      <c r="AF9" s="287"/>
      <c r="AG9" s="287"/>
      <c r="AH9" s="287"/>
      <c r="AI9" s="287"/>
      <c r="AJ9" s="287"/>
      <c r="AK9" s="287"/>
      <c r="AL9" s="283">
        <v>1.1000000000000001</v>
      </c>
      <c r="AM9" s="238"/>
      <c r="AN9" s="238"/>
      <c r="AO9" s="296"/>
      <c r="AP9" s="261" t="s">
        <v>336</v>
      </c>
      <c r="AQ9" s="1"/>
      <c r="AR9" s="1"/>
      <c r="AS9" s="1"/>
      <c r="AT9" s="1"/>
      <c r="AU9" s="1"/>
      <c r="AV9" s="1"/>
      <c r="AW9" s="1"/>
      <c r="AX9" s="1"/>
      <c r="AY9" s="1"/>
      <c r="AZ9" s="1"/>
      <c r="BA9" s="1"/>
      <c r="BB9" s="1"/>
      <c r="BC9" s="1"/>
      <c r="BD9" s="1"/>
      <c r="BE9" s="1"/>
      <c r="BF9" s="269"/>
      <c r="BG9" s="274">
        <v>1869006</v>
      </c>
      <c r="BH9" s="217"/>
      <c r="BI9" s="217"/>
      <c r="BJ9" s="217"/>
      <c r="BK9" s="217"/>
      <c r="BL9" s="217"/>
      <c r="BM9" s="217"/>
      <c r="BN9" s="279"/>
      <c r="BO9" s="282">
        <v>32.5</v>
      </c>
      <c r="BP9" s="282"/>
      <c r="BQ9" s="282"/>
      <c r="BR9" s="282"/>
      <c r="BS9" s="287" t="s">
        <v>137</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959540</v>
      </c>
      <c r="CS9" s="217"/>
      <c r="CT9" s="217"/>
      <c r="CU9" s="217"/>
      <c r="CV9" s="217"/>
      <c r="CW9" s="217"/>
      <c r="CX9" s="217"/>
      <c r="CY9" s="279"/>
      <c r="CZ9" s="282">
        <v>7.8</v>
      </c>
      <c r="DA9" s="282"/>
      <c r="DB9" s="282"/>
      <c r="DC9" s="282"/>
      <c r="DD9" s="288">
        <v>8505</v>
      </c>
      <c r="DE9" s="217"/>
      <c r="DF9" s="217"/>
      <c r="DG9" s="217"/>
      <c r="DH9" s="217"/>
      <c r="DI9" s="217"/>
      <c r="DJ9" s="217"/>
      <c r="DK9" s="217"/>
      <c r="DL9" s="217"/>
      <c r="DM9" s="217"/>
      <c r="DN9" s="217"/>
      <c r="DO9" s="217"/>
      <c r="DP9" s="279"/>
      <c r="DQ9" s="288">
        <v>875935</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137</v>
      </c>
      <c r="S10" s="217"/>
      <c r="T10" s="217"/>
      <c r="U10" s="217"/>
      <c r="V10" s="217"/>
      <c r="W10" s="217"/>
      <c r="X10" s="217"/>
      <c r="Y10" s="279"/>
      <c r="Z10" s="282" t="s">
        <v>137</v>
      </c>
      <c r="AA10" s="282"/>
      <c r="AB10" s="282"/>
      <c r="AC10" s="282"/>
      <c r="AD10" s="287" t="s">
        <v>137</v>
      </c>
      <c r="AE10" s="287"/>
      <c r="AF10" s="287"/>
      <c r="AG10" s="287"/>
      <c r="AH10" s="287"/>
      <c r="AI10" s="287"/>
      <c r="AJ10" s="287"/>
      <c r="AK10" s="287"/>
      <c r="AL10" s="283" t="s">
        <v>137</v>
      </c>
      <c r="AM10" s="238"/>
      <c r="AN10" s="238"/>
      <c r="AO10" s="296"/>
      <c r="AP10" s="261" t="s">
        <v>188</v>
      </c>
      <c r="AQ10" s="1"/>
      <c r="AR10" s="1"/>
      <c r="AS10" s="1"/>
      <c r="AT10" s="1"/>
      <c r="AU10" s="1"/>
      <c r="AV10" s="1"/>
      <c r="AW10" s="1"/>
      <c r="AX10" s="1"/>
      <c r="AY10" s="1"/>
      <c r="AZ10" s="1"/>
      <c r="BA10" s="1"/>
      <c r="BB10" s="1"/>
      <c r="BC10" s="1"/>
      <c r="BD10" s="1"/>
      <c r="BE10" s="1"/>
      <c r="BF10" s="269"/>
      <c r="BG10" s="274">
        <v>125263</v>
      </c>
      <c r="BH10" s="217"/>
      <c r="BI10" s="217"/>
      <c r="BJ10" s="217"/>
      <c r="BK10" s="217"/>
      <c r="BL10" s="217"/>
      <c r="BM10" s="217"/>
      <c r="BN10" s="279"/>
      <c r="BO10" s="282">
        <v>2.2000000000000002</v>
      </c>
      <c r="BP10" s="282"/>
      <c r="BQ10" s="282"/>
      <c r="BR10" s="282"/>
      <c r="BS10" s="287" t="s">
        <v>137</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14880</v>
      </c>
      <c r="CS10" s="217"/>
      <c r="CT10" s="217"/>
      <c r="CU10" s="217"/>
      <c r="CV10" s="217"/>
      <c r="CW10" s="217"/>
      <c r="CX10" s="217"/>
      <c r="CY10" s="279"/>
      <c r="CZ10" s="282">
        <v>0.1</v>
      </c>
      <c r="DA10" s="282"/>
      <c r="DB10" s="282"/>
      <c r="DC10" s="282"/>
      <c r="DD10" s="288" t="s">
        <v>137</v>
      </c>
      <c r="DE10" s="217"/>
      <c r="DF10" s="217"/>
      <c r="DG10" s="217"/>
      <c r="DH10" s="217"/>
      <c r="DI10" s="217"/>
      <c r="DJ10" s="217"/>
      <c r="DK10" s="217"/>
      <c r="DL10" s="217"/>
      <c r="DM10" s="217"/>
      <c r="DN10" s="217"/>
      <c r="DO10" s="217"/>
      <c r="DP10" s="279"/>
      <c r="DQ10" s="288">
        <v>4090</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861945</v>
      </c>
      <c r="S11" s="217"/>
      <c r="T11" s="217"/>
      <c r="U11" s="217"/>
      <c r="V11" s="217"/>
      <c r="W11" s="217"/>
      <c r="X11" s="217"/>
      <c r="Y11" s="279"/>
      <c r="Z11" s="283">
        <v>6.8</v>
      </c>
      <c r="AA11" s="238"/>
      <c r="AB11" s="238"/>
      <c r="AC11" s="285"/>
      <c r="AD11" s="288">
        <v>861945</v>
      </c>
      <c r="AE11" s="217"/>
      <c r="AF11" s="217"/>
      <c r="AG11" s="217"/>
      <c r="AH11" s="217"/>
      <c r="AI11" s="217"/>
      <c r="AJ11" s="217"/>
      <c r="AK11" s="279"/>
      <c r="AL11" s="283">
        <v>11.7</v>
      </c>
      <c r="AM11" s="238"/>
      <c r="AN11" s="238"/>
      <c r="AO11" s="296"/>
      <c r="AP11" s="261" t="s">
        <v>341</v>
      </c>
      <c r="AQ11" s="1"/>
      <c r="AR11" s="1"/>
      <c r="AS11" s="1"/>
      <c r="AT11" s="1"/>
      <c r="AU11" s="1"/>
      <c r="AV11" s="1"/>
      <c r="AW11" s="1"/>
      <c r="AX11" s="1"/>
      <c r="AY11" s="1"/>
      <c r="AZ11" s="1"/>
      <c r="BA11" s="1"/>
      <c r="BB11" s="1"/>
      <c r="BC11" s="1"/>
      <c r="BD11" s="1"/>
      <c r="BE11" s="1"/>
      <c r="BF11" s="269"/>
      <c r="BG11" s="274">
        <v>296263</v>
      </c>
      <c r="BH11" s="217"/>
      <c r="BI11" s="217"/>
      <c r="BJ11" s="217"/>
      <c r="BK11" s="217"/>
      <c r="BL11" s="217"/>
      <c r="BM11" s="217"/>
      <c r="BN11" s="279"/>
      <c r="BO11" s="282">
        <v>5.0999999999999996</v>
      </c>
      <c r="BP11" s="282"/>
      <c r="BQ11" s="282"/>
      <c r="BR11" s="282"/>
      <c r="BS11" s="287" t="s">
        <v>137</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42568</v>
      </c>
      <c r="CS11" s="217"/>
      <c r="CT11" s="217"/>
      <c r="CU11" s="217"/>
      <c r="CV11" s="217"/>
      <c r="CW11" s="217"/>
      <c r="CX11" s="217"/>
      <c r="CY11" s="279"/>
      <c r="CZ11" s="282">
        <v>0.3</v>
      </c>
      <c r="DA11" s="282"/>
      <c r="DB11" s="282"/>
      <c r="DC11" s="282"/>
      <c r="DD11" s="288">
        <v>1246</v>
      </c>
      <c r="DE11" s="217"/>
      <c r="DF11" s="217"/>
      <c r="DG11" s="217"/>
      <c r="DH11" s="217"/>
      <c r="DI11" s="217"/>
      <c r="DJ11" s="217"/>
      <c r="DK11" s="217"/>
      <c r="DL11" s="217"/>
      <c r="DM11" s="217"/>
      <c r="DN11" s="217"/>
      <c r="DO11" s="217"/>
      <c r="DP11" s="279"/>
      <c r="DQ11" s="288">
        <v>39861</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t="s">
        <v>137</v>
      </c>
      <c r="S12" s="217"/>
      <c r="T12" s="217"/>
      <c r="U12" s="217"/>
      <c r="V12" s="217"/>
      <c r="W12" s="217"/>
      <c r="X12" s="217"/>
      <c r="Y12" s="279"/>
      <c r="Z12" s="282" t="s">
        <v>137</v>
      </c>
      <c r="AA12" s="282"/>
      <c r="AB12" s="282"/>
      <c r="AC12" s="282"/>
      <c r="AD12" s="287" t="s">
        <v>137</v>
      </c>
      <c r="AE12" s="287"/>
      <c r="AF12" s="287"/>
      <c r="AG12" s="287"/>
      <c r="AH12" s="287"/>
      <c r="AI12" s="287"/>
      <c r="AJ12" s="287"/>
      <c r="AK12" s="287"/>
      <c r="AL12" s="283" t="s">
        <v>137</v>
      </c>
      <c r="AM12" s="238"/>
      <c r="AN12" s="238"/>
      <c r="AO12" s="296"/>
      <c r="AP12" s="261" t="s">
        <v>345</v>
      </c>
      <c r="AQ12" s="1"/>
      <c r="AR12" s="1"/>
      <c r="AS12" s="1"/>
      <c r="AT12" s="1"/>
      <c r="AU12" s="1"/>
      <c r="AV12" s="1"/>
      <c r="AW12" s="1"/>
      <c r="AX12" s="1"/>
      <c r="AY12" s="1"/>
      <c r="AZ12" s="1"/>
      <c r="BA12" s="1"/>
      <c r="BB12" s="1"/>
      <c r="BC12" s="1"/>
      <c r="BD12" s="1"/>
      <c r="BE12" s="1"/>
      <c r="BF12" s="269"/>
      <c r="BG12" s="274">
        <v>2688442</v>
      </c>
      <c r="BH12" s="217"/>
      <c r="BI12" s="217"/>
      <c r="BJ12" s="217"/>
      <c r="BK12" s="217"/>
      <c r="BL12" s="217"/>
      <c r="BM12" s="217"/>
      <c r="BN12" s="279"/>
      <c r="BO12" s="282">
        <v>46.7</v>
      </c>
      <c r="BP12" s="282"/>
      <c r="BQ12" s="282"/>
      <c r="BR12" s="282"/>
      <c r="BS12" s="287" t="s">
        <v>137</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70268</v>
      </c>
      <c r="CS12" s="217"/>
      <c r="CT12" s="217"/>
      <c r="CU12" s="217"/>
      <c r="CV12" s="217"/>
      <c r="CW12" s="217"/>
      <c r="CX12" s="217"/>
      <c r="CY12" s="279"/>
      <c r="CZ12" s="282">
        <v>0.6</v>
      </c>
      <c r="DA12" s="282"/>
      <c r="DB12" s="282"/>
      <c r="DC12" s="282"/>
      <c r="DD12" s="288" t="s">
        <v>137</v>
      </c>
      <c r="DE12" s="217"/>
      <c r="DF12" s="217"/>
      <c r="DG12" s="217"/>
      <c r="DH12" s="217"/>
      <c r="DI12" s="217"/>
      <c r="DJ12" s="217"/>
      <c r="DK12" s="217"/>
      <c r="DL12" s="217"/>
      <c r="DM12" s="217"/>
      <c r="DN12" s="217"/>
      <c r="DO12" s="217"/>
      <c r="DP12" s="279"/>
      <c r="DQ12" s="288">
        <v>62492</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137</v>
      </c>
      <c r="S13" s="217"/>
      <c r="T13" s="217"/>
      <c r="U13" s="217"/>
      <c r="V13" s="217"/>
      <c r="W13" s="217"/>
      <c r="X13" s="217"/>
      <c r="Y13" s="279"/>
      <c r="Z13" s="282" t="s">
        <v>137</v>
      </c>
      <c r="AA13" s="282"/>
      <c r="AB13" s="282"/>
      <c r="AC13" s="282"/>
      <c r="AD13" s="287" t="s">
        <v>137</v>
      </c>
      <c r="AE13" s="287"/>
      <c r="AF13" s="287"/>
      <c r="AG13" s="287"/>
      <c r="AH13" s="287"/>
      <c r="AI13" s="287"/>
      <c r="AJ13" s="287"/>
      <c r="AK13" s="287"/>
      <c r="AL13" s="283" t="s">
        <v>137</v>
      </c>
      <c r="AM13" s="238"/>
      <c r="AN13" s="238"/>
      <c r="AO13" s="296"/>
      <c r="AP13" s="261" t="s">
        <v>349</v>
      </c>
      <c r="AQ13" s="1"/>
      <c r="AR13" s="1"/>
      <c r="AS13" s="1"/>
      <c r="AT13" s="1"/>
      <c r="AU13" s="1"/>
      <c r="AV13" s="1"/>
      <c r="AW13" s="1"/>
      <c r="AX13" s="1"/>
      <c r="AY13" s="1"/>
      <c r="AZ13" s="1"/>
      <c r="BA13" s="1"/>
      <c r="BB13" s="1"/>
      <c r="BC13" s="1"/>
      <c r="BD13" s="1"/>
      <c r="BE13" s="1"/>
      <c r="BF13" s="269"/>
      <c r="BG13" s="274">
        <v>2677680</v>
      </c>
      <c r="BH13" s="217"/>
      <c r="BI13" s="217"/>
      <c r="BJ13" s="217"/>
      <c r="BK13" s="217"/>
      <c r="BL13" s="217"/>
      <c r="BM13" s="217"/>
      <c r="BN13" s="279"/>
      <c r="BO13" s="282">
        <v>46.5</v>
      </c>
      <c r="BP13" s="282"/>
      <c r="BQ13" s="282"/>
      <c r="BR13" s="282"/>
      <c r="BS13" s="287" t="s">
        <v>137</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1336543</v>
      </c>
      <c r="CS13" s="217"/>
      <c r="CT13" s="217"/>
      <c r="CU13" s="217"/>
      <c r="CV13" s="217"/>
      <c r="CW13" s="217"/>
      <c r="CX13" s="217"/>
      <c r="CY13" s="279"/>
      <c r="CZ13" s="282">
        <v>10.8</v>
      </c>
      <c r="DA13" s="282"/>
      <c r="DB13" s="282"/>
      <c r="DC13" s="282"/>
      <c r="DD13" s="288">
        <v>527429</v>
      </c>
      <c r="DE13" s="217"/>
      <c r="DF13" s="217"/>
      <c r="DG13" s="217"/>
      <c r="DH13" s="217"/>
      <c r="DI13" s="217"/>
      <c r="DJ13" s="217"/>
      <c r="DK13" s="217"/>
      <c r="DL13" s="217"/>
      <c r="DM13" s="217"/>
      <c r="DN13" s="217"/>
      <c r="DO13" s="217"/>
      <c r="DP13" s="279"/>
      <c r="DQ13" s="288">
        <v>833661</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137</v>
      </c>
      <c r="S14" s="217"/>
      <c r="T14" s="217"/>
      <c r="U14" s="217"/>
      <c r="V14" s="217"/>
      <c r="W14" s="217"/>
      <c r="X14" s="217"/>
      <c r="Y14" s="279"/>
      <c r="Z14" s="282" t="s">
        <v>137</v>
      </c>
      <c r="AA14" s="282"/>
      <c r="AB14" s="282"/>
      <c r="AC14" s="282"/>
      <c r="AD14" s="287" t="s">
        <v>137</v>
      </c>
      <c r="AE14" s="287"/>
      <c r="AF14" s="287"/>
      <c r="AG14" s="287"/>
      <c r="AH14" s="287"/>
      <c r="AI14" s="287"/>
      <c r="AJ14" s="287"/>
      <c r="AK14" s="287"/>
      <c r="AL14" s="283" t="s">
        <v>137</v>
      </c>
      <c r="AM14" s="238"/>
      <c r="AN14" s="238"/>
      <c r="AO14" s="296"/>
      <c r="AP14" s="261" t="s">
        <v>214</v>
      </c>
      <c r="AQ14" s="1"/>
      <c r="AR14" s="1"/>
      <c r="AS14" s="1"/>
      <c r="AT14" s="1"/>
      <c r="AU14" s="1"/>
      <c r="AV14" s="1"/>
      <c r="AW14" s="1"/>
      <c r="AX14" s="1"/>
      <c r="AY14" s="1"/>
      <c r="AZ14" s="1"/>
      <c r="BA14" s="1"/>
      <c r="BB14" s="1"/>
      <c r="BC14" s="1"/>
      <c r="BD14" s="1"/>
      <c r="BE14" s="1"/>
      <c r="BF14" s="269"/>
      <c r="BG14" s="274">
        <v>103998</v>
      </c>
      <c r="BH14" s="217"/>
      <c r="BI14" s="217"/>
      <c r="BJ14" s="217"/>
      <c r="BK14" s="217"/>
      <c r="BL14" s="217"/>
      <c r="BM14" s="217"/>
      <c r="BN14" s="279"/>
      <c r="BO14" s="282">
        <v>1.8</v>
      </c>
      <c r="BP14" s="282"/>
      <c r="BQ14" s="282"/>
      <c r="BR14" s="282"/>
      <c r="BS14" s="287" t="s">
        <v>137</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690040</v>
      </c>
      <c r="CS14" s="217"/>
      <c r="CT14" s="217"/>
      <c r="CU14" s="217"/>
      <c r="CV14" s="217"/>
      <c r="CW14" s="217"/>
      <c r="CX14" s="217"/>
      <c r="CY14" s="279"/>
      <c r="CZ14" s="282">
        <v>5.6</v>
      </c>
      <c r="DA14" s="282"/>
      <c r="DB14" s="282"/>
      <c r="DC14" s="282"/>
      <c r="DD14" s="288">
        <v>33747</v>
      </c>
      <c r="DE14" s="217"/>
      <c r="DF14" s="217"/>
      <c r="DG14" s="217"/>
      <c r="DH14" s="217"/>
      <c r="DI14" s="217"/>
      <c r="DJ14" s="217"/>
      <c r="DK14" s="217"/>
      <c r="DL14" s="217"/>
      <c r="DM14" s="217"/>
      <c r="DN14" s="217"/>
      <c r="DO14" s="217"/>
      <c r="DP14" s="279"/>
      <c r="DQ14" s="288">
        <v>643915</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12866</v>
      </c>
      <c r="S15" s="217"/>
      <c r="T15" s="217"/>
      <c r="U15" s="217"/>
      <c r="V15" s="217"/>
      <c r="W15" s="217"/>
      <c r="X15" s="217"/>
      <c r="Y15" s="279"/>
      <c r="Z15" s="282">
        <v>0.1</v>
      </c>
      <c r="AA15" s="282"/>
      <c r="AB15" s="282"/>
      <c r="AC15" s="282"/>
      <c r="AD15" s="287">
        <v>12866</v>
      </c>
      <c r="AE15" s="287"/>
      <c r="AF15" s="287"/>
      <c r="AG15" s="287"/>
      <c r="AH15" s="287"/>
      <c r="AI15" s="287"/>
      <c r="AJ15" s="287"/>
      <c r="AK15" s="287"/>
      <c r="AL15" s="283">
        <v>0.2</v>
      </c>
      <c r="AM15" s="238"/>
      <c r="AN15" s="238"/>
      <c r="AO15" s="296"/>
      <c r="AP15" s="261" t="s">
        <v>352</v>
      </c>
      <c r="AQ15" s="1"/>
      <c r="AR15" s="1"/>
      <c r="AS15" s="1"/>
      <c r="AT15" s="1"/>
      <c r="AU15" s="1"/>
      <c r="AV15" s="1"/>
      <c r="AW15" s="1"/>
      <c r="AX15" s="1"/>
      <c r="AY15" s="1"/>
      <c r="AZ15" s="1"/>
      <c r="BA15" s="1"/>
      <c r="BB15" s="1"/>
      <c r="BC15" s="1"/>
      <c r="BD15" s="1"/>
      <c r="BE15" s="1"/>
      <c r="BF15" s="269"/>
      <c r="BG15" s="274">
        <v>268822</v>
      </c>
      <c r="BH15" s="217"/>
      <c r="BI15" s="217"/>
      <c r="BJ15" s="217"/>
      <c r="BK15" s="217"/>
      <c r="BL15" s="217"/>
      <c r="BM15" s="217"/>
      <c r="BN15" s="279"/>
      <c r="BO15" s="282">
        <v>4.7</v>
      </c>
      <c r="BP15" s="282"/>
      <c r="BQ15" s="282"/>
      <c r="BR15" s="282"/>
      <c r="BS15" s="287" t="s">
        <v>137</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2148999</v>
      </c>
      <c r="CS15" s="217"/>
      <c r="CT15" s="217"/>
      <c r="CU15" s="217"/>
      <c r="CV15" s="217"/>
      <c r="CW15" s="217"/>
      <c r="CX15" s="217"/>
      <c r="CY15" s="279"/>
      <c r="CZ15" s="282">
        <v>17.399999999999999</v>
      </c>
      <c r="DA15" s="282"/>
      <c r="DB15" s="282"/>
      <c r="DC15" s="282"/>
      <c r="DD15" s="288">
        <v>637787</v>
      </c>
      <c r="DE15" s="217"/>
      <c r="DF15" s="217"/>
      <c r="DG15" s="217"/>
      <c r="DH15" s="217"/>
      <c r="DI15" s="217"/>
      <c r="DJ15" s="217"/>
      <c r="DK15" s="217"/>
      <c r="DL15" s="217"/>
      <c r="DM15" s="217"/>
      <c r="DN15" s="217"/>
      <c r="DO15" s="217"/>
      <c r="DP15" s="279"/>
      <c r="DQ15" s="288">
        <v>1485437</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103784</v>
      </c>
      <c r="S16" s="217"/>
      <c r="T16" s="217"/>
      <c r="U16" s="217"/>
      <c r="V16" s="217"/>
      <c r="W16" s="217"/>
      <c r="X16" s="217"/>
      <c r="Y16" s="279"/>
      <c r="Z16" s="282">
        <v>0.8</v>
      </c>
      <c r="AA16" s="282"/>
      <c r="AB16" s="282"/>
      <c r="AC16" s="282"/>
      <c r="AD16" s="287">
        <v>103784</v>
      </c>
      <c r="AE16" s="287"/>
      <c r="AF16" s="287"/>
      <c r="AG16" s="287"/>
      <c r="AH16" s="287"/>
      <c r="AI16" s="287"/>
      <c r="AJ16" s="287"/>
      <c r="AK16" s="287"/>
      <c r="AL16" s="283">
        <v>1.4</v>
      </c>
      <c r="AM16" s="238"/>
      <c r="AN16" s="238"/>
      <c r="AO16" s="296"/>
      <c r="AP16" s="261" t="s">
        <v>356</v>
      </c>
      <c r="AQ16" s="1"/>
      <c r="AR16" s="1"/>
      <c r="AS16" s="1"/>
      <c r="AT16" s="1"/>
      <c r="AU16" s="1"/>
      <c r="AV16" s="1"/>
      <c r="AW16" s="1"/>
      <c r="AX16" s="1"/>
      <c r="AY16" s="1"/>
      <c r="AZ16" s="1"/>
      <c r="BA16" s="1"/>
      <c r="BB16" s="1"/>
      <c r="BC16" s="1"/>
      <c r="BD16" s="1"/>
      <c r="BE16" s="1"/>
      <c r="BF16" s="269"/>
      <c r="BG16" s="274" t="s">
        <v>137</v>
      </c>
      <c r="BH16" s="217"/>
      <c r="BI16" s="217"/>
      <c r="BJ16" s="217"/>
      <c r="BK16" s="217"/>
      <c r="BL16" s="217"/>
      <c r="BM16" s="217"/>
      <c r="BN16" s="279"/>
      <c r="BO16" s="282" t="s">
        <v>137</v>
      </c>
      <c r="BP16" s="282"/>
      <c r="BQ16" s="282"/>
      <c r="BR16" s="282"/>
      <c r="BS16" s="287" t="s">
        <v>137</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137</v>
      </c>
      <c r="CS16" s="217"/>
      <c r="CT16" s="217"/>
      <c r="CU16" s="217"/>
      <c r="CV16" s="217"/>
      <c r="CW16" s="217"/>
      <c r="CX16" s="217"/>
      <c r="CY16" s="279"/>
      <c r="CZ16" s="282" t="s">
        <v>137</v>
      </c>
      <c r="DA16" s="282"/>
      <c r="DB16" s="282"/>
      <c r="DC16" s="282"/>
      <c r="DD16" s="288" t="s">
        <v>137</v>
      </c>
      <c r="DE16" s="217"/>
      <c r="DF16" s="217"/>
      <c r="DG16" s="217"/>
      <c r="DH16" s="217"/>
      <c r="DI16" s="217"/>
      <c r="DJ16" s="217"/>
      <c r="DK16" s="217"/>
      <c r="DL16" s="217"/>
      <c r="DM16" s="217"/>
      <c r="DN16" s="217"/>
      <c r="DO16" s="217"/>
      <c r="DP16" s="279"/>
      <c r="DQ16" s="288" t="s">
        <v>137</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202619</v>
      </c>
      <c r="S17" s="217"/>
      <c r="T17" s="217"/>
      <c r="U17" s="217"/>
      <c r="V17" s="217"/>
      <c r="W17" s="217"/>
      <c r="X17" s="217"/>
      <c r="Y17" s="279"/>
      <c r="Z17" s="282">
        <v>1.6</v>
      </c>
      <c r="AA17" s="282"/>
      <c r="AB17" s="282"/>
      <c r="AC17" s="282"/>
      <c r="AD17" s="287">
        <v>202619</v>
      </c>
      <c r="AE17" s="287"/>
      <c r="AF17" s="287"/>
      <c r="AG17" s="287"/>
      <c r="AH17" s="287"/>
      <c r="AI17" s="287"/>
      <c r="AJ17" s="287"/>
      <c r="AK17" s="287"/>
      <c r="AL17" s="283">
        <v>2.8</v>
      </c>
      <c r="AM17" s="238"/>
      <c r="AN17" s="238"/>
      <c r="AO17" s="296"/>
      <c r="AP17" s="261" t="s">
        <v>359</v>
      </c>
      <c r="AQ17" s="1"/>
      <c r="AR17" s="1"/>
      <c r="AS17" s="1"/>
      <c r="AT17" s="1"/>
      <c r="AU17" s="1"/>
      <c r="AV17" s="1"/>
      <c r="AW17" s="1"/>
      <c r="AX17" s="1"/>
      <c r="AY17" s="1"/>
      <c r="AZ17" s="1"/>
      <c r="BA17" s="1"/>
      <c r="BB17" s="1"/>
      <c r="BC17" s="1"/>
      <c r="BD17" s="1"/>
      <c r="BE17" s="1"/>
      <c r="BF17" s="269"/>
      <c r="BG17" s="274" t="s">
        <v>137</v>
      </c>
      <c r="BH17" s="217"/>
      <c r="BI17" s="217"/>
      <c r="BJ17" s="217"/>
      <c r="BK17" s="217"/>
      <c r="BL17" s="217"/>
      <c r="BM17" s="217"/>
      <c r="BN17" s="279"/>
      <c r="BO17" s="282" t="s">
        <v>137</v>
      </c>
      <c r="BP17" s="282"/>
      <c r="BQ17" s="282"/>
      <c r="BR17" s="282"/>
      <c r="BS17" s="287" t="s">
        <v>137</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891333</v>
      </c>
      <c r="CS17" s="217"/>
      <c r="CT17" s="217"/>
      <c r="CU17" s="217"/>
      <c r="CV17" s="217"/>
      <c r="CW17" s="217"/>
      <c r="CX17" s="217"/>
      <c r="CY17" s="279"/>
      <c r="CZ17" s="282">
        <v>7.2</v>
      </c>
      <c r="DA17" s="282"/>
      <c r="DB17" s="282"/>
      <c r="DC17" s="282"/>
      <c r="DD17" s="288" t="s">
        <v>137</v>
      </c>
      <c r="DE17" s="217"/>
      <c r="DF17" s="217"/>
      <c r="DG17" s="217"/>
      <c r="DH17" s="217"/>
      <c r="DI17" s="217"/>
      <c r="DJ17" s="217"/>
      <c r="DK17" s="217"/>
      <c r="DL17" s="217"/>
      <c r="DM17" s="217"/>
      <c r="DN17" s="217"/>
      <c r="DO17" s="217"/>
      <c r="DP17" s="279"/>
      <c r="DQ17" s="288">
        <v>882414</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44710</v>
      </c>
      <c r="S18" s="217"/>
      <c r="T18" s="217"/>
      <c r="U18" s="217"/>
      <c r="V18" s="217"/>
      <c r="W18" s="217"/>
      <c r="X18" s="217"/>
      <c r="Y18" s="279"/>
      <c r="Z18" s="282">
        <v>0.4</v>
      </c>
      <c r="AA18" s="282"/>
      <c r="AB18" s="282"/>
      <c r="AC18" s="282"/>
      <c r="AD18" s="287">
        <v>44710</v>
      </c>
      <c r="AE18" s="287"/>
      <c r="AF18" s="287"/>
      <c r="AG18" s="287"/>
      <c r="AH18" s="287"/>
      <c r="AI18" s="287"/>
      <c r="AJ18" s="287"/>
      <c r="AK18" s="287"/>
      <c r="AL18" s="283">
        <v>0.6</v>
      </c>
      <c r="AM18" s="238"/>
      <c r="AN18" s="238"/>
      <c r="AO18" s="296"/>
      <c r="AP18" s="261" t="s">
        <v>101</v>
      </c>
      <c r="AQ18" s="1"/>
      <c r="AR18" s="1"/>
      <c r="AS18" s="1"/>
      <c r="AT18" s="1"/>
      <c r="AU18" s="1"/>
      <c r="AV18" s="1"/>
      <c r="AW18" s="1"/>
      <c r="AX18" s="1"/>
      <c r="AY18" s="1"/>
      <c r="AZ18" s="1"/>
      <c r="BA18" s="1"/>
      <c r="BB18" s="1"/>
      <c r="BC18" s="1"/>
      <c r="BD18" s="1"/>
      <c r="BE18" s="1"/>
      <c r="BF18" s="269"/>
      <c r="BG18" s="274" t="s">
        <v>137</v>
      </c>
      <c r="BH18" s="217"/>
      <c r="BI18" s="217"/>
      <c r="BJ18" s="217"/>
      <c r="BK18" s="217"/>
      <c r="BL18" s="217"/>
      <c r="BM18" s="217"/>
      <c r="BN18" s="279"/>
      <c r="BO18" s="282" t="s">
        <v>137</v>
      </c>
      <c r="BP18" s="282"/>
      <c r="BQ18" s="282"/>
      <c r="BR18" s="282"/>
      <c r="BS18" s="287" t="s">
        <v>137</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137</v>
      </c>
      <c r="CS18" s="217"/>
      <c r="CT18" s="217"/>
      <c r="CU18" s="217"/>
      <c r="CV18" s="217"/>
      <c r="CW18" s="217"/>
      <c r="CX18" s="217"/>
      <c r="CY18" s="279"/>
      <c r="CZ18" s="282" t="s">
        <v>137</v>
      </c>
      <c r="DA18" s="282"/>
      <c r="DB18" s="282"/>
      <c r="DC18" s="282"/>
      <c r="DD18" s="288" t="s">
        <v>137</v>
      </c>
      <c r="DE18" s="217"/>
      <c r="DF18" s="217"/>
      <c r="DG18" s="217"/>
      <c r="DH18" s="217"/>
      <c r="DI18" s="217"/>
      <c r="DJ18" s="217"/>
      <c r="DK18" s="217"/>
      <c r="DL18" s="217"/>
      <c r="DM18" s="217"/>
      <c r="DN18" s="217"/>
      <c r="DO18" s="217"/>
      <c r="DP18" s="279"/>
      <c r="DQ18" s="288" t="s">
        <v>137</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151192</v>
      </c>
      <c r="S19" s="217"/>
      <c r="T19" s="217"/>
      <c r="U19" s="217"/>
      <c r="V19" s="217"/>
      <c r="W19" s="217"/>
      <c r="X19" s="217"/>
      <c r="Y19" s="279"/>
      <c r="Z19" s="282">
        <v>1.2</v>
      </c>
      <c r="AA19" s="282"/>
      <c r="AB19" s="282"/>
      <c r="AC19" s="282"/>
      <c r="AD19" s="287">
        <v>151192</v>
      </c>
      <c r="AE19" s="287"/>
      <c r="AF19" s="287"/>
      <c r="AG19" s="287"/>
      <c r="AH19" s="287"/>
      <c r="AI19" s="287"/>
      <c r="AJ19" s="287"/>
      <c r="AK19" s="287"/>
      <c r="AL19" s="283">
        <v>2.1</v>
      </c>
      <c r="AM19" s="238"/>
      <c r="AN19" s="238"/>
      <c r="AO19" s="296"/>
      <c r="AP19" s="261" t="s">
        <v>254</v>
      </c>
      <c r="AQ19" s="1"/>
      <c r="AR19" s="1"/>
      <c r="AS19" s="1"/>
      <c r="AT19" s="1"/>
      <c r="AU19" s="1"/>
      <c r="AV19" s="1"/>
      <c r="AW19" s="1"/>
      <c r="AX19" s="1"/>
      <c r="AY19" s="1"/>
      <c r="AZ19" s="1"/>
      <c r="BA19" s="1"/>
      <c r="BB19" s="1"/>
      <c r="BC19" s="1"/>
      <c r="BD19" s="1"/>
      <c r="BE19" s="1"/>
      <c r="BF19" s="269"/>
      <c r="BG19" s="274">
        <v>348791</v>
      </c>
      <c r="BH19" s="217"/>
      <c r="BI19" s="217"/>
      <c r="BJ19" s="217"/>
      <c r="BK19" s="217"/>
      <c r="BL19" s="217"/>
      <c r="BM19" s="217"/>
      <c r="BN19" s="279"/>
      <c r="BO19" s="282">
        <v>6.1</v>
      </c>
      <c r="BP19" s="282"/>
      <c r="BQ19" s="282"/>
      <c r="BR19" s="282"/>
      <c r="BS19" s="287" t="s">
        <v>137</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137</v>
      </c>
      <c r="CS19" s="217"/>
      <c r="CT19" s="217"/>
      <c r="CU19" s="217"/>
      <c r="CV19" s="217"/>
      <c r="CW19" s="217"/>
      <c r="CX19" s="217"/>
      <c r="CY19" s="279"/>
      <c r="CZ19" s="282" t="s">
        <v>137</v>
      </c>
      <c r="DA19" s="282"/>
      <c r="DB19" s="282"/>
      <c r="DC19" s="282"/>
      <c r="DD19" s="288" t="s">
        <v>137</v>
      </c>
      <c r="DE19" s="217"/>
      <c r="DF19" s="217"/>
      <c r="DG19" s="217"/>
      <c r="DH19" s="217"/>
      <c r="DI19" s="217"/>
      <c r="DJ19" s="217"/>
      <c r="DK19" s="217"/>
      <c r="DL19" s="217"/>
      <c r="DM19" s="217"/>
      <c r="DN19" s="217"/>
      <c r="DO19" s="217"/>
      <c r="DP19" s="279"/>
      <c r="DQ19" s="288" t="s">
        <v>137</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6717</v>
      </c>
      <c r="S20" s="217"/>
      <c r="T20" s="217"/>
      <c r="U20" s="217"/>
      <c r="V20" s="217"/>
      <c r="W20" s="217"/>
      <c r="X20" s="217"/>
      <c r="Y20" s="279"/>
      <c r="Z20" s="282">
        <v>0.1</v>
      </c>
      <c r="AA20" s="282"/>
      <c r="AB20" s="282"/>
      <c r="AC20" s="282"/>
      <c r="AD20" s="287">
        <v>6717</v>
      </c>
      <c r="AE20" s="287"/>
      <c r="AF20" s="287"/>
      <c r="AG20" s="287"/>
      <c r="AH20" s="287"/>
      <c r="AI20" s="287"/>
      <c r="AJ20" s="287"/>
      <c r="AK20" s="287"/>
      <c r="AL20" s="283">
        <v>0.1</v>
      </c>
      <c r="AM20" s="238"/>
      <c r="AN20" s="238"/>
      <c r="AO20" s="296"/>
      <c r="AP20" s="261" t="s">
        <v>367</v>
      </c>
      <c r="AQ20" s="1"/>
      <c r="AR20" s="1"/>
      <c r="AS20" s="1"/>
      <c r="AT20" s="1"/>
      <c r="AU20" s="1"/>
      <c r="AV20" s="1"/>
      <c r="AW20" s="1"/>
      <c r="AX20" s="1"/>
      <c r="AY20" s="1"/>
      <c r="AZ20" s="1"/>
      <c r="BA20" s="1"/>
      <c r="BB20" s="1"/>
      <c r="BC20" s="1"/>
      <c r="BD20" s="1"/>
      <c r="BE20" s="1"/>
      <c r="BF20" s="269"/>
      <c r="BG20" s="274">
        <v>348791</v>
      </c>
      <c r="BH20" s="217"/>
      <c r="BI20" s="217"/>
      <c r="BJ20" s="217"/>
      <c r="BK20" s="217"/>
      <c r="BL20" s="217"/>
      <c r="BM20" s="217"/>
      <c r="BN20" s="279"/>
      <c r="BO20" s="282">
        <v>6.1</v>
      </c>
      <c r="BP20" s="282"/>
      <c r="BQ20" s="282"/>
      <c r="BR20" s="282"/>
      <c r="BS20" s="287" t="s">
        <v>137</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12371797</v>
      </c>
      <c r="CS20" s="217"/>
      <c r="CT20" s="217"/>
      <c r="CU20" s="217"/>
      <c r="CV20" s="217"/>
      <c r="CW20" s="217"/>
      <c r="CX20" s="217"/>
      <c r="CY20" s="279"/>
      <c r="CZ20" s="282">
        <v>100</v>
      </c>
      <c r="DA20" s="282"/>
      <c r="DB20" s="282"/>
      <c r="DC20" s="282"/>
      <c r="DD20" s="288">
        <v>1241815</v>
      </c>
      <c r="DE20" s="217"/>
      <c r="DF20" s="217"/>
      <c r="DG20" s="217"/>
      <c r="DH20" s="217"/>
      <c r="DI20" s="217"/>
      <c r="DJ20" s="217"/>
      <c r="DK20" s="217"/>
      <c r="DL20" s="217"/>
      <c r="DM20" s="217"/>
      <c r="DN20" s="217"/>
      <c r="DO20" s="217"/>
      <c r="DP20" s="279"/>
      <c r="DQ20" s="288">
        <v>8868934</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612609</v>
      </c>
      <c r="S21" s="217"/>
      <c r="T21" s="217"/>
      <c r="U21" s="217"/>
      <c r="V21" s="217"/>
      <c r="W21" s="217"/>
      <c r="X21" s="217"/>
      <c r="Y21" s="279"/>
      <c r="Z21" s="282">
        <v>4.8</v>
      </c>
      <c r="AA21" s="282"/>
      <c r="AB21" s="282"/>
      <c r="AC21" s="282"/>
      <c r="AD21" s="287">
        <v>549389</v>
      </c>
      <c r="AE21" s="287"/>
      <c r="AF21" s="287"/>
      <c r="AG21" s="287"/>
      <c r="AH21" s="287"/>
      <c r="AI21" s="287"/>
      <c r="AJ21" s="287"/>
      <c r="AK21" s="287"/>
      <c r="AL21" s="283">
        <v>7.5</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t="s">
        <v>137</v>
      </c>
      <c r="BH21" s="217"/>
      <c r="BI21" s="217"/>
      <c r="BJ21" s="217"/>
      <c r="BK21" s="217"/>
      <c r="BL21" s="217"/>
      <c r="BM21" s="217"/>
      <c r="BN21" s="279"/>
      <c r="BO21" s="282" t="s">
        <v>137</v>
      </c>
      <c r="BP21" s="282"/>
      <c r="BQ21" s="282"/>
      <c r="BR21" s="282"/>
      <c r="BS21" s="287" t="s">
        <v>137</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549389</v>
      </c>
      <c r="S22" s="217"/>
      <c r="T22" s="217"/>
      <c r="U22" s="217"/>
      <c r="V22" s="217"/>
      <c r="W22" s="217"/>
      <c r="X22" s="217"/>
      <c r="Y22" s="279"/>
      <c r="Z22" s="282">
        <v>4.3</v>
      </c>
      <c r="AA22" s="282"/>
      <c r="AB22" s="282"/>
      <c r="AC22" s="282"/>
      <c r="AD22" s="287">
        <v>549389</v>
      </c>
      <c r="AE22" s="287"/>
      <c r="AF22" s="287"/>
      <c r="AG22" s="287"/>
      <c r="AH22" s="287"/>
      <c r="AI22" s="287"/>
      <c r="AJ22" s="287"/>
      <c r="AK22" s="287"/>
      <c r="AL22" s="283">
        <v>7.5</v>
      </c>
      <c r="AM22" s="238"/>
      <c r="AN22" s="238"/>
      <c r="AO22" s="296"/>
      <c r="AP22" s="261" t="s">
        <v>371</v>
      </c>
      <c r="AQ22" s="300"/>
      <c r="AR22" s="300"/>
      <c r="AS22" s="300"/>
      <c r="AT22" s="300"/>
      <c r="AU22" s="300"/>
      <c r="AV22" s="300"/>
      <c r="AW22" s="300"/>
      <c r="AX22" s="300"/>
      <c r="AY22" s="300"/>
      <c r="AZ22" s="300"/>
      <c r="BA22" s="300"/>
      <c r="BB22" s="300"/>
      <c r="BC22" s="300"/>
      <c r="BD22" s="300"/>
      <c r="BE22" s="300"/>
      <c r="BF22" s="314"/>
      <c r="BG22" s="274" t="s">
        <v>137</v>
      </c>
      <c r="BH22" s="217"/>
      <c r="BI22" s="217"/>
      <c r="BJ22" s="217"/>
      <c r="BK22" s="217"/>
      <c r="BL22" s="217"/>
      <c r="BM22" s="217"/>
      <c r="BN22" s="279"/>
      <c r="BO22" s="282" t="s">
        <v>137</v>
      </c>
      <c r="BP22" s="282"/>
      <c r="BQ22" s="282"/>
      <c r="BR22" s="282"/>
      <c r="BS22" s="287" t="s">
        <v>137</v>
      </c>
      <c r="BT22" s="287"/>
      <c r="BU22" s="287"/>
      <c r="BV22" s="287"/>
      <c r="BW22" s="287"/>
      <c r="BX22" s="287"/>
      <c r="BY22" s="287"/>
      <c r="BZ22" s="287"/>
      <c r="CA22" s="287"/>
      <c r="CB22" s="325"/>
      <c r="CD22" s="182"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63220</v>
      </c>
      <c r="S23" s="217"/>
      <c r="T23" s="217"/>
      <c r="U23" s="217"/>
      <c r="V23" s="217"/>
      <c r="W23" s="217"/>
      <c r="X23" s="217"/>
      <c r="Y23" s="279"/>
      <c r="Z23" s="282">
        <v>0.5</v>
      </c>
      <c r="AA23" s="282"/>
      <c r="AB23" s="282"/>
      <c r="AC23" s="282"/>
      <c r="AD23" s="287" t="s">
        <v>137</v>
      </c>
      <c r="AE23" s="287"/>
      <c r="AF23" s="287"/>
      <c r="AG23" s="287"/>
      <c r="AH23" s="287"/>
      <c r="AI23" s="287"/>
      <c r="AJ23" s="287"/>
      <c r="AK23" s="287"/>
      <c r="AL23" s="283" t="s">
        <v>137</v>
      </c>
      <c r="AM23" s="238"/>
      <c r="AN23" s="238"/>
      <c r="AO23" s="296"/>
      <c r="AP23" s="261" t="s">
        <v>59</v>
      </c>
      <c r="AQ23" s="300"/>
      <c r="AR23" s="300"/>
      <c r="AS23" s="300"/>
      <c r="AT23" s="300"/>
      <c r="AU23" s="300"/>
      <c r="AV23" s="300"/>
      <c r="AW23" s="300"/>
      <c r="AX23" s="300"/>
      <c r="AY23" s="300"/>
      <c r="AZ23" s="300"/>
      <c r="BA23" s="300"/>
      <c r="BB23" s="300"/>
      <c r="BC23" s="300"/>
      <c r="BD23" s="300"/>
      <c r="BE23" s="300"/>
      <c r="BF23" s="314"/>
      <c r="BG23" s="274">
        <v>348791</v>
      </c>
      <c r="BH23" s="217"/>
      <c r="BI23" s="217"/>
      <c r="BJ23" s="217"/>
      <c r="BK23" s="217"/>
      <c r="BL23" s="217"/>
      <c r="BM23" s="217"/>
      <c r="BN23" s="279"/>
      <c r="BO23" s="282">
        <v>6.1</v>
      </c>
      <c r="BP23" s="282"/>
      <c r="BQ23" s="282"/>
      <c r="BR23" s="282"/>
      <c r="BS23" s="287" t="s">
        <v>137</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373</v>
      </c>
      <c r="CS23" s="139"/>
      <c r="CT23" s="139"/>
      <c r="CU23" s="139"/>
      <c r="CV23" s="139"/>
      <c r="CW23" s="139"/>
      <c r="CX23" s="139"/>
      <c r="CY23" s="144"/>
      <c r="CZ23" s="182" t="s">
        <v>377</v>
      </c>
      <c r="DA23" s="139"/>
      <c r="DB23" s="139"/>
      <c r="DC23" s="144"/>
      <c r="DD23" s="182" t="s">
        <v>298</v>
      </c>
      <c r="DE23" s="139"/>
      <c r="DF23" s="139"/>
      <c r="DG23" s="139"/>
      <c r="DH23" s="139"/>
      <c r="DI23" s="139"/>
      <c r="DJ23" s="139"/>
      <c r="DK23" s="144"/>
      <c r="DL23" s="345" t="s">
        <v>379</v>
      </c>
      <c r="DM23" s="348"/>
      <c r="DN23" s="348"/>
      <c r="DO23" s="348"/>
      <c r="DP23" s="348"/>
      <c r="DQ23" s="348"/>
      <c r="DR23" s="348"/>
      <c r="DS23" s="348"/>
      <c r="DT23" s="348"/>
      <c r="DU23" s="348"/>
      <c r="DV23" s="352"/>
      <c r="DW23" s="182" t="s">
        <v>380</v>
      </c>
      <c r="DX23" s="139"/>
      <c r="DY23" s="139"/>
      <c r="DZ23" s="139"/>
      <c r="EA23" s="139"/>
      <c r="EB23" s="139"/>
      <c r="EC23" s="144"/>
    </row>
    <row r="24" spans="2:133" ht="11.25" customHeight="1">
      <c r="B24" s="261" t="s">
        <v>381</v>
      </c>
      <c r="C24" s="1"/>
      <c r="D24" s="1"/>
      <c r="E24" s="1"/>
      <c r="F24" s="1"/>
      <c r="G24" s="1"/>
      <c r="H24" s="1"/>
      <c r="I24" s="1"/>
      <c r="J24" s="1"/>
      <c r="K24" s="1"/>
      <c r="L24" s="1"/>
      <c r="M24" s="1"/>
      <c r="N24" s="1"/>
      <c r="O24" s="1"/>
      <c r="P24" s="1"/>
      <c r="Q24" s="269"/>
      <c r="R24" s="274" t="s">
        <v>137</v>
      </c>
      <c r="S24" s="217"/>
      <c r="T24" s="217"/>
      <c r="U24" s="217"/>
      <c r="V24" s="217"/>
      <c r="W24" s="217"/>
      <c r="X24" s="217"/>
      <c r="Y24" s="279"/>
      <c r="Z24" s="282" t="s">
        <v>137</v>
      </c>
      <c r="AA24" s="282"/>
      <c r="AB24" s="282"/>
      <c r="AC24" s="282"/>
      <c r="AD24" s="287" t="s">
        <v>137</v>
      </c>
      <c r="AE24" s="287"/>
      <c r="AF24" s="287"/>
      <c r="AG24" s="287"/>
      <c r="AH24" s="287"/>
      <c r="AI24" s="287"/>
      <c r="AJ24" s="287"/>
      <c r="AK24" s="287"/>
      <c r="AL24" s="283" t="s">
        <v>137</v>
      </c>
      <c r="AM24" s="238"/>
      <c r="AN24" s="238"/>
      <c r="AO24" s="296"/>
      <c r="AP24" s="261" t="s">
        <v>382</v>
      </c>
      <c r="AQ24" s="300"/>
      <c r="AR24" s="300"/>
      <c r="AS24" s="300"/>
      <c r="AT24" s="300"/>
      <c r="AU24" s="300"/>
      <c r="AV24" s="300"/>
      <c r="AW24" s="300"/>
      <c r="AX24" s="300"/>
      <c r="AY24" s="300"/>
      <c r="AZ24" s="300"/>
      <c r="BA24" s="300"/>
      <c r="BB24" s="300"/>
      <c r="BC24" s="300"/>
      <c r="BD24" s="300"/>
      <c r="BE24" s="300"/>
      <c r="BF24" s="314"/>
      <c r="BG24" s="274" t="s">
        <v>137</v>
      </c>
      <c r="BH24" s="217"/>
      <c r="BI24" s="217"/>
      <c r="BJ24" s="217"/>
      <c r="BK24" s="217"/>
      <c r="BL24" s="217"/>
      <c r="BM24" s="217"/>
      <c r="BN24" s="279"/>
      <c r="BO24" s="282" t="s">
        <v>137</v>
      </c>
      <c r="BP24" s="282"/>
      <c r="BQ24" s="282"/>
      <c r="BR24" s="282"/>
      <c r="BS24" s="287" t="s">
        <v>137</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5678244</v>
      </c>
      <c r="CS24" s="276"/>
      <c r="CT24" s="276"/>
      <c r="CU24" s="276"/>
      <c r="CV24" s="276"/>
      <c r="CW24" s="276"/>
      <c r="CX24" s="276"/>
      <c r="CY24" s="278"/>
      <c r="CZ24" s="291">
        <v>45.9</v>
      </c>
      <c r="DA24" s="293"/>
      <c r="DB24" s="293"/>
      <c r="DC24" s="337"/>
      <c r="DD24" s="341">
        <v>3805057</v>
      </c>
      <c r="DE24" s="276"/>
      <c r="DF24" s="276"/>
      <c r="DG24" s="276"/>
      <c r="DH24" s="276"/>
      <c r="DI24" s="276"/>
      <c r="DJ24" s="276"/>
      <c r="DK24" s="278"/>
      <c r="DL24" s="341">
        <v>3134979</v>
      </c>
      <c r="DM24" s="276"/>
      <c r="DN24" s="276"/>
      <c r="DO24" s="276"/>
      <c r="DP24" s="276"/>
      <c r="DQ24" s="276"/>
      <c r="DR24" s="276"/>
      <c r="DS24" s="276"/>
      <c r="DT24" s="276"/>
      <c r="DU24" s="276"/>
      <c r="DV24" s="278"/>
      <c r="DW24" s="291">
        <v>42.5</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7751664</v>
      </c>
      <c r="S25" s="217"/>
      <c r="T25" s="217"/>
      <c r="U25" s="217"/>
      <c r="V25" s="217"/>
      <c r="W25" s="217"/>
      <c r="X25" s="217"/>
      <c r="Y25" s="279"/>
      <c r="Z25" s="282">
        <v>60.9</v>
      </c>
      <c r="AA25" s="282"/>
      <c r="AB25" s="282"/>
      <c r="AC25" s="282"/>
      <c r="AD25" s="287">
        <v>7339653</v>
      </c>
      <c r="AE25" s="287"/>
      <c r="AF25" s="287"/>
      <c r="AG25" s="287"/>
      <c r="AH25" s="287"/>
      <c r="AI25" s="287"/>
      <c r="AJ25" s="287"/>
      <c r="AK25" s="287"/>
      <c r="AL25" s="283">
        <v>99.8</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137</v>
      </c>
      <c r="BH25" s="217"/>
      <c r="BI25" s="217"/>
      <c r="BJ25" s="217"/>
      <c r="BK25" s="217"/>
      <c r="BL25" s="217"/>
      <c r="BM25" s="217"/>
      <c r="BN25" s="279"/>
      <c r="BO25" s="282" t="s">
        <v>137</v>
      </c>
      <c r="BP25" s="282"/>
      <c r="BQ25" s="282"/>
      <c r="BR25" s="282"/>
      <c r="BS25" s="287" t="s">
        <v>137</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2077328</v>
      </c>
      <c r="CS25" s="313"/>
      <c r="CT25" s="313"/>
      <c r="CU25" s="313"/>
      <c r="CV25" s="313"/>
      <c r="CW25" s="313"/>
      <c r="CX25" s="313"/>
      <c r="CY25" s="332"/>
      <c r="CZ25" s="283">
        <v>16.8</v>
      </c>
      <c r="DA25" s="335"/>
      <c r="DB25" s="335"/>
      <c r="DC25" s="338"/>
      <c r="DD25" s="288">
        <v>1934703</v>
      </c>
      <c r="DE25" s="313"/>
      <c r="DF25" s="313"/>
      <c r="DG25" s="313"/>
      <c r="DH25" s="313"/>
      <c r="DI25" s="313"/>
      <c r="DJ25" s="313"/>
      <c r="DK25" s="332"/>
      <c r="DL25" s="288">
        <v>1473311</v>
      </c>
      <c r="DM25" s="313"/>
      <c r="DN25" s="313"/>
      <c r="DO25" s="313"/>
      <c r="DP25" s="313"/>
      <c r="DQ25" s="313"/>
      <c r="DR25" s="313"/>
      <c r="DS25" s="313"/>
      <c r="DT25" s="313"/>
      <c r="DU25" s="313"/>
      <c r="DV25" s="332"/>
      <c r="DW25" s="283">
        <v>20</v>
      </c>
      <c r="DX25" s="335"/>
      <c r="DY25" s="335"/>
      <c r="DZ25" s="335"/>
      <c r="EA25" s="335"/>
      <c r="EB25" s="335"/>
      <c r="EC25" s="360"/>
    </row>
    <row r="26" spans="2:133" ht="11.25" customHeight="1">
      <c r="B26" s="261" t="s">
        <v>386</v>
      </c>
      <c r="C26" s="1"/>
      <c r="D26" s="1"/>
      <c r="E26" s="1"/>
      <c r="F26" s="1"/>
      <c r="G26" s="1"/>
      <c r="H26" s="1"/>
      <c r="I26" s="1"/>
      <c r="J26" s="1"/>
      <c r="K26" s="1"/>
      <c r="L26" s="1"/>
      <c r="M26" s="1"/>
      <c r="N26" s="1"/>
      <c r="O26" s="1"/>
      <c r="P26" s="1"/>
      <c r="Q26" s="269"/>
      <c r="R26" s="274">
        <v>5614</v>
      </c>
      <c r="S26" s="217"/>
      <c r="T26" s="217"/>
      <c r="U26" s="217"/>
      <c r="V26" s="217"/>
      <c r="W26" s="217"/>
      <c r="X26" s="217"/>
      <c r="Y26" s="279"/>
      <c r="Z26" s="282">
        <v>0</v>
      </c>
      <c r="AA26" s="282"/>
      <c r="AB26" s="282"/>
      <c r="AC26" s="282"/>
      <c r="AD26" s="287">
        <v>5614</v>
      </c>
      <c r="AE26" s="287"/>
      <c r="AF26" s="287"/>
      <c r="AG26" s="287"/>
      <c r="AH26" s="287"/>
      <c r="AI26" s="287"/>
      <c r="AJ26" s="287"/>
      <c r="AK26" s="287"/>
      <c r="AL26" s="283">
        <v>0.1</v>
      </c>
      <c r="AM26" s="238"/>
      <c r="AN26" s="238"/>
      <c r="AO26" s="296"/>
      <c r="AP26" s="261" t="s">
        <v>389</v>
      </c>
      <c r="AQ26" s="300"/>
      <c r="AR26" s="300"/>
      <c r="AS26" s="300"/>
      <c r="AT26" s="300"/>
      <c r="AU26" s="300"/>
      <c r="AV26" s="300"/>
      <c r="AW26" s="300"/>
      <c r="AX26" s="300"/>
      <c r="AY26" s="300"/>
      <c r="AZ26" s="300"/>
      <c r="BA26" s="300"/>
      <c r="BB26" s="300"/>
      <c r="BC26" s="300"/>
      <c r="BD26" s="300"/>
      <c r="BE26" s="300"/>
      <c r="BF26" s="314"/>
      <c r="BG26" s="274" t="s">
        <v>137</v>
      </c>
      <c r="BH26" s="217"/>
      <c r="BI26" s="217"/>
      <c r="BJ26" s="217"/>
      <c r="BK26" s="217"/>
      <c r="BL26" s="217"/>
      <c r="BM26" s="217"/>
      <c r="BN26" s="279"/>
      <c r="BO26" s="282" t="s">
        <v>137</v>
      </c>
      <c r="BP26" s="282"/>
      <c r="BQ26" s="282"/>
      <c r="BR26" s="282"/>
      <c r="BS26" s="287" t="s">
        <v>137</v>
      </c>
      <c r="BT26" s="287"/>
      <c r="BU26" s="287"/>
      <c r="BV26" s="287"/>
      <c r="BW26" s="287"/>
      <c r="BX26" s="287"/>
      <c r="BY26" s="287"/>
      <c r="BZ26" s="287"/>
      <c r="CA26" s="287"/>
      <c r="CB26" s="325"/>
      <c r="CD26" s="261" t="s">
        <v>109</v>
      </c>
      <c r="CE26" s="1"/>
      <c r="CF26" s="1"/>
      <c r="CG26" s="1"/>
      <c r="CH26" s="1"/>
      <c r="CI26" s="1"/>
      <c r="CJ26" s="1"/>
      <c r="CK26" s="1"/>
      <c r="CL26" s="1"/>
      <c r="CM26" s="1"/>
      <c r="CN26" s="1"/>
      <c r="CO26" s="1"/>
      <c r="CP26" s="1"/>
      <c r="CQ26" s="269"/>
      <c r="CR26" s="274">
        <v>1257284</v>
      </c>
      <c r="CS26" s="217"/>
      <c r="CT26" s="217"/>
      <c r="CU26" s="217"/>
      <c r="CV26" s="217"/>
      <c r="CW26" s="217"/>
      <c r="CX26" s="217"/>
      <c r="CY26" s="279"/>
      <c r="CZ26" s="283">
        <v>10.199999999999999</v>
      </c>
      <c r="DA26" s="335"/>
      <c r="DB26" s="335"/>
      <c r="DC26" s="338"/>
      <c r="DD26" s="288">
        <v>1135801</v>
      </c>
      <c r="DE26" s="217"/>
      <c r="DF26" s="217"/>
      <c r="DG26" s="217"/>
      <c r="DH26" s="217"/>
      <c r="DI26" s="217"/>
      <c r="DJ26" s="217"/>
      <c r="DK26" s="279"/>
      <c r="DL26" s="288" t="s">
        <v>137</v>
      </c>
      <c r="DM26" s="217"/>
      <c r="DN26" s="217"/>
      <c r="DO26" s="217"/>
      <c r="DP26" s="217"/>
      <c r="DQ26" s="217"/>
      <c r="DR26" s="217"/>
      <c r="DS26" s="217"/>
      <c r="DT26" s="217"/>
      <c r="DU26" s="217"/>
      <c r="DV26" s="279"/>
      <c r="DW26" s="283" t="s">
        <v>137</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68978</v>
      </c>
      <c r="S27" s="217"/>
      <c r="T27" s="217"/>
      <c r="U27" s="217"/>
      <c r="V27" s="217"/>
      <c r="W27" s="217"/>
      <c r="X27" s="217"/>
      <c r="Y27" s="279"/>
      <c r="Z27" s="282">
        <v>0.5</v>
      </c>
      <c r="AA27" s="282"/>
      <c r="AB27" s="282"/>
      <c r="AC27" s="282"/>
      <c r="AD27" s="287" t="s">
        <v>137</v>
      </c>
      <c r="AE27" s="287"/>
      <c r="AF27" s="287"/>
      <c r="AG27" s="287"/>
      <c r="AH27" s="287"/>
      <c r="AI27" s="287"/>
      <c r="AJ27" s="287"/>
      <c r="AK27" s="287"/>
      <c r="AL27" s="283" t="s">
        <v>137</v>
      </c>
      <c r="AM27" s="238"/>
      <c r="AN27" s="238"/>
      <c r="AO27" s="296"/>
      <c r="AP27" s="261" t="s">
        <v>390</v>
      </c>
      <c r="AQ27" s="1"/>
      <c r="AR27" s="1"/>
      <c r="AS27" s="1"/>
      <c r="AT27" s="1"/>
      <c r="AU27" s="1"/>
      <c r="AV27" s="1"/>
      <c r="AW27" s="1"/>
      <c r="AX27" s="1"/>
      <c r="AY27" s="1"/>
      <c r="AZ27" s="1"/>
      <c r="BA27" s="1"/>
      <c r="BB27" s="1"/>
      <c r="BC27" s="1"/>
      <c r="BD27" s="1"/>
      <c r="BE27" s="1"/>
      <c r="BF27" s="269"/>
      <c r="BG27" s="274">
        <v>5754130</v>
      </c>
      <c r="BH27" s="217"/>
      <c r="BI27" s="217"/>
      <c r="BJ27" s="217"/>
      <c r="BK27" s="217"/>
      <c r="BL27" s="217"/>
      <c r="BM27" s="217"/>
      <c r="BN27" s="279"/>
      <c r="BO27" s="282">
        <v>100</v>
      </c>
      <c r="BP27" s="282"/>
      <c r="BQ27" s="282"/>
      <c r="BR27" s="282"/>
      <c r="BS27" s="287" t="s">
        <v>137</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2709583</v>
      </c>
      <c r="CS27" s="313"/>
      <c r="CT27" s="313"/>
      <c r="CU27" s="313"/>
      <c r="CV27" s="313"/>
      <c r="CW27" s="313"/>
      <c r="CX27" s="313"/>
      <c r="CY27" s="332"/>
      <c r="CZ27" s="283">
        <v>21.9</v>
      </c>
      <c r="DA27" s="335"/>
      <c r="DB27" s="335"/>
      <c r="DC27" s="338"/>
      <c r="DD27" s="288">
        <v>987940</v>
      </c>
      <c r="DE27" s="313"/>
      <c r="DF27" s="313"/>
      <c r="DG27" s="313"/>
      <c r="DH27" s="313"/>
      <c r="DI27" s="313"/>
      <c r="DJ27" s="313"/>
      <c r="DK27" s="332"/>
      <c r="DL27" s="288">
        <v>779254</v>
      </c>
      <c r="DM27" s="313"/>
      <c r="DN27" s="313"/>
      <c r="DO27" s="313"/>
      <c r="DP27" s="313"/>
      <c r="DQ27" s="313"/>
      <c r="DR27" s="313"/>
      <c r="DS27" s="313"/>
      <c r="DT27" s="313"/>
      <c r="DU27" s="313"/>
      <c r="DV27" s="332"/>
      <c r="DW27" s="283">
        <v>10.6</v>
      </c>
      <c r="DX27" s="335"/>
      <c r="DY27" s="335"/>
      <c r="DZ27" s="335"/>
      <c r="EA27" s="335"/>
      <c r="EB27" s="335"/>
      <c r="EC27" s="360"/>
    </row>
    <row r="28" spans="2:133" ht="11.25" customHeight="1">
      <c r="B28" s="261" t="s">
        <v>228</v>
      </c>
      <c r="C28" s="1"/>
      <c r="D28" s="1"/>
      <c r="E28" s="1"/>
      <c r="F28" s="1"/>
      <c r="G28" s="1"/>
      <c r="H28" s="1"/>
      <c r="I28" s="1"/>
      <c r="J28" s="1"/>
      <c r="K28" s="1"/>
      <c r="L28" s="1"/>
      <c r="M28" s="1"/>
      <c r="N28" s="1"/>
      <c r="O28" s="1"/>
      <c r="P28" s="1"/>
      <c r="Q28" s="269"/>
      <c r="R28" s="274">
        <v>61788</v>
      </c>
      <c r="S28" s="217"/>
      <c r="T28" s="217"/>
      <c r="U28" s="217"/>
      <c r="V28" s="217"/>
      <c r="W28" s="217"/>
      <c r="X28" s="217"/>
      <c r="Y28" s="279"/>
      <c r="Z28" s="282">
        <v>0.5</v>
      </c>
      <c r="AA28" s="282"/>
      <c r="AB28" s="282"/>
      <c r="AC28" s="282"/>
      <c r="AD28" s="287">
        <v>8278</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891333</v>
      </c>
      <c r="CS28" s="217"/>
      <c r="CT28" s="217"/>
      <c r="CU28" s="217"/>
      <c r="CV28" s="217"/>
      <c r="CW28" s="217"/>
      <c r="CX28" s="217"/>
      <c r="CY28" s="279"/>
      <c r="CZ28" s="283">
        <v>7.2</v>
      </c>
      <c r="DA28" s="335"/>
      <c r="DB28" s="335"/>
      <c r="DC28" s="338"/>
      <c r="DD28" s="288">
        <v>882414</v>
      </c>
      <c r="DE28" s="217"/>
      <c r="DF28" s="217"/>
      <c r="DG28" s="217"/>
      <c r="DH28" s="217"/>
      <c r="DI28" s="217"/>
      <c r="DJ28" s="217"/>
      <c r="DK28" s="279"/>
      <c r="DL28" s="288">
        <v>882414</v>
      </c>
      <c r="DM28" s="217"/>
      <c r="DN28" s="217"/>
      <c r="DO28" s="217"/>
      <c r="DP28" s="217"/>
      <c r="DQ28" s="217"/>
      <c r="DR28" s="217"/>
      <c r="DS28" s="217"/>
      <c r="DT28" s="217"/>
      <c r="DU28" s="217"/>
      <c r="DV28" s="279"/>
      <c r="DW28" s="283">
        <v>12</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40556</v>
      </c>
      <c r="S29" s="217"/>
      <c r="T29" s="217"/>
      <c r="U29" s="217"/>
      <c r="V29" s="217"/>
      <c r="W29" s="217"/>
      <c r="X29" s="217"/>
      <c r="Y29" s="279"/>
      <c r="Z29" s="282">
        <v>0.3</v>
      </c>
      <c r="AA29" s="282"/>
      <c r="AB29" s="282"/>
      <c r="AC29" s="282"/>
      <c r="AD29" s="287" t="s">
        <v>137</v>
      </c>
      <c r="AE29" s="287"/>
      <c r="AF29" s="287"/>
      <c r="AG29" s="287"/>
      <c r="AH29" s="287"/>
      <c r="AI29" s="287"/>
      <c r="AJ29" s="287"/>
      <c r="AK29" s="287"/>
      <c r="AL29" s="283" t="s">
        <v>137</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21</v>
      </c>
      <c r="CG29" s="1"/>
      <c r="CH29" s="1"/>
      <c r="CI29" s="1"/>
      <c r="CJ29" s="1"/>
      <c r="CK29" s="1"/>
      <c r="CL29" s="1"/>
      <c r="CM29" s="1"/>
      <c r="CN29" s="1"/>
      <c r="CO29" s="1"/>
      <c r="CP29" s="1"/>
      <c r="CQ29" s="269"/>
      <c r="CR29" s="274">
        <v>891246</v>
      </c>
      <c r="CS29" s="313"/>
      <c r="CT29" s="313"/>
      <c r="CU29" s="313"/>
      <c r="CV29" s="313"/>
      <c r="CW29" s="313"/>
      <c r="CX29" s="313"/>
      <c r="CY29" s="332"/>
      <c r="CZ29" s="283">
        <v>7.2</v>
      </c>
      <c r="DA29" s="335"/>
      <c r="DB29" s="335"/>
      <c r="DC29" s="338"/>
      <c r="DD29" s="288">
        <v>882327</v>
      </c>
      <c r="DE29" s="313"/>
      <c r="DF29" s="313"/>
      <c r="DG29" s="313"/>
      <c r="DH29" s="313"/>
      <c r="DI29" s="313"/>
      <c r="DJ29" s="313"/>
      <c r="DK29" s="332"/>
      <c r="DL29" s="288">
        <v>882327</v>
      </c>
      <c r="DM29" s="313"/>
      <c r="DN29" s="313"/>
      <c r="DO29" s="313"/>
      <c r="DP29" s="313"/>
      <c r="DQ29" s="313"/>
      <c r="DR29" s="313"/>
      <c r="DS29" s="313"/>
      <c r="DT29" s="313"/>
      <c r="DU29" s="313"/>
      <c r="DV29" s="332"/>
      <c r="DW29" s="283">
        <v>12</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2060941</v>
      </c>
      <c r="S30" s="217"/>
      <c r="T30" s="217"/>
      <c r="U30" s="217"/>
      <c r="V30" s="217"/>
      <c r="W30" s="217"/>
      <c r="X30" s="217"/>
      <c r="Y30" s="279"/>
      <c r="Z30" s="282">
        <v>16.2</v>
      </c>
      <c r="AA30" s="282"/>
      <c r="AB30" s="282"/>
      <c r="AC30" s="282"/>
      <c r="AD30" s="287" t="s">
        <v>137</v>
      </c>
      <c r="AE30" s="287"/>
      <c r="AF30" s="287"/>
      <c r="AG30" s="287"/>
      <c r="AH30" s="287"/>
      <c r="AI30" s="287"/>
      <c r="AJ30" s="287"/>
      <c r="AK30" s="287"/>
      <c r="AL30" s="283" t="s">
        <v>137</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871123</v>
      </c>
      <c r="CS30" s="217"/>
      <c r="CT30" s="217"/>
      <c r="CU30" s="217"/>
      <c r="CV30" s="217"/>
      <c r="CW30" s="217"/>
      <c r="CX30" s="217"/>
      <c r="CY30" s="279"/>
      <c r="CZ30" s="283">
        <v>7</v>
      </c>
      <c r="DA30" s="335"/>
      <c r="DB30" s="335"/>
      <c r="DC30" s="338"/>
      <c r="DD30" s="288">
        <v>862404</v>
      </c>
      <c r="DE30" s="217"/>
      <c r="DF30" s="217"/>
      <c r="DG30" s="217"/>
      <c r="DH30" s="217"/>
      <c r="DI30" s="217"/>
      <c r="DJ30" s="217"/>
      <c r="DK30" s="279"/>
      <c r="DL30" s="288">
        <v>862404</v>
      </c>
      <c r="DM30" s="217"/>
      <c r="DN30" s="217"/>
      <c r="DO30" s="217"/>
      <c r="DP30" s="217"/>
      <c r="DQ30" s="217"/>
      <c r="DR30" s="217"/>
      <c r="DS30" s="217"/>
      <c r="DT30" s="217"/>
      <c r="DU30" s="217"/>
      <c r="DV30" s="279"/>
      <c r="DW30" s="283">
        <v>11.7</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t="s">
        <v>137</v>
      </c>
      <c r="S31" s="217"/>
      <c r="T31" s="217"/>
      <c r="U31" s="217"/>
      <c r="V31" s="217"/>
      <c r="W31" s="217"/>
      <c r="X31" s="217"/>
      <c r="Y31" s="279"/>
      <c r="Z31" s="282" t="s">
        <v>137</v>
      </c>
      <c r="AA31" s="282"/>
      <c r="AB31" s="282"/>
      <c r="AC31" s="282"/>
      <c r="AD31" s="287" t="s">
        <v>137</v>
      </c>
      <c r="AE31" s="287"/>
      <c r="AF31" s="287"/>
      <c r="AG31" s="287"/>
      <c r="AH31" s="287"/>
      <c r="AI31" s="287"/>
      <c r="AJ31" s="287"/>
      <c r="AK31" s="287"/>
      <c r="AL31" s="283" t="s">
        <v>137</v>
      </c>
      <c r="AM31" s="238"/>
      <c r="AN31" s="238"/>
      <c r="AO31" s="296"/>
      <c r="AP31" s="163" t="s">
        <v>9</v>
      </c>
      <c r="AQ31" s="178"/>
      <c r="AR31" s="178"/>
      <c r="AS31" s="178"/>
      <c r="AT31" s="306" t="s">
        <v>192</v>
      </c>
      <c r="AU31" s="265"/>
      <c r="AV31" s="265"/>
      <c r="AW31" s="265"/>
      <c r="AX31" s="260" t="s">
        <v>274</v>
      </c>
      <c r="AY31" s="265"/>
      <c r="AZ31" s="265"/>
      <c r="BA31" s="265"/>
      <c r="BB31" s="265"/>
      <c r="BC31" s="265"/>
      <c r="BD31" s="265"/>
      <c r="BE31" s="265"/>
      <c r="BF31" s="268"/>
      <c r="BG31" s="318">
        <v>99.3</v>
      </c>
      <c r="BH31" s="322"/>
      <c r="BI31" s="322"/>
      <c r="BJ31" s="322"/>
      <c r="BK31" s="322"/>
      <c r="BL31" s="322"/>
      <c r="BM31" s="293">
        <v>97.7</v>
      </c>
      <c r="BN31" s="322"/>
      <c r="BO31" s="322"/>
      <c r="BP31" s="322"/>
      <c r="BQ31" s="324"/>
      <c r="BR31" s="318">
        <v>99.1</v>
      </c>
      <c r="BS31" s="322"/>
      <c r="BT31" s="322"/>
      <c r="BU31" s="322"/>
      <c r="BV31" s="322"/>
      <c r="BW31" s="322"/>
      <c r="BX31" s="293">
        <v>97.5</v>
      </c>
      <c r="BY31" s="322"/>
      <c r="BZ31" s="322"/>
      <c r="CA31" s="322"/>
      <c r="CB31" s="324"/>
      <c r="CD31" s="134"/>
      <c r="CE31" s="42"/>
      <c r="CF31" s="261" t="s">
        <v>314</v>
      </c>
      <c r="CG31" s="1"/>
      <c r="CH31" s="1"/>
      <c r="CI31" s="1"/>
      <c r="CJ31" s="1"/>
      <c r="CK31" s="1"/>
      <c r="CL31" s="1"/>
      <c r="CM31" s="1"/>
      <c r="CN31" s="1"/>
      <c r="CO31" s="1"/>
      <c r="CP31" s="1"/>
      <c r="CQ31" s="269"/>
      <c r="CR31" s="274">
        <v>20123</v>
      </c>
      <c r="CS31" s="313"/>
      <c r="CT31" s="313"/>
      <c r="CU31" s="313"/>
      <c r="CV31" s="313"/>
      <c r="CW31" s="313"/>
      <c r="CX31" s="313"/>
      <c r="CY31" s="332"/>
      <c r="CZ31" s="283">
        <v>0.2</v>
      </c>
      <c r="DA31" s="335"/>
      <c r="DB31" s="335"/>
      <c r="DC31" s="338"/>
      <c r="DD31" s="288">
        <v>19923</v>
      </c>
      <c r="DE31" s="313"/>
      <c r="DF31" s="313"/>
      <c r="DG31" s="313"/>
      <c r="DH31" s="313"/>
      <c r="DI31" s="313"/>
      <c r="DJ31" s="313"/>
      <c r="DK31" s="332"/>
      <c r="DL31" s="288">
        <v>19923</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847371</v>
      </c>
      <c r="S32" s="217"/>
      <c r="T32" s="217"/>
      <c r="U32" s="217"/>
      <c r="V32" s="217"/>
      <c r="W32" s="217"/>
      <c r="X32" s="217"/>
      <c r="Y32" s="279"/>
      <c r="Z32" s="282">
        <v>6.7</v>
      </c>
      <c r="AA32" s="282"/>
      <c r="AB32" s="282"/>
      <c r="AC32" s="282"/>
      <c r="AD32" s="287" t="s">
        <v>137</v>
      </c>
      <c r="AE32" s="287"/>
      <c r="AF32" s="287"/>
      <c r="AG32" s="287"/>
      <c r="AH32" s="287"/>
      <c r="AI32" s="287"/>
      <c r="AJ32" s="287"/>
      <c r="AK32" s="287"/>
      <c r="AL32" s="283" t="s">
        <v>137</v>
      </c>
      <c r="AM32" s="238"/>
      <c r="AN32" s="238"/>
      <c r="AO32" s="296"/>
      <c r="AP32" s="299"/>
      <c r="AQ32" s="29"/>
      <c r="AR32" s="29"/>
      <c r="AS32" s="29"/>
      <c r="AT32" s="307"/>
      <c r="AU32" s="1" t="s">
        <v>249</v>
      </c>
      <c r="AX32" s="261" t="s">
        <v>374</v>
      </c>
      <c r="AY32" s="1"/>
      <c r="AZ32" s="1"/>
      <c r="BA32" s="1"/>
      <c r="BB32" s="1"/>
      <c r="BC32" s="1"/>
      <c r="BD32" s="1"/>
      <c r="BE32" s="1"/>
      <c r="BF32" s="269"/>
      <c r="BG32" s="319">
        <v>99</v>
      </c>
      <c r="BH32" s="313"/>
      <c r="BI32" s="313"/>
      <c r="BJ32" s="313"/>
      <c r="BK32" s="313"/>
      <c r="BL32" s="313"/>
      <c r="BM32" s="238">
        <v>96.3</v>
      </c>
      <c r="BN32" s="313"/>
      <c r="BO32" s="313"/>
      <c r="BP32" s="313"/>
      <c r="BQ32" s="316"/>
      <c r="BR32" s="319">
        <v>98.8</v>
      </c>
      <c r="BS32" s="313"/>
      <c r="BT32" s="313"/>
      <c r="BU32" s="313"/>
      <c r="BV32" s="313"/>
      <c r="BW32" s="313"/>
      <c r="BX32" s="238">
        <v>96.1</v>
      </c>
      <c r="BY32" s="313"/>
      <c r="BZ32" s="313"/>
      <c r="CA32" s="313"/>
      <c r="CB32" s="316"/>
      <c r="CD32" s="135"/>
      <c r="CE32" s="142"/>
      <c r="CF32" s="261" t="s">
        <v>397</v>
      </c>
      <c r="CG32" s="1"/>
      <c r="CH32" s="1"/>
      <c r="CI32" s="1"/>
      <c r="CJ32" s="1"/>
      <c r="CK32" s="1"/>
      <c r="CL32" s="1"/>
      <c r="CM32" s="1"/>
      <c r="CN32" s="1"/>
      <c r="CO32" s="1"/>
      <c r="CP32" s="1"/>
      <c r="CQ32" s="269"/>
      <c r="CR32" s="274">
        <v>87</v>
      </c>
      <c r="CS32" s="217"/>
      <c r="CT32" s="217"/>
      <c r="CU32" s="217"/>
      <c r="CV32" s="217"/>
      <c r="CW32" s="217"/>
      <c r="CX32" s="217"/>
      <c r="CY32" s="279"/>
      <c r="CZ32" s="283">
        <v>0</v>
      </c>
      <c r="DA32" s="335"/>
      <c r="DB32" s="335"/>
      <c r="DC32" s="338"/>
      <c r="DD32" s="288">
        <v>87</v>
      </c>
      <c r="DE32" s="217"/>
      <c r="DF32" s="217"/>
      <c r="DG32" s="217"/>
      <c r="DH32" s="217"/>
      <c r="DI32" s="217"/>
      <c r="DJ32" s="217"/>
      <c r="DK32" s="279"/>
      <c r="DL32" s="288">
        <v>87</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7612</v>
      </c>
      <c r="S33" s="217"/>
      <c r="T33" s="217"/>
      <c r="U33" s="217"/>
      <c r="V33" s="217"/>
      <c r="W33" s="217"/>
      <c r="X33" s="217"/>
      <c r="Y33" s="279"/>
      <c r="Z33" s="282">
        <v>0.1</v>
      </c>
      <c r="AA33" s="282"/>
      <c r="AB33" s="282"/>
      <c r="AC33" s="282"/>
      <c r="AD33" s="287" t="s">
        <v>137</v>
      </c>
      <c r="AE33" s="287"/>
      <c r="AF33" s="287"/>
      <c r="AG33" s="287"/>
      <c r="AH33" s="287"/>
      <c r="AI33" s="287"/>
      <c r="AJ33" s="287"/>
      <c r="AK33" s="287"/>
      <c r="AL33" s="283" t="s">
        <v>137</v>
      </c>
      <c r="AM33" s="238"/>
      <c r="AN33" s="238"/>
      <c r="AO33" s="296"/>
      <c r="AP33" s="177"/>
      <c r="AQ33" s="179"/>
      <c r="AR33" s="179"/>
      <c r="AS33" s="179"/>
      <c r="AT33" s="308"/>
      <c r="AU33" s="267"/>
      <c r="AV33" s="267"/>
      <c r="AW33" s="267"/>
      <c r="AX33" s="263" t="s">
        <v>158</v>
      </c>
      <c r="AY33" s="267"/>
      <c r="AZ33" s="267"/>
      <c r="BA33" s="267"/>
      <c r="BB33" s="267"/>
      <c r="BC33" s="267"/>
      <c r="BD33" s="267"/>
      <c r="BE33" s="267"/>
      <c r="BF33" s="271"/>
      <c r="BG33" s="320">
        <v>99.5</v>
      </c>
      <c r="BH33" s="312"/>
      <c r="BI33" s="312"/>
      <c r="BJ33" s="312"/>
      <c r="BK33" s="312"/>
      <c r="BL33" s="312"/>
      <c r="BM33" s="294">
        <v>98.7</v>
      </c>
      <c r="BN33" s="312"/>
      <c r="BO33" s="312"/>
      <c r="BP33" s="312"/>
      <c r="BQ33" s="317"/>
      <c r="BR33" s="320">
        <v>99.3</v>
      </c>
      <c r="BS33" s="312"/>
      <c r="BT33" s="312"/>
      <c r="BU33" s="312"/>
      <c r="BV33" s="312"/>
      <c r="BW33" s="312"/>
      <c r="BX33" s="294">
        <v>98.4</v>
      </c>
      <c r="BY33" s="312"/>
      <c r="BZ33" s="312"/>
      <c r="CA33" s="312"/>
      <c r="CB33" s="317"/>
      <c r="CD33" s="261" t="s">
        <v>398</v>
      </c>
      <c r="CE33" s="1"/>
      <c r="CF33" s="1"/>
      <c r="CG33" s="1"/>
      <c r="CH33" s="1"/>
      <c r="CI33" s="1"/>
      <c r="CJ33" s="1"/>
      <c r="CK33" s="1"/>
      <c r="CL33" s="1"/>
      <c r="CM33" s="1"/>
      <c r="CN33" s="1"/>
      <c r="CO33" s="1"/>
      <c r="CP33" s="1"/>
      <c r="CQ33" s="269"/>
      <c r="CR33" s="274">
        <v>5451738</v>
      </c>
      <c r="CS33" s="313"/>
      <c r="CT33" s="313"/>
      <c r="CU33" s="313"/>
      <c r="CV33" s="313"/>
      <c r="CW33" s="313"/>
      <c r="CX33" s="313"/>
      <c r="CY33" s="332"/>
      <c r="CZ33" s="283">
        <v>44.1</v>
      </c>
      <c r="DA33" s="335"/>
      <c r="DB33" s="335"/>
      <c r="DC33" s="338"/>
      <c r="DD33" s="288">
        <v>4754626</v>
      </c>
      <c r="DE33" s="313"/>
      <c r="DF33" s="313"/>
      <c r="DG33" s="313"/>
      <c r="DH33" s="313"/>
      <c r="DI33" s="313"/>
      <c r="DJ33" s="313"/>
      <c r="DK33" s="332"/>
      <c r="DL33" s="288">
        <v>3292276</v>
      </c>
      <c r="DM33" s="313"/>
      <c r="DN33" s="313"/>
      <c r="DO33" s="313"/>
      <c r="DP33" s="313"/>
      <c r="DQ33" s="313"/>
      <c r="DR33" s="313"/>
      <c r="DS33" s="313"/>
      <c r="DT33" s="313"/>
      <c r="DU33" s="313"/>
      <c r="DV33" s="332"/>
      <c r="DW33" s="283">
        <v>44.6</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51939</v>
      </c>
      <c r="S34" s="217"/>
      <c r="T34" s="217"/>
      <c r="U34" s="217"/>
      <c r="V34" s="217"/>
      <c r="W34" s="217"/>
      <c r="X34" s="217"/>
      <c r="Y34" s="279"/>
      <c r="Z34" s="282">
        <v>0.4</v>
      </c>
      <c r="AA34" s="282"/>
      <c r="AB34" s="282"/>
      <c r="AC34" s="282"/>
      <c r="AD34" s="287" t="s">
        <v>137</v>
      </c>
      <c r="AE34" s="287"/>
      <c r="AF34" s="287"/>
      <c r="AG34" s="287"/>
      <c r="AH34" s="287"/>
      <c r="AI34" s="287"/>
      <c r="AJ34" s="287"/>
      <c r="AK34" s="287"/>
      <c r="AL34" s="283" t="s">
        <v>137</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2469504</v>
      </c>
      <c r="CS34" s="217"/>
      <c r="CT34" s="217"/>
      <c r="CU34" s="217"/>
      <c r="CV34" s="217"/>
      <c r="CW34" s="217"/>
      <c r="CX34" s="217"/>
      <c r="CY34" s="279"/>
      <c r="CZ34" s="283">
        <v>20</v>
      </c>
      <c r="DA34" s="335"/>
      <c r="DB34" s="335"/>
      <c r="DC34" s="338"/>
      <c r="DD34" s="288">
        <v>2031923</v>
      </c>
      <c r="DE34" s="217"/>
      <c r="DF34" s="217"/>
      <c r="DG34" s="217"/>
      <c r="DH34" s="217"/>
      <c r="DI34" s="217"/>
      <c r="DJ34" s="217"/>
      <c r="DK34" s="279"/>
      <c r="DL34" s="288">
        <v>1514861</v>
      </c>
      <c r="DM34" s="217"/>
      <c r="DN34" s="217"/>
      <c r="DO34" s="217"/>
      <c r="DP34" s="217"/>
      <c r="DQ34" s="217"/>
      <c r="DR34" s="217"/>
      <c r="DS34" s="217"/>
      <c r="DT34" s="217"/>
      <c r="DU34" s="217"/>
      <c r="DV34" s="279"/>
      <c r="DW34" s="283">
        <v>20.5</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446046</v>
      </c>
      <c r="S35" s="217"/>
      <c r="T35" s="217"/>
      <c r="U35" s="217"/>
      <c r="V35" s="217"/>
      <c r="W35" s="217"/>
      <c r="X35" s="217"/>
      <c r="Y35" s="279"/>
      <c r="Z35" s="282">
        <v>3.5</v>
      </c>
      <c r="AA35" s="282"/>
      <c r="AB35" s="282"/>
      <c r="AC35" s="282"/>
      <c r="AD35" s="287" t="s">
        <v>137</v>
      </c>
      <c r="AE35" s="287"/>
      <c r="AF35" s="287"/>
      <c r="AG35" s="287"/>
      <c r="AH35" s="287"/>
      <c r="AI35" s="287"/>
      <c r="AJ35" s="287"/>
      <c r="AK35" s="287"/>
      <c r="AL35" s="283" t="s">
        <v>137</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44707</v>
      </c>
      <c r="CS35" s="313"/>
      <c r="CT35" s="313"/>
      <c r="CU35" s="313"/>
      <c r="CV35" s="313"/>
      <c r="CW35" s="313"/>
      <c r="CX35" s="313"/>
      <c r="CY35" s="332"/>
      <c r="CZ35" s="283">
        <v>0.4</v>
      </c>
      <c r="DA35" s="335"/>
      <c r="DB35" s="335"/>
      <c r="DC35" s="338"/>
      <c r="DD35" s="288">
        <v>40858</v>
      </c>
      <c r="DE35" s="313"/>
      <c r="DF35" s="313"/>
      <c r="DG35" s="313"/>
      <c r="DH35" s="313"/>
      <c r="DI35" s="313"/>
      <c r="DJ35" s="313"/>
      <c r="DK35" s="332"/>
      <c r="DL35" s="288">
        <v>40858</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375</v>
      </c>
      <c r="C36" s="1"/>
      <c r="D36" s="1"/>
      <c r="E36" s="1"/>
      <c r="F36" s="1"/>
      <c r="G36" s="1"/>
      <c r="H36" s="1"/>
      <c r="I36" s="1"/>
      <c r="J36" s="1"/>
      <c r="K36" s="1"/>
      <c r="L36" s="1"/>
      <c r="M36" s="1"/>
      <c r="N36" s="1"/>
      <c r="O36" s="1"/>
      <c r="P36" s="1"/>
      <c r="Q36" s="269"/>
      <c r="R36" s="274">
        <v>396008</v>
      </c>
      <c r="S36" s="217"/>
      <c r="T36" s="217"/>
      <c r="U36" s="217"/>
      <c r="V36" s="217"/>
      <c r="W36" s="217"/>
      <c r="X36" s="217"/>
      <c r="Y36" s="279"/>
      <c r="Z36" s="282">
        <v>3.1</v>
      </c>
      <c r="AA36" s="282"/>
      <c r="AB36" s="282"/>
      <c r="AC36" s="282"/>
      <c r="AD36" s="287" t="s">
        <v>137</v>
      </c>
      <c r="AE36" s="287"/>
      <c r="AF36" s="287"/>
      <c r="AG36" s="287"/>
      <c r="AH36" s="287"/>
      <c r="AI36" s="287"/>
      <c r="AJ36" s="287"/>
      <c r="AK36" s="287"/>
      <c r="AL36" s="283" t="s">
        <v>137</v>
      </c>
      <c r="AM36" s="238"/>
      <c r="AN36" s="238"/>
      <c r="AO36" s="296"/>
      <c r="AP36" s="95"/>
      <c r="AQ36" s="301" t="s">
        <v>390</v>
      </c>
      <c r="AR36" s="304"/>
      <c r="AS36" s="304"/>
      <c r="AT36" s="304"/>
      <c r="AU36" s="304"/>
      <c r="AV36" s="304"/>
      <c r="AW36" s="304"/>
      <c r="AX36" s="304"/>
      <c r="AY36" s="309"/>
      <c r="AZ36" s="273">
        <v>1463367</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51514</v>
      </c>
      <c r="BW36" s="276"/>
      <c r="BX36" s="276"/>
      <c r="BY36" s="276"/>
      <c r="BZ36" s="276"/>
      <c r="CA36" s="276"/>
      <c r="CB36" s="315"/>
      <c r="CD36" s="261" t="s">
        <v>28</v>
      </c>
      <c r="CE36" s="1"/>
      <c r="CF36" s="1"/>
      <c r="CG36" s="1"/>
      <c r="CH36" s="1"/>
      <c r="CI36" s="1"/>
      <c r="CJ36" s="1"/>
      <c r="CK36" s="1"/>
      <c r="CL36" s="1"/>
      <c r="CM36" s="1"/>
      <c r="CN36" s="1"/>
      <c r="CO36" s="1"/>
      <c r="CP36" s="1"/>
      <c r="CQ36" s="269"/>
      <c r="CR36" s="274">
        <v>1697800</v>
      </c>
      <c r="CS36" s="217"/>
      <c r="CT36" s="217"/>
      <c r="CU36" s="217"/>
      <c r="CV36" s="217"/>
      <c r="CW36" s="217"/>
      <c r="CX36" s="217"/>
      <c r="CY36" s="279"/>
      <c r="CZ36" s="283">
        <v>13.7</v>
      </c>
      <c r="DA36" s="335"/>
      <c r="DB36" s="335"/>
      <c r="DC36" s="338"/>
      <c r="DD36" s="288">
        <v>1630186</v>
      </c>
      <c r="DE36" s="217"/>
      <c r="DF36" s="217"/>
      <c r="DG36" s="217"/>
      <c r="DH36" s="217"/>
      <c r="DI36" s="217"/>
      <c r="DJ36" s="217"/>
      <c r="DK36" s="279"/>
      <c r="DL36" s="288">
        <v>974889</v>
      </c>
      <c r="DM36" s="217"/>
      <c r="DN36" s="217"/>
      <c r="DO36" s="217"/>
      <c r="DP36" s="217"/>
      <c r="DQ36" s="217"/>
      <c r="DR36" s="217"/>
      <c r="DS36" s="217"/>
      <c r="DT36" s="217"/>
      <c r="DU36" s="217"/>
      <c r="DV36" s="279"/>
      <c r="DW36" s="283">
        <v>13.2</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249404</v>
      </c>
      <c r="S37" s="217"/>
      <c r="T37" s="217"/>
      <c r="U37" s="217"/>
      <c r="V37" s="217"/>
      <c r="W37" s="217"/>
      <c r="X37" s="217"/>
      <c r="Y37" s="279"/>
      <c r="Z37" s="282">
        <v>2</v>
      </c>
      <c r="AA37" s="282"/>
      <c r="AB37" s="282"/>
      <c r="AC37" s="282"/>
      <c r="AD37" s="287">
        <v>80</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496000</v>
      </c>
      <c r="BA37" s="217"/>
      <c r="BB37" s="217"/>
      <c r="BC37" s="217"/>
      <c r="BD37" s="313"/>
      <c r="BE37" s="313"/>
      <c r="BF37" s="316"/>
      <c r="BG37" s="261" t="s">
        <v>412</v>
      </c>
      <c r="BH37" s="1"/>
      <c r="BI37" s="1"/>
      <c r="BJ37" s="1"/>
      <c r="BK37" s="1"/>
      <c r="BL37" s="1"/>
      <c r="BM37" s="1"/>
      <c r="BN37" s="1"/>
      <c r="BO37" s="1"/>
      <c r="BP37" s="1"/>
      <c r="BQ37" s="1"/>
      <c r="BR37" s="1"/>
      <c r="BS37" s="1"/>
      <c r="BT37" s="1"/>
      <c r="BU37" s="269"/>
      <c r="BV37" s="274">
        <v>51514</v>
      </c>
      <c r="BW37" s="217"/>
      <c r="BX37" s="217"/>
      <c r="BY37" s="217"/>
      <c r="BZ37" s="217"/>
      <c r="CA37" s="217"/>
      <c r="CB37" s="326"/>
      <c r="CD37" s="261" t="s">
        <v>157</v>
      </c>
      <c r="CE37" s="1"/>
      <c r="CF37" s="1"/>
      <c r="CG37" s="1"/>
      <c r="CH37" s="1"/>
      <c r="CI37" s="1"/>
      <c r="CJ37" s="1"/>
      <c r="CK37" s="1"/>
      <c r="CL37" s="1"/>
      <c r="CM37" s="1"/>
      <c r="CN37" s="1"/>
      <c r="CO37" s="1"/>
      <c r="CP37" s="1"/>
      <c r="CQ37" s="269"/>
      <c r="CR37" s="274">
        <v>519974</v>
      </c>
      <c r="CS37" s="313"/>
      <c r="CT37" s="313"/>
      <c r="CU37" s="313"/>
      <c r="CV37" s="313"/>
      <c r="CW37" s="313"/>
      <c r="CX37" s="313"/>
      <c r="CY37" s="332"/>
      <c r="CZ37" s="283">
        <v>4.2</v>
      </c>
      <c r="DA37" s="335"/>
      <c r="DB37" s="335"/>
      <c r="DC37" s="338"/>
      <c r="DD37" s="288">
        <v>519974</v>
      </c>
      <c r="DE37" s="313"/>
      <c r="DF37" s="313"/>
      <c r="DG37" s="313"/>
      <c r="DH37" s="313"/>
      <c r="DI37" s="313"/>
      <c r="DJ37" s="313"/>
      <c r="DK37" s="332"/>
      <c r="DL37" s="288">
        <v>489524</v>
      </c>
      <c r="DM37" s="313"/>
      <c r="DN37" s="313"/>
      <c r="DO37" s="313"/>
      <c r="DP37" s="313"/>
      <c r="DQ37" s="313"/>
      <c r="DR37" s="313"/>
      <c r="DS37" s="313"/>
      <c r="DT37" s="313"/>
      <c r="DU37" s="313"/>
      <c r="DV37" s="332"/>
      <c r="DW37" s="283">
        <v>6.6</v>
      </c>
      <c r="DX37" s="335"/>
      <c r="DY37" s="335"/>
      <c r="DZ37" s="335"/>
      <c r="EA37" s="335"/>
      <c r="EB37" s="335"/>
      <c r="EC37" s="360"/>
    </row>
    <row r="38" spans="2:133" ht="11.25" customHeight="1">
      <c r="B38" s="261" t="s">
        <v>413</v>
      </c>
      <c r="C38" s="1"/>
      <c r="D38" s="1"/>
      <c r="E38" s="1"/>
      <c r="F38" s="1"/>
      <c r="G38" s="1"/>
      <c r="H38" s="1"/>
      <c r="I38" s="1"/>
      <c r="J38" s="1"/>
      <c r="K38" s="1"/>
      <c r="L38" s="1"/>
      <c r="M38" s="1"/>
      <c r="N38" s="1"/>
      <c r="O38" s="1"/>
      <c r="P38" s="1"/>
      <c r="Q38" s="269"/>
      <c r="R38" s="274">
        <v>744372</v>
      </c>
      <c r="S38" s="217"/>
      <c r="T38" s="217"/>
      <c r="U38" s="217"/>
      <c r="V38" s="217"/>
      <c r="W38" s="217"/>
      <c r="X38" s="217"/>
      <c r="Y38" s="279"/>
      <c r="Z38" s="282">
        <v>5.8</v>
      </c>
      <c r="AA38" s="282"/>
      <c r="AB38" s="282"/>
      <c r="AC38" s="282"/>
      <c r="AD38" s="287" t="s">
        <v>137</v>
      </c>
      <c r="AE38" s="287"/>
      <c r="AF38" s="287"/>
      <c r="AG38" s="287"/>
      <c r="AH38" s="287"/>
      <c r="AI38" s="287"/>
      <c r="AJ38" s="287"/>
      <c r="AK38" s="287"/>
      <c r="AL38" s="283" t="s">
        <v>137</v>
      </c>
      <c r="AM38" s="238"/>
      <c r="AN38" s="238"/>
      <c r="AO38" s="296"/>
      <c r="AQ38" s="302" t="s">
        <v>308</v>
      </c>
      <c r="AR38" s="111"/>
      <c r="AS38" s="111"/>
      <c r="AT38" s="111"/>
      <c r="AU38" s="111"/>
      <c r="AV38" s="111"/>
      <c r="AW38" s="111"/>
      <c r="AX38" s="111"/>
      <c r="AY38" s="310"/>
      <c r="AZ38" s="274" t="s">
        <v>137</v>
      </c>
      <c r="BA38" s="217"/>
      <c r="BB38" s="217"/>
      <c r="BC38" s="217"/>
      <c r="BD38" s="313"/>
      <c r="BE38" s="313"/>
      <c r="BF38" s="316"/>
      <c r="BG38" s="261" t="s">
        <v>414</v>
      </c>
      <c r="BH38" s="1"/>
      <c r="BI38" s="1"/>
      <c r="BJ38" s="1"/>
      <c r="BK38" s="1"/>
      <c r="BL38" s="1"/>
      <c r="BM38" s="1"/>
      <c r="BN38" s="1"/>
      <c r="BO38" s="1"/>
      <c r="BP38" s="1"/>
      <c r="BQ38" s="1"/>
      <c r="BR38" s="1"/>
      <c r="BS38" s="1"/>
      <c r="BT38" s="1"/>
      <c r="BU38" s="269"/>
      <c r="BV38" s="274">
        <v>3674</v>
      </c>
      <c r="BW38" s="217"/>
      <c r="BX38" s="217"/>
      <c r="BY38" s="217"/>
      <c r="BZ38" s="217"/>
      <c r="CA38" s="217"/>
      <c r="CB38" s="326"/>
      <c r="CD38" s="261" t="s">
        <v>415</v>
      </c>
      <c r="CE38" s="1"/>
      <c r="CF38" s="1"/>
      <c r="CG38" s="1"/>
      <c r="CH38" s="1"/>
      <c r="CI38" s="1"/>
      <c r="CJ38" s="1"/>
      <c r="CK38" s="1"/>
      <c r="CL38" s="1"/>
      <c r="CM38" s="1"/>
      <c r="CN38" s="1"/>
      <c r="CO38" s="1"/>
      <c r="CP38" s="1"/>
      <c r="CQ38" s="269"/>
      <c r="CR38" s="274">
        <v>967367</v>
      </c>
      <c r="CS38" s="217"/>
      <c r="CT38" s="217"/>
      <c r="CU38" s="217"/>
      <c r="CV38" s="217"/>
      <c r="CW38" s="217"/>
      <c r="CX38" s="217"/>
      <c r="CY38" s="279"/>
      <c r="CZ38" s="283">
        <v>7.8</v>
      </c>
      <c r="DA38" s="335"/>
      <c r="DB38" s="335"/>
      <c r="DC38" s="338"/>
      <c r="DD38" s="288">
        <v>788442</v>
      </c>
      <c r="DE38" s="217"/>
      <c r="DF38" s="217"/>
      <c r="DG38" s="217"/>
      <c r="DH38" s="217"/>
      <c r="DI38" s="217"/>
      <c r="DJ38" s="217"/>
      <c r="DK38" s="279"/>
      <c r="DL38" s="288">
        <v>761668</v>
      </c>
      <c r="DM38" s="217"/>
      <c r="DN38" s="217"/>
      <c r="DO38" s="217"/>
      <c r="DP38" s="217"/>
      <c r="DQ38" s="217"/>
      <c r="DR38" s="217"/>
      <c r="DS38" s="217"/>
      <c r="DT38" s="217"/>
      <c r="DU38" s="217"/>
      <c r="DV38" s="279"/>
      <c r="DW38" s="283">
        <v>10.3</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137</v>
      </c>
      <c r="S39" s="217"/>
      <c r="T39" s="217"/>
      <c r="U39" s="217"/>
      <c r="V39" s="217"/>
      <c r="W39" s="217"/>
      <c r="X39" s="217"/>
      <c r="Y39" s="279"/>
      <c r="Z39" s="282" t="s">
        <v>137</v>
      </c>
      <c r="AA39" s="282"/>
      <c r="AB39" s="282"/>
      <c r="AC39" s="282"/>
      <c r="AD39" s="287" t="s">
        <v>137</v>
      </c>
      <c r="AE39" s="287"/>
      <c r="AF39" s="287"/>
      <c r="AG39" s="287"/>
      <c r="AH39" s="287"/>
      <c r="AI39" s="287"/>
      <c r="AJ39" s="287"/>
      <c r="AK39" s="287"/>
      <c r="AL39" s="283" t="s">
        <v>137</v>
      </c>
      <c r="AM39" s="238"/>
      <c r="AN39" s="238"/>
      <c r="AO39" s="296"/>
      <c r="AQ39" s="302" t="s">
        <v>417</v>
      </c>
      <c r="AR39" s="111"/>
      <c r="AS39" s="111"/>
      <c r="AT39" s="111"/>
      <c r="AU39" s="111"/>
      <c r="AV39" s="111"/>
      <c r="AW39" s="111"/>
      <c r="AX39" s="111"/>
      <c r="AY39" s="310"/>
      <c r="AZ39" s="274" t="s">
        <v>137</v>
      </c>
      <c r="BA39" s="217"/>
      <c r="BB39" s="217"/>
      <c r="BC39" s="217"/>
      <c r="BD39" s="313"/>
      <c r="BE39" s="313"/>
      <c r="BF39" s="316"/>
      <c r="BG39" s="261" t="s">
        <v>338</v>
      </c>
      <c r="BH39" s="1"/>
      <c r="BI39" s="1"/>
      <c r="BJ39" s="1"/>
      <c r="BK39" s="1"/>
      <c r="BL39" s="1"/>
      <c r="BM39" s="1"/>
      <c r="BN39" s="1"/>
      <c r="BO39" s="1"/>
      <c r="BP39" s="1"/>
      <c r="BQ39" s="1"/>
      <c r="BR39" s="1"/>
      <c r="BS39" s="1"/>
      <c r="BT39" s="1"/>
      <c r="BU39" s="269"/>
      <c r="BV39" s="274">
        <v>5331</v>
      </c>
      <c r="BW39" s="217"/>
      <c r="BX39" s="217"/>
      <c r="BY39" s="217"/>
      <c r="BZ39" s="217"/>
      <c r="CA39" s="217"/>
      <c r="CB39" s="326"/>
      <c r="CD39" s="261" t="s">
        <v>421</v>
      </c>
      <c r="CE39" s="1"/>
      <c r="CF39" s="1"/>
      <c r="CG39" s="1"/>
      <c r="CH39" s="1"/>
      <c r="CI39" s="1"/>
      <c r="CJ39" s="1"/>
      <c r="CK39" s="1"/>
      <c r="CL39" s="1"/>
      <c r="CM39" s="1"/>
      <c r="CN39" s="1"/>
      <c r="CO39" s="1"/>
      <c r="CP39" s="1"/>
      <c r="CQ39" s="269"/>
      <c r="CR39" s="274">
        <v>269965</v>
      </c>
      <c r="CS39" s="313"/>
      <c r="CT39" s="313"/>
      <c r="CU39" s="313"/>
      <c r="CV39" s="313"/>
      <c r="CW39" s="313"/>
      <c r="CX39" s="313"/>
      <c r="CY39" s="332"/>
      <c r="CZ39" s="283">
        <v>2.2000000000000002</v>
      </c>
      <c r="DA39" s="335"/>
      <c r="DB39" s="335"/>
      <c r="DC39" s="338"/>
      <c r="DD39" s="288">
        <v>263217</v>
      </c>
      <c r="DE39" s="313"/>
      <c r="DF39" s="313"/>
      <c r="DG39" s="313"/>
      <c r="DH39" s="313"/>
      <c r="DI39" s="313"/>
      <c r="DJ39" s="313"/>
      <c r="DK39" s="332"/>
      <c r="DL39" s="288" t="s">
        <v>137</v>
      </c>
      <c r="DM39" s="313"/>
      <c r="DN39" s="313"/>
      <c r="DO39" s="313"/>
      <c r="DP39" s="313"/>
      <c r="DQ39" s="313"/>
      <c r="DR39" s="313"/>
      <c r="DS39" s="313"/>
      <c r="DT39" s="313"/>
      <c r="DU39" s="313"/>
      <c r="DV39" s="332"/>
      <c r="DW39" s="283" t="s">
        <v>137</v>
      </c>
      <c r="DX39" s="335"/>
      <c r="DY39" s="335"/>
      <c r="DZ39" s="335"/>
      <c r="EA39" s="335"/>
      <c r="EB39" s="335"/>
      <c r="EC39" s="360"/>
    </row>
    <row r="40" spans="2:133" ht="11.25" customHeight="1">
      <c r="B40" s="261" t="s">
        <v>422</v>
      </c>
      <c r="C40" s="1"/>
      <c r="D40" s="1"/>
      <c r="E40" s="1"/>
      <c r="F40" s="1"/>
      <c r="G40" s="1"/>
      <c r="H40" s="1"/>
      <c r="I40" s="1"/>
      <c r="J40" s="1"/>
      <c r="K40" s="1"/>
      <c r="L40" s="1"/>
      <c r="M40" s="1"/>
      <c r="N40" s="1"/>
      <c r="O40" s="1"/>
      <c r="P40" s="1"/>
      <c r="Q40" s="269"/>
      <c r="R40" s="274">
        <v>19972</v>
      </c>
      <c r="S40" s="217"/>
      <c r="T40" s="217"/>
      <c r="U40" s="217"/>
      <c r="V40" s="217"/>
      <c r="W40" s="217"/>
      <c r="X40" s="217"/>
      <c r="Y40" s="279"/>
      <c r="Z40" s="282">
        <v>0.2</v>
      </c>
      <c r="AA40" s="282"/>
      <c r="AB40" s="282"/>
      <c r="AC40" s="282"/>
      <c r="AD40" s="287" t="s">
        <v>137</v>
      </c>
      <c r="AE40" s="287"/>
      <c r="AF40" s="287"/>
      <c r="AG40" s="287"/>
      <c r="AH40" s="287"/>
      <c r="AI40" s="287"/>
      <c r="AJ40" s="287"/>
      <c r="AK40" s="287"/>
      <c r="AL40" s="283" t="s">
        <v>137</v>
      </c>
      <c r="AM40" s="238"/>
      <c r="AN40" s="238"/>
      <c r="AO40" s="296"/>
      <c r="AQ40" s="302" t="s">
        <v>424</v>
      </c>
      <c r="AR40" s="111"/>
      <c r="AS40" s="111"/>
      <c r="AT40" s="111"/>
      <c r="AU40" s="111"/>
      <c r="AV40" s="111"/>
      <c r="AW40" s="111"/>
      <c r="AX40" s="111"/>
      <c r="AY40" s="310"/>
      <c r="AZ40" s="274" t="s">
        <v>137</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118</v>
      </c>
      <c r="BW40" s="217"/>
      <c r="BX40" s="217"/>
      <c r="BY40" s="217"/>
      <c r="BZ40" s="217"/>
      <c r="CA40" s="217"/>
      <c r="CB40" s="326"/>
      <c r="CD40" s="261" t="s">
        <v>370</v>
      </c>
      <c r="CE40" s="1"/>
      <c r="CF40" s="1"/>
      <c r="CG40" s="1"/>
      <c r="CH40" s="1"/>
      <c r="CI40" s="1"/>
      <c r="CJ40" s="1"/>
      <c r="CK40" s="1"/>
      <c r="CL40" s="1"/>
      <c r="CM40" s="1"/>
      <c r="CN40" s="1"/>
      <c r="CO40" s="1"/>
      <c r="CP40" s="1"/>
      <c r="CQ40" s="269"/>
      <c r="CR40" s="274">
        <v>2395</v>
      </c>
      <c r="CS40" s="217"/>
      <c r="CT40" s="217"/>
      <c r="CU40" s="217"/>
      <c r="CV40" s="217"/>
      <c r="CW40" s="217"/>
      <c r="CX40" s="217"/>
      <c r="CY40" s="279"/>
      <c r="CZ40" s="283">
        <v>0</v>
      </c>
      <c r="DA40" s="335"/>
      <c r="DB40" s="335"/>
      <c r="DC40" s="338"/>
      <c r="DD40" s="288" t="s">
        <v>137</v>
      </c>
      <c r="DE40" s="217"/>
      <c r="DF40" s="217"/>
      <c r="DG40" s="217"/>
      <c r="DH40" s="217"/>
      <c r="DI40" s="217"/>
      <c r="DJ40" s="217"/>
      <c r="DK40" s="279"/>
      <c r="DL40" s="288" t="s">
        <v>137</v>
      </c>
      <c r="DM40" s="217"/>
      <c r="DN40" s="217"/>
      <c r="DO40" s="217"/>
      <c r="DP40" s="217"/>
      <c r="DQ40" s="217"/>
      <c r="DR40" s="217"/>
      <c r="DS40" s="217"/>
      <c r="DT40" s="217"/>
      <c r="DU40" s="217"/>
      <c r="DV40" s="279"/>
      <c r="DW40" s="283" t="s">
        <v>137</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12732293</v>
      </c>
      <c r="S41" s="277"/>
      <c r="T41" s="277"/>
      <c r="U41" s="277"/>
      <c r="V41" s="277"/>
      <c r="W41" s="277"/>
      <c r="X41" s="277"/>
      <c r="Y41" s="280"/>
      <c r="Z41" s="284">
        <v>100</v>
      </c>
      <c r="AA41" s="284"/>
      <c r="AB41" s="284"/>
      <c r="AC41" s="284"/>
      <c r="AD41" s="289">
        <v>7353625</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195865</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v>1</v>
      </c>
      <c r="BW41" s="217"/>
      <c r="BX41" s="217"/>
      <c r="BY41" s="217"/>
      <c r="BZ41" s="217"/>
      <c r="CA41" s="217"/>
      <c r="CB41" s="326"/>
      <c r="CD41" s="261" t="s">
        <v>284</v>
      </c>
      <c r="CE41" s="1"/>
      <c r="CF41" s="1"/>
      <c r="CG41" s="1"/>
      <c r="CH41" s="1"/>
      <c r="CI41" s="1"/>
      <c r="CJ41" s="1"/>
      <c r="CK41" s="1"/>
      <c r="CL41" s="1"/>
      <c r="CM41" s="1"/>
      <c r="CN41" s="1"/>
      <c r="CO41" s="1"/>
      <c r="CP41" s="1"/>
      <c r="CQ41" s="269"/>
      <c r="CR41" s="274" t="s">
        <v>137</v>
      </c>
      <c r="CS41" s="313"/>
      <c r="CT41" s="313"/>
      <c r="CU41" s="313"/>
      <c r="CV41" s="313"/>
      <c r="CW41" s="313"/>
      <c r="CX41" s="313"/>
      <c r="CY41" s="332"/>
      <c r="CZ41" s="283" t="s">
        <v>137</v>
      </c>
      <c r="DA41" s="335"/>
      <c r="DB41" s="335"/>
      <c r="DC41" s="338"/>
      <c r="DD41" s="288" t="s">
        <v>137</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771502</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354</v>
      </c>
      <c r="BW42" s="277"/>
      <c r="BX42" s="277"/>
      <c r="BY42" s="277"/>
      <c r="BZ42" s="277"/>
      <c r="CA42" s="277"/>
      <c r="CB42" s="327"/>
      <c r="CD42" s="261" t="s">
        <v>276</v>
      </c>
      <c r="CE42" s="1"/>
      <c r="CF42" s="1"/>
      <c r="CG42" s="1"/>
      <c r="CH42" s="1"/>
      <c r="CI42" s="1"/>
      <c r="CJ42" s="1"/>
      <c r="CK42" s="1"/>
      <c r="CL42" s="1"/>
      <c r="CM42" s="1"/>
      <c r="CN42" s="1"/>
      <c r="CO42" s="1"/>
      <c r="CP42" s="1"/>
      <c r="CQ42" s="269"/>
      <c r="CR42" s="274">
        <v>1241815</v>
      </c>
      <c r="CS42" s="313"/>
      <c r="CT42" s="313"/>
      <c r="CU42" s="313"/>
      <c r="CV42" s="313"/>
      <c r="CW42" s="313"/>
      <c r="CX42" s="313"/>
      <c r="CY42" s="332"/>
      <c r="CZ42" s="283">
        <v>10</v>
      </c>
      <c r="DA42" s="335"/>
      <c r="DB42" s="335"/>
      <c r="DC42" s="338"/>
      <c r="DD42" s="288">
        <v>309251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85</v>
      </c>
      <c r="CE43" s="1"/>
      <c r="CF43" s="1"/>
      <c r="CG43" s="1"/>
      <c r="CH43" s="1"/>
      <c r="CI43" s="1"/>
      <c r="CJ43" s="1"/>
      <c r="CK43" s="1"/>
      <c r="CL43" s="1"/>
      <c r="CM43" s="1"/>
      <c r="CN43" s="1"/>
      <c r="CO43" s="1"/>
      <c r="CP43" s="1"/>
      <c r="CQ43" s="269"/>
      <c r="CR43" s="274">
        <v>24417</v>
      </c>
      <c r="CS43" s="313"/>
      <c r="CT43" s="313"/>
      <c r="CU43" s="313"/>
      <c r="CV43" s="313"/>
      <c r="CW43" s="313"/>
      <c r="CX43" s="313"/>
      <c r="CY43" s="332"/>
      <c r="CZ43" s="283">
        <v>0.2</v>
      </c>
      <c r="DA43" s="335"/>
      <c r="DB43" s="335"/>
      <c r="DC43" s="338"/>
      <c r="DD43" s="288">
        <v>24417</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431</v>
      </c>
      <c r="CG44" s="1"/>
      <c r="CH44" s="1"/>
      <c r="CI44" s="1"/>
      <c r="CJ44" s="1"/>
      <c r="CK44" s="1"/>
      <c r="CL44" s="1"/>
      <c r="CM44" s="1"/>
      <c r="CN44" s="1"/>
      <c r="CO44" s="1"/>
      <c r="CP44" s="1"/>
      <c r="CQ44" s="269"/>
      <c r="CR44" s="274">
        <v>1241815</v>
      </c>
      <c r="CS44" s="217"/>
      <c r="CT44" s="217"/>
      <c r="CU44" s="217"/>
      <c r="CV44" s="217"/>
      <c r="CW44" s="217"/>
      <c r="CX44" s="217"/>
      <c r="CY44" s="279"/>
      <c r="CZ44" s="283">
        <v>10</v>
      </c>
      <c r="DA44" s="238"/>
      <c r="DB44" s="238"/>
      <c r="DC44" s="285"/>
      <c r="DD44" s="288">
        <v>309251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450748</v>
      </c>
      <c r="CS45" s="313"/>
      <c r="CT45" s="313"/>
      <c r="CU45" s="313"/>
      <c r="CV45" s="313"/>
      <c r="CW45" s="313"/>
      <c r="CX45" s="313"/>
      <c r="CY45" s="332"/>
      <c r="CZ45" s="283">
        <v>3.6</v>
      </c>
      <c r="DA45" s="335"/>
      <c r="DB45" s="335"/>
      <c r="DC45" s="338"/>
      <c r="DD45" s="288">
        <v>18693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734734</v>
      </c>
      <c r="CS46" s="217"/>
      <c r="CT46" s="217"/>
      <c r="CU46" s="217"/>
      <c r="CV46" s="217"/>
      <c r="CW46" s="217"/>
      <c r="CX46" s="217"/>
      <c r="CY46" s="279"/>
      <c r="CZ46" s="283">
        <v>5.9</v>
      </c>
      <c r="DA46" s="238"/>
      <c r="DB46" s="238"/>
      <c r="DC46" s="285"/>
      <c r="DD46" s="288">
        <v>283850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t="s">
        <v>137</v>
      </c>
      <c r="CS47" s="313"/>
      <c r="CT47" s="313"/>
      <c r="CU47" s="313"/>
      <c r="CV47" s="313"/>
      <c r="CW47" s="313"/>
      <c r="CX47" s="313"/>
      <c r="CY47" s="332"/>
      <c r="CZ47" s="283" t="s">
        <v>137</v>
      </c>
      <c r="DA47" s="335"/>
      <c r="DB47" s="335"/>
      <c r="DC47" s="338"/>
      <c r="DD47" s="288" t="s">
        <v>137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137</v>
      </c>
      <c r="CS48" s="217"/>
      <c r="CT48" s="217"/>
      <c r="CU48" s="217"/>
      <c r="CV48" s="217"/>
      <c r="CW48" s="217"/>
      <c r="CX48" s="217"/>
      <c r="CY48" s="279"/>
      <c r="CZ48" s="283" t="s">
        <v>137</v>
      </c>
      <c r="DA48" s="238"/>
      <c r="DB48" s="238"/>
      <c r="DC48" s="285"/>
      <c r="DD48" s="288" t="s">
        <v>137</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12371797</v>
      </c>
      <c r="CS49" s="312"/>
      <c r="CT49" s="312"/>
      <c r="CU49" s="312"/>
      <c r="CV49" s="312"/>
      <c r="CW49" s="312"/>
      <c r="CX49" s="312"/>
      <c r="CY49" s="333"/>
      <c r="CZ49" s="292">
        <v>100</v>
      </c>
      <c r="DA49" s="336"/>
      <c r="DB49" s="336"/>
      <c r="DC49" s="339"/>
      <c r="DD49" s="342">
        <v>8868934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xQkQ+hrjjEY5oUZeNllZSftFxEXsNN0SfFyDOGa+XcdhG2uO0tNsVJrF/+mBLfiRMVPkMw0f97+8kkRJh59bkw==" saltValue="3Nd/pZqnqCT7k6aX4r5Mc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303</v>
      </c>
      <c r="DK2" s="707"/>
      <c r="DL2" s="707"/>
      <c r="DM2" s="707"/>
      <c r="DN2" s="707"/>
      <c r="DO2" s="710"/>
      <c r="DP2" s="368"/>
      <c r="DQ2" s="706" t="s">
        <v>243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175</v>
      </c>
      <c r="R5" s="447"/>
      <c r="S5" s="447"/>
      <c r="T5" s="447"/>
      <c r="U5" s="458"/>
      <c r="V5" s="435" t="s">
        <v>439</v>
      </c>
      <c r="W5" s="447"/>
      <c r="X5" s="447"/>
      <c r="Y5" s="447"/>
      <c r="Z5" s="458"/>
      <c r="AA5" s="435" t="s">
        <v>440</v>
      </c>
      <c r="AB5" s="447"/>
      <c r="AC5" s="447"/>
      <c r="AD5" s="447"/>
      <c r="AE5" s="447"/>
      <c r="AF5" s="504" t="s">
        <v>173</v>
      </c>
      <c r="AG5" s="447"/>
      <c r="AH5" s="447"/>
      <c r="AI5" s="447"/>
      <c r="AJ5" s="522"/>
      <c r="AK5" s="447" t="s">
        <v>441</v>
      </c>
      <c r="AL5" s="447"/>
      <c r="AM5" s="447"/>
      <c r="AN5" s="447"/>
      <c r="AO5" s="458"/>
      <c r="AP5" s="435" t="s">
        <v>442</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368</v>
      </c>
      <c r="CI5" s="447"/>
      <c r="CJ5" s="447"/>
      <c r="CK5" s="447"/>
      <c r="CL5" s="458"/>
      <c r="CM5" s="435" t="s">
        <v>321</v>
      </c>
      <c r="CN5" s="447"/>
      <c r="CO5" s="447"/>
      <c r="CP5" s="447"/>
      <c r="CQ5" s="458"/>
      <c r="CR5" s="435" t="s">
        <v>244</v>
      </c>
      <c r="CS5" s="447"/>
      <c r="CT5" s="447"/>
      <c r="CU5" s="447"/>
      <c r="CV5" s="458"/>
      <c r="CW5" s="435" t="s">
        <v>49</v>
      </c>
      <c r="CX5" s="447"/>
      <c r="CY5" s="447"/>
      <c r="CZ5" s="447"/>
      <c r="DA5" s="458"/>
      <c r="DB5" s="435" t="s">
        <v>447</v>
      </c>
      <c r="DC5" s="447"/>
      <c r="DD5" s="447"/>
      <c r="DE5" s="447"/>
      <c r="DF5" s="458"/>
      <c r="DG5" s="700" t="s">
        <v>241</v>
      </c>
      <c r="DH5" s="703"/>
      <c r="DI5" s="703"/>
      <c r="DJ5" s="703"/>
      <c r="DK5" s="708"/>
      <c r="DL5" s="700" t="s">
        <v>449</v>
      </c>
      <c r="DM5" s="703"/>
      <c r="DN5" s="703"/>
      <c r="DO5" s="703"/>
      <c r="DP5" s="708"/>
      <c r="DQ5" s="435" t="s">
        <v>451</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12747</v>
      </c>
      <c r="R7" s="449"/>
      <c r="S7" s="449"/>
      <c r="T7" s="449"/>
      <c r="U7" s="449"/>
      <c r="V7" s="449">
        <v>12387</v>
      </c>
      <c r="W7" s="449"/>
      <c r="X7" s="449"/>
      <c r="Y7" s="449"/>
      <c r="Z7" s="449"/>
      <c r="AA7" s="449">
        <v>360</v>
      </c>
      <c r="AB7" s="449"/>
      <c r="AC7" s="449"/>
      <c r="AD7" s="449"/>
      <c r="AE7" s="492"/>
      <c r="AF7" s="506">
        <v>347</v>
      </c>
      <c r="AG7" s="519"/>
      <c r="AH7" s="519"/>
      <c r="AI7" s="519"/>
      <c r="AJ7" s="524"/>
      <c r="AK7" s="532">
        <v>446</v>
      </c>
      <c r="AL7" s="449"/>
      <c r="AM7" s="449"/>
      <c r="AN7" s="449"/>
      <c r="AO7" s="449"/>
      <c r="AP7" s="449">
        <v>8004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296</v>
      </c>
      <c r="C8" s="420"/>
      <c r="D8" s="420"/>
      <c r="E8" s="420"/>
      <c r="F8" s="420"/>
      <c r="G8" s="420"/>
      <c r="H8" s="420"/>
      <c r="I8" s="420"/>
      <c r="J8" s="420"/>
      <c r="K8" s="420"/>
      <c r="L8" s="420"/>
      <c r="M8" s="420"/>
      <c r="N8" s="420"/>
      <c r="O8" s="420"/>
      <c r="P8" s="432"/>
      <c r="Q8" s="438">
        <v>3</v>
      </c>
      <c r="R8" s="450"/>
      <c r="S8" s="450"/>
      <c r="T8" s="450"/>
      <c r="U8" s="450"/>
      <c r="V8" s="450">
        <v>3</v>
      </c>
      <c r="W8" s="450"/>
      <c r="X8" s="450"/>
      <c r="Y8" s="450"/>
      <c r="Z8" s="450"/>
      <c r="AA8" s="450" t="s">
        <v>137</v>
      </c>
      <c r="AB8" s="450"/>
      <c r="AC8" s="450"/>
      <c r="AD8" s="450"/>
      <c r="AE8" s="461"/>
      <c r="AF8" s="507" t="s">
        <v>137</v>
      </c>
      <c r="AG8" s="456"/>
      <c r="AH8" s="456"/>
      <c r="AI8" s="456"/>
      <c r="AJ8" s="525"/>
      <c r="AK8" s="460" t="s">
        <v>137</v>
      </c>
      <c r="AL8" s="450"/>
      <c r="AM8" s="450"/>
      <c r="AN8" s="450"/>
      <c r="AO8" s="450"/>
      <c r="AP8" s="450" t="s">
        <v>137</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304</v>
      </c>
      <c r="C23" s="421"/>
      <c r="D23" s="421"/>
      <c r="E23" s="421"/>
      <c r="F23" s="421"/>
      <c r="G23" s="421"/>
      <c r="H23" s="421"/>
      <c r="I23" s="421"/>
      <c r="J23" s="421"/>
      <c r="K23" s="421"/>
      <c r="L23" s="421"/>
      <c r="M23" s="421"/>
      <c r="N23" s="421"/>
      <c r="O23" s="421"/>
      <c r="P23" s="433"/>
      <c r="Q23" s="440">
        <v>12750</v>
      </c>
      <c r="R23" s="452"/>
      <c r="S23" s="452"/>
      <c r="T23" s="452"/>
      <c r="U23" s="452"/>
      <c r="V23" s="452">
        <v>12390</v>
      </c>
      <c r="W23" s="452"/>
      <c r="X23" s="452"/>
      <c r="Y23" s="452"/>
      <c r="Z23" s="452"/>
      <c r="AA23" s="452">
        <v>360</v>
      </c>
      <c r="AB23" s="452"/>
      <c r="AC23" s="452"/>
      <c r="AD23" s="452"/>
      <c r="AE23" s="494"/>
      <c r="AF23" s="508">
        <v>347</v>
      </c>
      <c r="AG23" s="452"/>
      <c r="AH23" s="452"/>
      <c r="AI23" s="452"/>
      <c r="AJ23" s="526"/>
      <c r="AK23" s="534"/>
      <c r="AL23" s="455"/>
      <c r="AM23" s="455"/>
      <c r="AN23" s="455"/>
      <c r="AO23" s="455"/>
      <c r="AP23" s="452">
        <v>8004</v>
      </c>
      <c r="AQ23" s="452"/>
      <c r="AR23" s="452"/>
      <c r="AS23" s="452"/>
      <c r="AT23" s="452"/>
      <c r="AU23" s="567"/>
      <c r="AV23" s="567"/>
      <c r="AW23" s="567"/>
      <c r="AX23" s="567"/>
      <c r="AY23" s="590"/>
      <c r="AZ23" s="595" t="s">
        <v>137</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387</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247</v>
      </c>
      <c r="AG26" s="520"/>
      <c r="AH26" s="520"/>
      <c r="AI26" s="520"/>
      <c r="AJ26" s="527"/>
      <c r="AK26" s="447" t="s">
        <v>391</v>
      </c>
      <c r="AL26" s="447"/>
      <c r="AM26" s="447"/>
      <c r="AN26" s="447"/>
      <c r="AO26" s="458"/>
      <c r="AP26" s="435" t="s">
        <v>360</v>
      </c>
      <c r="AQ26" s="447"/>
      <c r="AR26" s="447"/>
      <c r="AS26" s="447"/>
      <c r="AT26" s="458"/>
      <c r="AU26" s="435" t="s">
        <v>459</v>
      </c>
      <c r="AV26" s="447"/>
      <c r="AW26" s="447"/>
      <c r="AX26" s="447"/>
      <c r="AY26" s="458"/>
      <c r="AZ26" s="435" t="s">
        <v>460</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2838</v>
      </c>
      <c r="R28" s="453"/>
      <c r="S28" s="453"/>
      <c r="T28" s="453"/>
      <c r="U28" s="453"/>
      <c r="V28" s="453">
        <v>2786</v>
      </c>
      <c r="W28" s="453"/>
      <c r="X28" s="453"/>
      <c r="Y28" s="453"/>
      <c r="Z28" s="453"/>
      <c r="AA28" s="453">
        <v>52</v>
      </c>
      <c r="AB28" s="453"/>
      <c r="AC28" s="453"/>
      <c r="AD28" s="453"/>
      <c r="AE28" s="495"/>
      <c r="AF28" s="511">
        <v>52</v>
      </c>
      <c r="AG28" s="453"/>
      <c r="AH28" s="453"/>
      <c r="AI28" s="453"/>
      <c r="AJ28" s="529"/>
      <c r="AK28" s="535">
        <v>196</v>
      </c>
      <c r="AL28" s="453"/>
      <c r="AM28" s="453"/>
      <c r="AN28" s="453"/>
      <c r="AO28" s="453"/>
      <c r="AP28" s="453" t="s">
        <v>137</v>
      </c>
      <c r="AQ28" s="453"/>
      <c r="AR28" s="453"/>
      <c r="AS28" s="453"/>
      <c r="AT28" s="453"/>
      <c r="AU28" s="453" t="s">
        <v>137</v>
      </c>
      <c r="AV28" s="453"/>
      <c r="AW28" s="453"/>
      <c r="AX28" s="453"/>
      <c r="AY28" s="453"/>
      <c r="AZ28" s="596" t="s">
        <v>137</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283</v>
      </c>
      <c r="C29" s="420"/>
      <c r="D29" s="420"/>
      <c r="E29" s="420"/>
      <c r="F29" s="420"/>
      <c r="G29" s="420"/>
      <c r="H29" s="420"/>
      <c r="I29" s="420"/>
      <c r="J29" s="420"/>
      <c r="K29" s="420"/>
      <c r="L29" s="420"/>
      <c r="M29" s="420"/>
      <c r="N29" s="420"/>
      <c r="O29" s="420"/>
      <c r="P29" s="432"/>
      <c r="Q29" s="438">
        <v>2656</v>
      </c>
      <c r="R29" s="450"/>
      <c r="S29" s="450"/>
      <c r="T29" s="450"/>
      <c r="U29" s="450"/>
      <c r="V29" s="450">
        <v>2490</v>
      </c>
      <c r="W29" s="450"/>
      <c r="X29" s="450"/>
      <c r="Y29" s="450"/>
      <c r="Z29" s="450"/>
      <c r="AA29" s="450">
        <v>166</v>
      </c>
      <c r="AB29" s="450"/>
      <c r="AC29" s="450"/>
      <c r="AD29" s="450"/>
      <c r="AE29" s="461"/>
      <c r="AF29" s="507">
        <v>166</v>
      </c>
      <c r="AG29" s="456"/>
      <c r="AH29" s="456"/>
      <c r="AI29" s="456"/>
      <c r="AJ29" s="525"/>
      <c r="AK29" s="460">
        <v>383</v>
      </c>
      <c r="AL29" s="450"/>
      <c r="AM29" s="450"/>
      <c r="AN29" s="450"/>
      <c r="AO29" s="450"/>
      <c r="AP29" s="450" t="s">
        <v>137</v>
      </c>
      <c r="AQ29" s="450"/>
      <c r="AR29" s="450"/>
      <c r="AS29" s="450"/>
      <c r="AT29" s="450"/>
      <c r="AU29" s="450" t="s">
        <v>137</v>
      </c>
      <c r="AV29" s="450"/>
      <c r="AW29" s="450"/>
      <c r="AX29" s="450"/>
      <c r="AY29" s="450"/>
      <c r="AZ29" s="597" t="s">
        <v>137</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223</v>
      </c>
      <c r="C30" s="420"/>
      <c r="D30" s="420"/>
      <c r="E30" s="420"/>
      <c r="F30" s="420"/>
      <c r="G30" s="420"/>
      <c r="H30" s="420"/>
      <c r="I30" s="420"/>
      <c r="J30" s="420"/>
      <c r="K30" s="420"/>
      <c r="L30" s="420"/>
      <c r="M30" s="420"/>
      <c r="N30" s="420"/>
      <c r="O30" s="420"/>
      <c r="P30" s="432"/>
      <c r="Q30" s="438">
        <v>540</v>
      </c>
      <c r="R30" s="450"/>
      <c r="S30" s="450"/>
      <c r="T30" s="450"/>
      <c r="U30" s="450"/>
      <c r="V30" s="450">
        <v>519</v>
      </c>
      <c r="W30" s="450"/>
      <c r="X30" s="450"/>
      <c r="Y30" s="450"/>
      <c r="Z30" s="450"/>
      <c r="AA30" s="450">
        <v>21</v>
      </c>
      <c r="AB30" s="450"/>
      <c r="AC30" s="450"/>
      <c r="AD30" s="450"/>
      <c r="AE30" s="461"/>
      <c r="AF30" s="507">
        <v>21</v>
      </c>
      <c r="AG30" s="456"/>
      <c r="AH30" s="456"/>
      <c r="AI30" s="456"/>
      <c r="AJ30" s="525"/>
      <c r="AK30" s="460">
        <v>386</v>
      </c>
      <c r="AL30" s="450"/>
      <c r="AM30" s="450"/>
      <c r="AN30" s="450"/>
      <c r="AO30" s="450"/>
      <c r="AP30" s="450" t="s">
        <v>137</v>
      </c>
      <c r="AQ30" s="450"/>
      <c r="AR30" s="450"/>
      <c r="AS30" s="450"/>
      <c r="AT30" s="450"/>
      <c r="AU30" s="450" t="s">
        <v>137</v>
      </c>
      <c r="AV30" s="450"/>
      <c r="AW30" s="450"/>
      <c r="AX30" s="450"/>
      <c r="AY30" s="450"/>
      <c r="AZ30" s="597" t="s">
        <v>137</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353</v>
      </c>
      <c r="C31" s="420"/>
      <c r="D31" s="420"/>
      <c r="E31" s="420"/>
      <c r="F31" s="420"/>
      <c r="G31" s="420"/>
      <c r="H31" s="420"/>
      <c r="I31" s="420"/>
      <c r="J31" s="420"/>
      <c r="K31" s="420"/>
      <c r="L31" s="420"/>
      <c r="M31" s="420"/>
      <c r="N31" s="420"/>
      <c r="O31" s="420"/>
      <c r="P31" s="432"/>
      <c r="Q31" s="438">
        <v>35</v>
      </c>
      <c r="R31" s="450"/>
      <c r="S31" s="450"/>
      <c r="T31" s="450"/>
      <c r="U31" s="450"/>
      <c r="V31" s="450">
        <v>437</v>
      </c>
      <c r="W31" s="450"/>
      <c r="X31" s="450"/>
      <c r="Y31" s="450"/>
      <c r="Z31" s="450"/>
      <c r="AA31" s="450">
        <v>-402</v>
      </c>
      <c r="AB31" s="450"/>
      <c r="AC31" s="450"/>
      <c r="AD31" s="450"/>
      <c r="AE31" s="461"/>
      <c r="AF31" s="507">
        <v>-402</v>
      </c>
      <c r="AG31" s="456"/>
      <c r="AH31" s="456"/>
      <c r="AI31" s="456"/>
      <c r="AJ31" s="525"/>
      <c r="AK31" s="460">
        <v>496</v>
      </c>
      <c r="AL31" s="450"/>
      <c r="AM31" s="450"/>
      <c r="AN31" s="450"/>
      <c r="AO31" s="450"/>
      <c r="AP31" s="450">
        <v>6984</v>
      </c>
      <c r="AQ31" s="450"/>
      <c r="AR31" s="450"/>
      <c r="AS31" s="450"/>
      <c r="AT31" s="450"/>
      <c r="AU31" s="450">
        <v>5036</v>
      </c>
      <c r="AV31" s="450"/>
      <c r="AW31" s="450"/>
      <c r="AX31" s="450"/>
      <c r="AY31" s="450"/>
      <c r="AZ31" s="597" t="s">
        <v>137</v>
      </c>
      <c r="BA31" s="597"/>
      <c r="BB31" s="597"/>
      <c r="BC31" s="597"/>
      <c r="BD31" s="597"/>
      <c r="BE31" s="565" t="s">
        <v>462</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-163</v>
      </c>
      <c r="AG63" s="452"/>
      <c r="AH63" s="452"/>
      <c r="AI63" s="452"/>
      <c r="AJ63" s="526"/>
      <c r="AK63" s="534"/>
      <c r="AL63" s="455"/>
      <c r="AM63" s="455"/>
      <c r="AN63" s="455"/>
      <c r="AO63" s="455"/>
      <c r="AP63" s="452">
        <v>6984</v>
      </c>
      <c r="AQ63" s="452"/>
      <c r="AR63" s="452"/>
      <c r="AS63" s="452"/>
      <c r="AT63" s="452"/>
      <c r="AU63" s="452">
        <v>5036</v>
      </c>
      <c r="AV63" s="452"/>
      <c r="AW63" s="452"/>
      <c r="AX63" s="452"/>
      <c r="AY63" s="452"/>
      <c r="AZ63" s="599"/>
      <c r="BA63" s="599"/>
      <c r="BB63" s="599"/>
      <c r="BC63" s="599"/>
      <c r="BD63" s="599"/>
      <c r="BE63" s="567"/>
      <c r="BF63" s="567"/>
      <c r="BG63" s="567"/>
      <c r="BH63" s="567"/>
      <c r="BI63" s="590"/>
      <c r="BJ63" s="595" t="s">
        <v>137</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448</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247</v>
      </c>
      <c r="AG66" s="520"/>
      <c r="AH66" s="520"/>
      <c r="AI66" s="520"/>
      <c r="AJ66" s="530"/>
      <c r="AK66" s="435" t="s">
        <v>391</v>
      </c>
      <c r="AL66" s="397"/>
      <c r="AM66" s="397"/>
      <c r="AN66" s="397"/>
      <c r="AO66" s="429"/>
      <c r="AP66" s="435" t="s">
        <v>360</v>
      </c>
      <c r="AQ66" s="447"/>
      <c r="AR66" s="447"/>
      <c r="AS66" s="447"/>
      <c r="AT66" s="458"/>
      <c r="AU66" s="435" t="s">
        <v>465</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529</v>
      </c>
      <c r="C68" s="419"/>
      <c r="D68" s="419"/>
      <c r="E68" s="419"/>
      <c r="F68" s="419"/>
      <c r="G68" s="419"/>
      <c r="H68" s="419"/>
      <c r="I68" s="419"/>
      <c r="J68" s="419"/>
      <c r="K68" s="419"/>
      <c r="L68" s="419"/>
      <c r="M68" s="419"/>
      <c r="N68" s="419"/>
      <c r="O68" s="419"/>
      <c r="P68" s="431"/>
      <c r="Q68" s="437">
        <v>4482</v>
      </c>
      <c r="R68" s="449"/>
      <c r="S68" s="449"/>
      <c r="T68" s="449"/>
      <c r="U68" s="449"/>
      <c r="V68" s="449">
        <v>4248</v>
      </c>
      <c r="W68" s="449"/>
      <c r="X68" s="449"/>
      <c r="Y68" s="449"/>
      <c r="Z68" s="449"/>
      <c r="AA68" s="449">
        <v>235</v>
      </c>
      <c r="AB68" s="449"/>
      <c r="AC68" s="449"/>
      <c r="AD68" s="449"/>
      <c r="AE68" s="449"/>
      <c r="AF68" s="449">
        <v>235</v>
      </c>
      <c r="AG68" s="449"/>
      <c r="AH68" s="449"/>
      <c r="AI68" s="449"/>
      <c r="AJ68" s="449"/>
      <c r="AK68" s="449">
        <v>190</v>
      </c>
      <c r="AL68" s="449"/>
      <c r="AM68" s="449"/>
      <c r="AN68" s="449"/>
      <c r="AO68" s="449"/>
      <c r="AP68" s="449" t="s">
        <v>137</v>
      </c>
      <c r="AQ68" s="449"/>
      <c r="AR68" s="449"/>
      <c r="AS68" s="449"/>
      <c r="AT68" s="449"/>
      <c r="AU68" s="449" t="s">
        <v>137</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313</v>
      </c>
      <c r="C69" s="420"/>
      <c r="D69" s="420"/>
      <c r="E69" s="420"/>
      <c r="F69" s="420"/>
      <c r="G69" s="420"/>
      <c r="H69" s="420"/>
      <c r="I69" s="420"/>
      <c r="J69" s="420"/>
      <c r="K69" s="420"/>
      <c r="L69" s="420"/>
      <c r="M69" s="420"/>
      <c r="N69" s="420"/>
      <c r="O69" s="420"/>
      <c r="P69" s="432"/>
      <c r="Q69" s="438">
        <v>9</v>
      </c>
      <c r="R69" s="450"/>
      <c r="S69" s="450"/>
      <c r="T69" s="450"/>
      <c r="U69" s="450"/>
      <c r="V69" s="450">
        <v>4</v>
      </c>
      <c r="W69" s="450"/>
      <c r="X69" s="450"/>
      <c r="Y69" s="450"/>
      <c r="Z69" s="450"/>
      <c r="AA69" s="450">
        <v>5</v>
      </c>
      <c r="AB69" s="450"/>
      <c r="AC69" s="450"/>
      <c r="AD69" s="450"/>
      <c r="AE69" s="450"/>
      <c r="AF69" s="450">
        <v>5</v>
      </c>
      <c r="AG69" s="450"/>
      <c r="AH69" s="450"/>
      <c r="AI69" s="450"/>
      <c r="AJ69" s="450"/>
      <c r="AK69" s="450" t="s">
        <v>137</v>
      </c>
      <c r="AL69" s="450"/>
      <c r="AM69" s="450"/>
      <c r="AN69" s="450"/>
      <c r="AO69" s="450"/>
      <c r="AP69" s="450" t="s">
        <v>137</v>
      </c>
      <c r="AQ69" s="450"/>
      <c r="AR69" s="450"/>
      <c r="AS69" s="450"/>
      <c r="AT69" s="450"/>
      <c r="AU69" s="450" t="s">
        <v>137</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530</v>
      </c>
      <c r="C70" s="420"/>
      <c r="D70" s="420"/>
      <c r="E70" s="420"/>
      <c r="F70" s="420"/>
      <c r="G70" s="420"/>
      <c r="H70" s="420"/>
      <c r="I70" s="420"/>
      <c r="J70" s="420"/>
      <c r="K70" s="420"/>
      <c r="L70" s="420"/>
      <c r="M70" s="420"/>
      <c r="N70" s="420"/>
      <c r="O70" s="420"/>
      <c r="P70" s="432"/>
      <c r="Q70" s="438">
        <v>340</v>
      </c>
      <c r="R70" s="450"/>
      <c r="S70" s="450"/>
      <c r="T70" s="450"/>
      <c r="U70" s="450"/>
      <c r="V70" s="450">
        <v>298</v>
      </c>
      <c r="W70" s="450"/>
      <c r="X70" s="450"/>
      <c r="Y70" s="450"/>
      <c r="Z70" s="450"/>
      <c r="AA70" s="450">
        <v>43</v>
      </c>
      <c r="AB70" s="450"/>
      <c r="AC70" s="450"/>
      <c r="AD70" s="450"/>
      <c r="AE70" s="450"/>
      <c r="AF70" s="450">
        <v>43</v>
      </c>
      <c r="AG70" s="450"/>
      <c r="AH70" s="450"/>
      <c r="AI70" s="450"/>
      <c r="AJ70" s="450"/>
      <c r="AK70" s="450" t="s">
        <v>137</v>
      </c>
      <c r="AL70" s="450"/>
      <c r="AM70" s="450"/>
      <c r="AN70" s="450"/>
      <c r="AO70" s="450"/>
      <c r="AP70" s="450" t="s">
        <v>137</v>
      </c>
      <c r="AQ70" s="450"/>
      <c r="AR70" s="450"/>
      <c r="AS70" s="450"/>
      <c r="AT70" s="450"/>
      <c r="AU70" s="450" t="s">
        <v>137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6981</v>
      </c>
      <c r="R71" s="450"/>
      <c r="S71" s="450"/>
      <c r="T71" s="450"/>
      <c r="U71" s="450"/>
      <c r="V71" s="450">
        <v>6816</v>
      </c>
      <c r="W71" s="450"/>
      <c r="X71" s="450"/>
      <c r="Y71" s="450"/>
      <c r="Z71" s="450"/>
      <c r="AA71" s="450">
        <v>165</v>
      </c>
      <c r="AB71" s="450"/>
      <c r="AC71" s="450"/>
      <c r="AD71" s="450"/>
      <c r="AE71" s="450"/>
      <c r="AF71" s="450">
        <v>164</v>
      </c>
      <c r="AG71" s="450"/>
      <c r="AH71" s="450"/>
      <c r="AI71" s="450"/>
      <c r="AJ71" s="450"/>
      <c r="AK71" s="450">
        <v>124</v>
      </c>
      <c r="AL71" s="450"/>
      <c r="AM71" s="450"/>
      <c r="AN71" s="450"/>
      <c r="AO71" s="450"/>
      <c r="AP71" s="450">
        <v>1948</v>
      </c>
      <c r="AQ71" s="450"/>
      <c r="AR71" s="450"/>
      <c r="AS71" s="450"/>
      <c r="AT71" s="450"/>
      <c r="AU71" s="450">
        <v>141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408</v>
      </c>
      <c r="C72" s="420"/>
      <c r="D72" s="420"/>
      <c r="E72" s="420"/>
      <c r="F72" s="420"/>
      <c r="G72" s="420"/>
      <c r="H72" s="420"/>
      <c r="I72" s="420"/>
      <c r="J72" s="420"/>
      <c r="K72" s="420"/>
      <c r="L72" s="420"/>
      <c r="M72" s="420"/>
      <c r="N72" s="420"/>
      <c r="O72" s="420"/>
      <c r="P72" s="432"/>
      <c r="Q72" s="438">
        <v>134</v>
      </c>
      <c r="R72" s="450"/>
      <c r="S72" s="450"/>
      <c r="T72" s="450"/>
      <c r="U72" s="450"/>
      <c r="V72" s="450">
        <v>128</v>
      </c>
      <c r="W72" s="450"/>
      <c r="X72" s="450"/>
      <c r="Y72" s="450"/>
      <c r="Z72" s="450"/>
      <c r="AA72" s="450">
        <v>6</v>
      </c>
      <c r="AB72" s="450"/>
      <c r="AC72" s="450"/>
      <c r="AD72" s="450"/>
      <c r="AE72" s="450"/>
      <c r="AF72" s="450">
        <v>6</v>
      </c>
      <c r="AG72" s="450"/>
      <c r="AH72" s="450"/>
      <c r="AI72" s="450"/>
      <c r="AJ72" s="450"/>
      <c r="AK72" s="450" t="s">
        <v>137</v>
      </c>
      <c r="AL72" s="450"/>
      <c r="AM72" s="450"/>
      <c r="AN72" s="450"/>
      <c r="AO72" s="450"/>
      <c r="AP72" s="450" t="s">
        <v>137</v>
      </c>
      <c r="AQ72" s="450"/>
      <c r="AR72" s="450"/>
      <c r="AS72" s="450"/>
      <c r="AT72" s="450"/>
      <c r="AU72" s="450" t="s">
        <v>137</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197</v>
      </c>
      <c r="C73" s="420"/>
      <c r="D73" s="420"/>
      <c r="E73" s="420"/>
      <c r="F73" s="420"/>
      <c r="G73" s="420"/>
      <c r="H73" s="420"/>
      <c r="I73" s="420"/>
      <c r="J73" s="420"/>
      <c r="K73" s="420"/>
      <c r="L73" s="420"/>
      <c r="M73" s="420"/>
      <c r="N73" s="420"/>
      <c r="O73" s="420"/>
      <c r="P73" s="432"/>
      <c r="Q73" s="438">
        <v>509522</v>
      </c>
      <c r="R73" s="450"/>
      <c r="S73" s="450"/>
      <c r="T73" s="450"/>
      <c r="U73" s="450"/>
      <c r="V73" s="450">
        <v>498264</v>
      </c>
      <c r="W73" s="450"/>
      <c r="X73" s="450"/>
      <c r="Y73" s="450"/>
      <c r="Z73" s="450"/>
      <c r="AA73" s="450">
        <v>11257</v>
      </c>
      <c r="AB73" s="450"/>
      <c r="AC73" s="450"/>
      <c r="AD73" s="450"/>
      <c r="AE73" s="450"/>
      <c r="AF73" s="450">
        <v>11257</v>
      </c>
      <c r="AG73" s="450"/>
      <c r="AH73" s="450"/>
      <c r="AI73" s="450"/>
      <c r="AJ73" s="450"/>
      <c r="AK73" s="450" t="s">
        <v>137</v>
      </c>
      <c r="AL73" s="450"/>
      <c r="AM73" s="450"/>
      <c r="AN73" s="450"/>
      <c r="AO73" s="450"/>
      <c r="AP73" s="450" t="s">
        <v>137</v>
      </c>
      <c r="AQ73" s="450"/>
      <c r="AR73" s="450"/>
      <c r="AS73" s="450"/>
      <c r="AT73" s="450"/>
      <c r="AU73" s="450" t="s">
        <v>137</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532</v>
      </c>
      <c r="C74" s="420"/>
      <c r="D74" s="420"/>
      <c r="E74" s="420"/>
      <c r="F74" s="420"/>
      <c r="G74" s="420"/>
      <c r="H74" s="420"/>
      <c r="I74" s="420"/>
      <c r="J74" s="420"/>
      <c r="K74" s="420"/>
      <c r="L74" s="420"/>
      <c r="M74" s="420"/>
      <c r="N74" s="420"/>
      <c r="O74" s="420"/>
      <c r="P74" s="432"/>
      <c r="Q74" s="438">
        <v>301</v>
      </c>
      <c r="R74" s="450"/>
      <c r="S74" s="450"/>
      <c r="T74" s="450"/>
      <c r="U74" s="450"/>
      <c r="V74" s="450">
        <v>293</v>
      </c>
      <c r="W74" s="450"/>
      <c r="X74" s="450"/>
      <c r="Y74" s="450"/>
      <c r="Z74" s="450"/>
      <c r="AA74" s="450">
        <v>8</v>
      </c>
      <c r="AB74" s="450"/>
      <c r="AC74" s="450"/>
      <c r="AD74" s="450"/>
      <c r="AE74" s="450"/>
      <c r="AF74" s="450">
        <v>8</v>
      </c>
      <c r="AG74" s="450"/>
      <c r="AH74" s="450"/>
      <c r="AI74" s="450"/>
      <c r="AJ74" s="450"/>
      <c r="AK74" s="450">
        <v>24</v>
      </c>
      <c r="AL74" s="450"/>
      <c r="AM74" s="450"/>
      <c r="AN74" s="450"/>
      <c r="AO74" s="450"/>
      <c r="AP74" s="450" t="s">
        <v>137</v>
      </c>
      <c r="AQ74" s="450"/>
      <c r="AR74" s="450"/>
      <c r="AS74" s="450"/>
      <c r="AT74" s="450"/>
      <c r="AU74" s="450" t="s">
        <v>137</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533</v>
      </c>
      <c r="C75" s="420"/>
      <c r="D75" s="420"/>
      <c r="E75" s="420"/>
      <c r="F75" s="420"/>
      <c r="G75" s="420"/>
      <c r="H75" s="420"/>
      <c r="I75" s="420"/>
      <c r="J75" s="420"/>
      <c r="K75" s="420"/>
      <c r="L75" s="420"/>
      <c r="M75" s="420"/>
      <c r="N75" s="420"/>
      <c r="O75" s="420"/>
      <c r="P75" s="432"/>
      <c r="Q75" s="444">
        <v>69</v>
      </c>
      <c r="R75" s="456"/>
      <c r="S75" s="456"/>
      <c r="T75" s="456"/>
      <c r="U75" s="460"/>
      <c r="V75" s="461">
        <v>53</v>
      </c>
      <c r="W75" s="456"/>
      <c r="X75" s="456"/>
      <c r="Y75" s="456"/>
      <c r="Z75" s="460"/>
      <c r="AA75" s="461">
        <v>16</v>
      </c>
      <c r="AB75" s="456"/>
      <c r="AC75" s="456"/>
      <c r="AD75" s="456"/>
      <c r="AE75" s="460"/>
      <c r="AF75" s="461">
        <v>16</v>
      </c>
      <c r="AG75" s="456"/>
      <c r="AH75" s="456"/>
      <c r="AI75" s="456"/>
      <c r="AJ75" s="460"/>
      <c r="AK75" s="461" t="s">
        <v>137</v>
      </c>
      <c r="AL75" s="456"/>
      <c r="AM75" s="456"/>
      <c r="AN75" s="456"/>
      <c r="AO75" s="460"/>
      <c r="AP75" s="461" t="s">
        <v>137</v>
      </c>
      <c r="AQ75" s="456"/>
      <c r="AR75" s="456"/>
      <c r="AS75" s="456"/>
      <c r="AT75" s="460"/>
      <c r="AU75" s="461" t="s">
        <v>137</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128</v>
      </c>
      <c r="C76" s="420"/>
      <c r="D76" s="420"/>
      <c r="E76" s="420"/>
      <c r="F76" s="420"/>
      <c r="G76" s="420"/>
      <c r="H76" s="420"/>
      <c r="I76" s="420"/>
      <c r="J76" s="420"/>
      <c r="K76" s="420"/>
      <c r="L76" s="420"/>
      <c r="M76" s="420"/>
      <c r="N76" s="420"/>
      <c r="O76" s="420"/>
      <c r="P76" s="432"/>
      <c r="Q76" s="444">
        <v>77</v>
      </c>
      <c r="R76" s="456"/>
      <c r="S76" s="456"/>
      <c r="T76" s="456"/>
      <c r="U76" s="460"/>
      <c r="V76" s="461">
        <v>69</v>
      </c>
      <c r="W76" s="456"/>
      <c r="X76" s="456"/>
      <c r="Y76" s="456"/>
      <c r="Z76" s="460"/>
      <c r="AA76" s="461">
        <v>8</v>
      </c>
      <c r="AB76" s="456"/>
      <c r="AC76" s="456"/>
      <c r="AD76" s="456"/>
      <c r="AE76" s="460"/>
      <c r="AF76" s="461">
        <v>8</v>
      </c>
      <c r="AG76" s="456"/>
      <c r="AH76" s="456"/>
      <c r="AI76" s="456"/>
      <c r="AJ76" s="460"/>
      <c r="AK76" s="461" t="s">
        <v>137</v>
      </c>
      <c r="AL76" s="456"/>
      <c r="AM76" s="456"/>
      <c r="AN76" s="456"/>
      <c r="AO76" s="460"/>
      <c r="AP76" s="461" t="s">
        <v>137</v>
      </c>
      <c r="AQ76" s="456"/>
      <c r="AR76" s="456"/>
      <c r="AS76" s="456"/>
      <c r="AT76" s="460"/>
      <c r="AU76" s="461" t="s">
        <v>137</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534</v>
      </c>
      <c r="C77" s="420"/>
      <c r="D77" s="420"/>
      <c r="E77" s="420"/>
      <c r="F77" s="420"/>
      <c r="G77" s="420"/>
      <c r="H77" s="420"/>
      <c r="I77" s="420"/>
      <c r="J77" s="420"/>
      <c r="K77" s="420"/>
      <c r="L77" s="420"/>
      <c r="M77" s="420"/>
      <c r="N77" s="420"/>
      <c r="O77" s="420"/>
      <c r="P77" s="432"/>
      <c r="Q77" s="444">
        <v>18</v>
      </c>
      <c r="R77" s="456"/>
      <c r="S77" s="456"/>
      <c r="T77" s="456"/>
      <c r="U77" s="460"/>
      <c r="V77" s="461">
        <v>14</v>
      </c>
      <c r="W77" s="456"/>
      <c r="X77" s="456"/>
      <c r="Y77" s="456"/>
      <c r="Z77" s="460"/>
      <c r="AA77" s="461">
        <v>4</v>
      </c>
      <c r="AB77" s="456"/>
      <c r="AC77" s="456"/>
      <c r="AD77" s="456"/>
      <c r="AE77" s="460"/>
      <c r="AF77" s="461">
        <v>4</v>
      </c>
      <c r="AG77" s="456"/>
      <c r="AH77" s="456"/>
      <c r="AI77" s="456"/>
      <c r="AJ77" s="460"/>
      <c r="AK77" s="461" t="s">
        <v>137</v>
      </c>
      <c r="AL77" s="456"/>
      <c r="AM77" s="456"/>
      <c r="AN77" s="456"/>
      <c r="AO77" s="460"/>
      <c r="AP77" s="461" t="s">
        <v>137</v>
      </c>
      <c r="AQ77" s="456"/>
      <c r="AR77" s="456"/>
      <c r="AS77" s="456"/>
      <c r="AT77" s="460"/>
      <c r="AU77" s="461" t="s">
        <v>137</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535</v>
      </c>
      <c r="C78" s="420"/>
      <c r="D78" s="420"/>
      <c r="E78" s="420"/>
      <c r="F78" s="420"/>
      <c r="G78" s="420"/>
      <c r="H78" s="420"/>
      <c r="I78" s="420"/>
      <c r="J78" s="420"/>
      <c r="K78" s="420"/>
      <c r="L78" s="420"/>
      <c r="M78" s="420"/>
      <c r="N78" s="420"/>
      <c r="O78" s="420"/>
      <c r="P78" s="432"/>
      <c r="Q78" s="438">
        <v>2</v>
      </c>
      <c r="R78" s="450"/>
      <c r="S78" s="450"/>
      <c r="T78" s="450"/>
      <c r="U78" s="450"/>
      <c r="V78" s="450">
        <v>2</v>
      </c>
      <c r="W78" s="450"/>
      <c r="X78" s="450"/>
      <c r="Y78" s="450"/>
      <c r="Z78" s="450"/>
      <c r="AA78" s="450">
        <v>1</v>
      </c>
      <c r="AB78" s="450"/>
      <c r="AC78" s="450"/>
      <c r="AD78" s="450"/>
      <c r="AE78" s="450"/>
      <c r="AF78" s="450">
        <v>1</v>
      </c>
      <c r="AG78" s="450"/>
      <c r="AH78" s="450"/>
      <c r="AI78" s="450"/>
      <c r="AJ78" s="450"/>
      <c r="AK78" s="450" t="s">
        <v>137</v>
      </c>
      <c r="AL78" s="450"/>
      <c r="AM78" s="450"/>
      <c r="AN78" s="450"/>
      <c r="AO78" s="450"/>
      <c r="AP78" s="450" t="s">
        <v>137</v>
      </c>
      <c r="AQ78" s="450"/>
      <c r="AR78" s="450"/>
      <c r="AS78" s="450"/>
      <c r="AT78" s="450"/>
      <c r="AU78" s="450" t="s">
        <v>137</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536</v>
      </c>
      <c r="C79" s="420"/>
      <c r="D79" s="420"/>
      <c r="E79" s="420"/>
      <c r="F79" s="420"/>
      <c r="G79" s="420"/>
      <c r="H79" s="420"/>
      <c r="I79" s="420"/>
      <c r="J79" s="420"/>
      <c r="K79" s="420"/>
      <c r="L79" s="420"/>
      <c r="M79" s="420"/>
      <c r="N79" s="420"/>
      <c r="O79" s="420"/>
      <c r="P79" s="432"/>
      <c r="Q79" s="438">
        <v>0</v>
      </c>
      <c r="R79" s="450"/>
      <c r="S79" s="450"/>
      <c r="T79" s="450"/>
      <c r="U79" s="450"/>
      <c r="V79" s="450">
        <v>0</v>
      </c>
      <c r="W79" s="450"/>
      <c r="X79" s="450"/>
      <c r="Y79" s="450"/>
      <c r="Z79" s="450"/>
      <c r="AA79" s="450">
        <v>0</v>
      </c>
      <c r="AB79" s="450"/>
      <c r="AC79" s="450"/>
      <c r="AD79" s="450"/>
      <c r="AE79" s="450"/>
      <c r="AF79" s="450">
        <v>0</v>
      </c>
      <c r="AG79" s="450"/>
      <c r="AH79" s="450"/>
      <c r="AI79" s="450"/>
      <c r="AJ79" s="450"/>
      <c r="AK79" s="450" t="s">
        <v>137</v>
      </c>
      <c r="AL79" s="450"/>
      <c r="AM79" s="450"/>
      <c r="AN79" s="450"/>
      <c r="AO79" s="450"/>
      <c r="AP79" s="450" t="s">
        <v>137</v>
      </c>
      <c r="AQ79" s="450"/>
      <c r="AR79" s="450"/>
      <c r="AS79" s="450"/>
      <c r="AT79" s="450"/>
      <c r="AU79" s="450" t="s">
        <v>137</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537</v>
      </c>
      <c r="C80" s="420"/>
      <c r="D80" s="420"/>
      <c r="E80" s="420"/>
      <c r="F80" s="420"/>
      <c r="G80" s="420"/>
      <c r="H80" s="420"/>
      <c r="I80" s="420"/>
      <c r="J80" s="420"/>
      <c r="K80" s="420"/>
      <c r="L80" s="420"/>
      <c r="M80" s="420"/>
      <c r="N80" s="420"/>
      <c r="O80" s="420"/>
      <c r="P80" s="432"/>
      <c r="Q80" s="438">
        <v>40</v>
      </c>
      <c r="R80" s="450"/>
      <c r="S80" s="450"/>
      <c r="T80" s="450"/>
      <c r="U80" s="450"/>
      <c r="V80" s="450">
        <v>32</v>
      </c>
      <c r="W80" s="450"/>
      <c r="X80" s="450"/>
      <c r="Y80" s="450"/>
      <c r="Z80" s="450"/>
      <c r="AA80" s="450">
        <v>8</v>
      </c>
      <c r="AB80" s="450"/>
      <c r="AC80" s="450"/>
      <c r="AD80" s="450"/>
      <c r="AE80" s="450"/>
      <c r="AF80" s="450" t="s">
        <v>137</v>
      </c>
      <c r="AG80" s="450"/>
      <c r="AH80" s="450"/>
      <c r="AI80" s="450"/>
      <c r="AJ80" s="450"/>
      <c r="AK80" s="450">
        <v>15</v>
      </c>
      <c r="AL80" s="450"/>
      <c r="AM80" s="450"/>
      <c r="AN80" s="450"/>
      <c r="AO80" s="450"/>
      <c r="AP80" s="450" t="s">
        <v>137</v>
      </c>
      <c r="AQ80" s="450"/>
      <c r="AR80" s="450"/>
      <c r="AS80" s="450"/>
      <c r="AT80" s="450"/>
      <c r="AU80" s="450" t="s">
        <v>137</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11747</v>
      </c>
      <c r="AG88" s="452"/>
      <c r="AH88" s="452"/>
      <c r="AI88" s="452"/>
      <c r="AJ88" s="452"/>
      <c r="AK88" s="455"/>
      <c r="AL88" s="455"/>
      <c r="AM88" s="455"/>
      <c r="AN88" s="455"/>
      <c r="AO88" s="455"/>
      <c r="AP88" s="452">
        <v>1948</v>
      </c>
      <c r="AQ88" s="452"/>
      <c r="AR88" s="452"/>
      <c r="AS88" s="452"/>
      <c r="AT88" s="452"/>
      <c r="AU88" s="452">
        <v>141</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450</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470</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471</v>
      </c>
      <c r="AB109" s="406"/>
      <c r="AC109" s="406"/>
      <c r="AD109" s="406"/>
      <c r="AE109" s="469"/>
      <c r="AF109" s="480" t="s">
        <v>473</v>
      </c>
      <c r="AG109" s="406"/>
      <c r="AH109" s="406"/>
      <c r="AI109" s="406"/>
      <c r="AJ109" s="469"/>
      <c r="AK109" s="480" t="s">
        <v>186</v>
      </c>
      <c r="AL109" s="406"/>
      <c r="AM109" s="406"/>
      <c r="AN109" s="406"/>
      <c r="AO109" s="469"/>
      <c r="AP109" s="480" t="s">
        <v>474</v>
      </c>
      <c r="AQ109" s="406"/>
      <c r="AR109" s="406"/>
      <c r="AS109" s="406"/>
      <c r="AT109" s="555"/>
      <c r="AU109" s="383" t="s">
        <v>470</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471</v>
      </c>
      <c r="BR109" s="406"/>
      <c r="BS109" s="406"/>
      <c r="BT109" s="406"/>
      <c r="BU109" s="469"/>
      <c r="BV109" s="480" t="s">
        <v>473</v>
      </c>
      <c r="BW109" s="406"/>
      <c r="BX109" s="406"/>
      <c r="BY109" s="406"/>
      <c r="BZ109" s="469"/>
      <c r="CA109" s="480" t="s">
        <v>186</v>
      </c>
      <c r="CB109" s="406"/>
      <c r="CC109" s="406"/>
      <c r="CD109" s="406"/>
      <c r="CE109" s="469"/>
      <c r="CF109" s="655" t="s">
        <v>474</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471</v>
      </c>
      <c r="DH109" s="406"/>
      <c r="DI109" s="406"/>
      <c r="DJ109" s="406"/>
      <c r="DK109" s="469"/>
      <c r="DL109" s="480" t="s">
        <v>473</v>
      </c>
      <c r="DM109" s="406"/>
      <c r="DN109" s="406"/>
      <c r="DO109" s="406"/>
      <c r="DP109" s="469"/>
      <c r="DQ109" s="480" t="s">
        <v>186</v>
      </c>
      <c r="DR109" s="406"/>
      <c r="DS109" s="406"/>
      <c r="DT109" s="406"/>
      <c r="DU109" s="469"/>
      <c r="DV109" s="480" t="s">
        <v>474</v>
      </c>
      <c r="DW109" s="406"/>
      <c r="DX109" s="406"/>
      <c r="DY109" s="406"/>
      <c r="DZ109" s="555"/>
    </row>
    <row r="110" spans="1:131" s="365" customFormat="1" ht="26.25" customHeight="1">
      <c r="A110" s="384" t="s">
        <v>330</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941756</v>
      </c>
      <c r="AB110" s="487"/>
      <c r="AC110" s="487"/>
      <c r="AD110" s="487"/>
      <c r="AE110" s="498"/>
      <c r="AF110" s="514">
        <v>933761</v>
      </c>
      <c r="AG110" s="487"/>
      <c r="AH110" s="487"/>
      <c r="AI110" s="487"/>
      <c r="AJ110" s="498"/>
      <c r="AK110" s="514">
        <v>891246</v>
      </c>
      <c r="AL110" s="487"/>
      <c r="AM110" s="487"/>
      <c r="AN110" s="487"/>
      <c r="AO110" s="498"/>
      <c r="AP110" s="538">
        <v>13.2</v>
      </c>
      <c r="AQ110" s="546"/>
      <c r="AR110" s="546"/>
      <c r="AS110" s="546"/>
      <c r="AT110" s="556"/>
      <c r="AU110" s="568" t="s">
        <v>107</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8614382</v>
      </c>
      <c r="BR110" s="640"/>
      <c r="BS110" s="640"/>
      <c r="BT110" s="640"/>
      <c r="BU110" s="640"/>
      <c r="BV110" s="640">
        <v>8130974</v>
      </c>
      <c r="BW110" s="640"/>
      <c r="BX110" s="640"/>
      <c r="BY110" s="640"/>
      <c r="BZ110" s="640"/>
      <c r="CA110" s="640">
        <v>8004223</v>
      </c>
      <c r="CB110" s="640"/>
      <c r="CC110" s="640"/>
      <c r="CD110" s="640"/>
      <c r="CE110" s="640"/>
      <c r="CF110" s="656">
        <v>118.8</v>
      </c>
      <c r="CG110" s="660"/>
      <c r="CH110" s="660"/>
      <c r="CI110" s="660"/>
      <c r="CJ110" s="660"/>
      <c r="CK110" s="672" t="s">
        <v>388</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137</v>
      </c>
      <c r="DH110" s="640"/>
      <c r="DI110" s="640"/>
      <c r="DJ110" s="640"/>
      <c r="DK110" s="640"/>
      <c r="DL110" s="640" t="s">
        <v>137</v>
      </c>
      <c r="DM110" s="640"/>
      <c r="DN110" s="640"/>
      <c r="DO110" s="640"/>
      <c r="DP110" s="640"/>
      <c r="DQ110" s="640" t="s">
        <v>137</v>
      </c>
      <c r="DR110" s="640"/>
      <c r="DS110" s="640"/>
      <c r="DT110" s="640"/>
      <c r="DU110" s="640"/>
      <c r="DV110" s="712" t="s">
        <v>137</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137</v>
      </c>
      <c r="AB111" s="446"/>
      <c r="AC111" s="446"/>
      <c r="AD111" s="446"/>
      <c r="AE111" s="499"/>
      <c r="AF111" s="515" t="s">
        <v>137</v>
      </c>
      <c r="AG111" s="446"/>
      <c r="AH111" s="446"/>
      <c r="AI111" s="446"/>
      <c r="AJ111" s="499"/>
      <c r="AK111" s="515" t="s">
        <v>137</v>
      </c>
      <c r="AL111" s="446"/>
      <c r="AM111" s="446"/>
      <c r="AN111" s="446"/>
      <c r="AO111" s="499"/>
      <c r="AP111" s="539" t="s">
        <v>137</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137</v>
      </c>
      <c r="BR111" s="641"/>
      <c r="BS111" s="641"/>
      <c r="BT111" s="641"/>
      <c r="BU111" s="641"/>
      <c r="BV111" s="641" t="s">
        <v>137</v>
      </c>
      <c r="BW111" s="641"/>
      <c r="BX111" s="641"/>
      <c r="BY111" s="641"/>
      <c r="BZ111" s="641"/>
      <c r="CA111" s="641" t="s">
        <v>137</v>
      </c>
      <c r="CB111" s="641"/>
      <c r="CC111" s="641"/>
      <c r="CD111" s="641"/>
      <c r="CE111" s="641"/>
      <c r="CF111" s="657" t="s">
        <v>137</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137</v>
      </c>
      <c r="DH111" s="641"/>
      <c r="DI111" s="641"/>
      <c r="DJ111" s="641"/>
      <c r="DK111" s="641"/>
      <c r="DL111" s="641" t="s">
        <v>137</v>
      </c>
      <c r="DM111" s="641"/>
      <c r="DN111" s="641"/>
      <c r="DO111" s="641"/>
      <c r="DP111" s="641"/>
      <c r="DQ111" s="641" t="s">
        <v>137</v>
      </c>
      <c r="DR111" s="641"/>
      <c r="DS111" s="641"/>
      <c r="DT111" s="641"/>
      <c r="DU111" s="641"/>
      <c r="DV111" s="713" t="s">
        <v>137</v>
      </c>
      <c r="DW111" s="713"/>
      <c r="DX111" s="713"/>
      <c r="DY111" s="713"/>
      <c r="DZ111" s="722"/>
    </row>
    <row r="112" spans="1:131" s="365" customFormat="1" ht="26.25" customHeight="1">
      <c r="A112" s="386" t="s">
        <v>151</v>
      </c>
      <c r="B112" s="409"/>
      <c r="C112" s="378" t="s">
        <v>478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137</v>
      </c>
      <c r="AB112" s="446"/>
      <c r="AC112" s="446"/>
      <c r="AD112" s="446"/>
      <c r="AE112" s="499"/>
      <c r="AF112" s="515" t="s">
        <v>137</v>
      </c>
      <c r="AG112" s="446"/>
      <c r="AH112" s="446"/>
      <c r="AI112" s="446"/>
      <c r="AJ112" s="499"/>
      <c r="AK112" s="515" t="s">
        <v>137</v>
      </c>
      <c r="AL112" s="446"/>
      <c r="AM112" s="446"/>
      <c r="AN112" s="446"/>
      <c r="AO112" s="499"/>
      <c r="AP112" s="539" t="s">
        <v>137</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4968630</v>
      </c>
      <c r="BR112" s="641"/>
      <c r="BS112" s="641"/>
      <c r="BT112" s="641"/>
      <c r="BU112" s="641"/>
      <c r="BV112" s="641">
        <v>4928092</v>
      </c>
      <c r="BW112" s="641"/>
      <c r="BX112" s="641"/>
      <c r="BY112" s="641"/>
      <c r="BZ112" s="641"/>
      <c r="CA112" s="641">
        <v>5035709</v>
      </c>
      <c r="CB112" s="641"/>
      <c r="CC112" s="641"/>
      <c r="CD112" s="641"/>
      <c r="CE112" s="641"/>
      <c r="CF112" s="657">
        <v>74.7</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137</v>
      </c>
      <c r="DH112" s="641"/>
      <c r="DI112" s="641"/>
      <c r="DJ112" s="641"/>
      <c r="DK112" s="641"/>
      <c r="DL112" s="641" t="s">
        <v>137</v>
      </c>
      <c r="DM112" s="641"/>
      <c r="DN112" s="641"/>
      <c r="DO112" s="641"/>
      <c r="DP112" s="641"/>
      <c r="DQ112" s="641" t="s">
        <v>137</v>
      </c>
      <c r="DR112" s="641"/>
      <c r="DS112" s="641"/>
      <c r="DT112" s="641"/>
      <c r="DU112" s="641"/>
      <c r="DV112" s="713" t="s">
        <v>137</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388931</v>
      </c>
      <c r="AB113" s="446"/>
      <c r="AC113" s="446"/>
      <c r="AD113" s="446"/>
      <c r="AE113" s="499"/>
      <c r="AF113" s="515">
        <v>383218</v>
      </c>
      <c r="AG113" s="446"/>
      <c r="AH113" s="446"/>
      <c r="AI113" s="446"/>
      <c r="AJ113" s="499"/>
      <c r="AK113" s="515">
        <v>379101</v>
      </c>
      <c r="AL113" s="446"/>
      <c r="AM113" s="446"/>
      <c r="AN113" s="446"/>
      <c r="AO113" s="499"/>
      <c r="AP113" s="539">
        <v>5.6</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v>118469</v>
      </c>
      <c r="BR113" s="641"/>
      <c r="BS113" s="641"/>
      <c r="BT113" s="641"/>
      <c r="BU113" s="641"/>
      <c r="BV113" s="641">
        <v>130205</v>
      </c>
      <c r="BW113" s="641"/>
      <c r="BX113" s="641"/>
      <c r="BY113" s="641"/>
      <c r="BZ113" s="641"/>
      <c r="CA113" s="641">
        <v>140978</v>
      </c>
      <c r="CB113" s="641"/>
      <c r="CC113" s="641"/>
      <c r="CD113" s="641"/>
      <c r="CE113" s="641"/>
      <c r="CF113" s="657">
        <v>2.1</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137</v>
      </c>
      <c r="DH113" s="446"/>
      <c r="DI113" s="446"/>
      <c r="DJ113" s="446"/>
      <c r="DK113" s="499"/>
      <c r="DL113" s="515" t="s">
        <v>137</v>
      </c>
      <c r="DM113" s="446"/>
      <c r="DN113" s="446"/>
      <c r="DO113" s="446"/>
      <c r="DP113" s="499"/>
      <c r="DQ113" s="515" t="s">
        <v>137</v>
      </c>
      <c r="DR113" s="446"/>
      <c r="DS113" s="446"/>
      <c r="DT113" s="446"/>
      <c r="DU113" s="499"/>
      <c r="DV113" s="539" t="s">
        <v>137</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5728</v>
      </c>
      <c r="AB114" s="446"/>
      <c r="AC114" s="446"/>
      <c r="AD114" s="446"/>
      <c r="AE114" s="499"/>
      <c r="AF114" s="515">
        <v>7857</v>
      </c>
      <c r="AG114" s="446"/>
      <c r="AH114" s="446"/>
      <c r="AI114" s="446"/>
      <c r="AJ114" s="499"/>
      <c r="AK114" s="515">
        <v>16643</v>
      </c>
      <c r="AL114" s="446"/>
      <c r="AM114" s="446"/>
      <c r="AN114" s="446"/>
      <c r="AO114" s="499"/>
      <c r="AP114" s="539">
        <v>0.2</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t="s">
        <v>137</v>
      </c>
      <c r="BR114" s="641"/>
      <c r="BS114" s="641"/>
      <c r="BT114" s="641"/>
      <c r="BU114" s="641"/>
      <c r="BV114" s="641" t="s">
        <v>137</v>
      </c>
      <c r="BW114" s="641"/>
      <c r="BX114" s="641"/>
      <c r="BY114" s="641"/>
      <c r="BZ114" s="641"/>
      <c r="CA114" s="641" t="s">
        <v>137</v>
      </c>
      <c r="CB114" s="641"/>
      <c r="CC114" s="641"/>
      <c r="CD114" s="641"/>
      <c r="CE114" s="641"/>
      <c r="CF114" s="657" t="s">
        <v>137</v>
      </c>
      <c r="CG114" s="661"/>
      <c r="CH114" s="661"/>
      <c r="CI114" s="661"/>
      <c r="CJ114" s="661"/>
      <c r="CK114" s="673"/>
      <c r="CL114" s="413"/>
      <c r="CM114" s="425" t="s">
        <v>484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137</v>
      </c>
      <c r="DH114" s="446"/>
      <c r="DI114" s="446"/>
      <c r="DJ114" s="446"/>
      <c r="DK114" s="499"/>
      <c r="DL114" s="515" t="s">
        <v>137</v>
      </c>
      <c r="DM114" s="446"/>
      <c r="DN114" s="446"/>
      <c r="DO114" s="446"/>
      <c r="DP114" s="499"/>
      <c r="DQ114" s="515" t="s">
        <v>137</v>
      </c>
      <c r="DR114" s="446"/>
      <c r="DS114" s="446"/>
      <c r="DT114" s="446"/>
      <c r="DU114" s="499"/>
      <c r="DV114" s="539" t="s">
        <v>137</v>
      </c>
      <c r="DW114" s="547"/>
      <c r="DX114" s="547"/>
      <c r="DY114" s="547"/>
      <c r="DZ114" s="557"/>
    </row>
    <row r="115" spans="1:130" s="365" customFormat="1" ht="26.25" customHeight="1">
      <c r="A115" s="387"/>
      <c r="B115" s="410"/>
      <c r="C115" s="378" t="s">
        <v>376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137</v>
      </c>
      <c r="AB115" s="446"/>
      <c r="AC115" s="446"/>
      <c r="AD115" s="446"/>
      <c r="AE115" s="499"/>
      <c r="AF115" s="515" t="s">
        <v>137</v>
      </c>
      <c r="AG115" s="446"/>
      <c r="AH115" s="446"/>
      <c r="AI115" s="446"/>
      <c r="AJ115" s="499"/>
      <c r="AK115" s="515" t="s">
        <v>137</v>
      </c>
      <c r="AL115" s="446"/>
      <c r="AM115" s="446"/>
      <c r="AN115" s="446"/>
      <c r="AO115" s="499"/>
      <c r="AP115" s="539" t="s">
        <v>137</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137</v>
      </c>
      <c r="BR115" s="641"/>
      <c r="BS115" s="641"/>
      <c r="BT115" s="641"/>
      <c r="BU115" s="641"/>
      <c r="BV115" s="641" t="s">
        <v>137</v>
      </c>
      <c r="BW115" s="641"/>
      <c r="BX115" s="641"/>
      <c r="BY115" s="641"/>
      <c r="BZ115" s="641"/>
      <c r="CA115" s="641" t="s">
        <v>137</v>
      </c>
      <c r="CB115" s="641"/>
      <c r="CC115" s="641"/>
      <c r="CD115" s="641"/>
      <c r="CE115" s="641"/>
      <c r="CF115" s="657" t="s">
        <v>137</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137</v>
      </c>
      <c r="DH115" s="446"/>
      <c r="DI115" s="446"/>
      <c r="DJ115" s="446"/>
      <c r="DK115" s="499"/>
      <c r="DL115" s="515" t="s">
        <v>137</v>
      </c>
      <c r="DM115" s="446"/>
      <c r="DN115" s="446"/>
      <c r="DO115" s="446"/>
      <c r="DP115" s="499"/>
      <c r="DQ115" s="515" t="s">
        <v>137</v>
      </c>
      <c r="DR115" s="446"/>
      <c r="DS115" s="446"/>
      <c r="DT115" s="446"/>
      <c r="DU115" s="499"/>
      <c r="DV115" s="539" t="s">
        <v>137</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137</v>
      </c>
      <c r="AB116" s="446"/>
      <c r="AC116" s="446"/>
      <c r="AD116" s="446"/>
      <c r="AE116" s="499"/>
      <c r="AF116" s="515" t="s">
        <v>137</v>
      </c>
      <c r="AG116" s="446"/>
      <c r="AH116" s="446"/>
      <c r="AI116" s="446"/>
      <c r="AJ116" s="499"/>
      <c r="AK116" s="515">
        <v>87</v>
      </c>
      <c r="AL116" s="446"/>
      <c r="AM116" s="446"/>
      <c r="AN116" s="446"/>
      <c r="AO116" s="499"/>
      <c r="AP116" s="539">
        <v>0</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137</v>
      </c>
      <c r="BR116" s="641"/>
      <c r="BS116" s="641"/>
      <c r="BT116" s="641"/>
      <c r="BU116" s="641"/>
      <c r="BV116" s="641" t="s">
        <v>137</v>
      </c>
      <c r="BW116" s="641"/>
      <c r="BX116" s="641"/>
      <c r="BY116" s="641"/>
      <c r="BZ116" s="641"/>
      <c r="CA116" s="641" t="s">
        <v>137</v>
      </c>
      <c r="CB116" s="641"/>
      <c r="CC116" s="641"/>
      <c r="CD116" s="641"/>
      <c r="CE116" s="641"/>
      <c r="CF116" s="657" t="s">
        <v>137</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137</v>
      </c>
      <c r="DH116" s="446"/>
      <c r="DI116" s="446"/>
      <c r="DJ116" s="446"/>
      <c r="DK116" s="499"/>
      <c r="DL116" s="515" t="s">
        <v>137</v>
      </c>
      <c r="DM116" s="446"/>
      <c r="DN116" s="446"/>
      <c r="DO116" s="446"/>
      <c r="DP116" s="499"/>
      <c r="DQ116" s="515" t="s">
        <v>137</v>
      </c>
      <c r="DR116" s="446"/>
      <c r="DS116" s="446"/>
      <c r="DT116" s="446"/>
      <c r="DU116" s="499"/>
      <c r="DV116" s="539" t="s">
        <v>137</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1336415</v>
      </c>
      <c r="AB117" s="488"/>
      <c r="AC117" s="488"/>
      <c r="AD117" s="488"/>
      <c r="AE117" s="500"/>
      <c r="AF117" s="516">
        <v>1324836</v>
      </c>
      <c r="AG117" s="488"/>
      <c r="AH117" s="488"/>
      <c r="AI117" s="488"/>
      <c r="AJ117" s="500"/>
      <c r="AK117" s="516">
        <v>1287077</v>
      </c>
      <c r="AL117" s="488"/>
      <c r="AM117" s="488"/>
      <c r="AN117" s="488"/>
      <c r="AO117" s="500"/>
      <c r="AP117" s="540"/>
      <c r="AQ117" s="548"/>
      <c r="AR117" s="548"/>
      <c r="AS117" s="548"/>
      <c r="AT117" s="558"/>
      <c r="AU117" s="569"/>
      <c r="AV117" s="578"/>
      <c r="AW117" s="578"/>
      <c r="AX117" s="578"/>
      <c r="AY117" s="578"/>
      <c r="AZ117" s="426" t="s">
        <v>485</v>
      </c>
      <c r="BA117" s="428"/>
      <c r="BB117" s="428"/>
      <c r="BC117" s="428"/>
      <c r="BD117" s="428"/>
      <c r="BE117" s="428"/>
      <c r="BF117" s="428"/>
      <c r="BG117" s="428"/>
      <c r="BH117" s="428"/>
      <c r="BI117" s="428"/>
      <c r="BJ117" s="428"/>
      <c r="BK117" s="428"/>
      <c r="BL117" s="428"/>
      <c r="BM117" s="428"/>
      <c r="BN117" s="428"/>
      <c r="BO117" s="428"/>
      <c r="BP117" s="474"/>
      <c r="BQ117" s="633" t="s">
        <v>137</v>
      </c>
      <c r="BR117" s="641"/>
      <c r="BS117" s="641"/>
      <c r="BT117" s="641"/>
      <c r="BU117" s="641"/>
      <c r="BV117" s="641" t="s">
        <v>137</v>
      </c>
      <c r="BW117" s="641"/>
      <c r="BX117" s="641"/>
      <c r="BY117" s="641"/>
      <c r="BZ117" s="641"/>
      <c r="CA117" s="641" t="s">
        <v>137</v>
      </c>
      <c r="CB117" s="641"/>
      <c r="CC117" s="641"/>
      <c r="CD117" s="641"/>
      <c r="CE117" s="641"/>
      <c r="CF117" s="657" t="s">
        <v>137</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137</v>
      </c>
      <c r="DH117" s="446"/>
      <c r="DI117" s="446"/>
      <c r="DJ117" s="446"/>
      <c r="DK117" s="499"/>
      <c r="DL117" s="515" t="s">
        <v>137</v>
      </c>
      <c r="DM117" s="446"/>
      <c r="DN117" s="446"/>
      <c r="DO117" s="446"/>
      <c r="DP117" s="499"/>
      <c r="DQ117" s="515" t="s">
        <v>137</v>
      </c>
      <c r="DR117" s="446"/>
      <c r="DS117" s="446"/>
      <c r="DT117" s="446"/>
      <c r="DU117" s="499"/>
      <c r="DV117" s="539" t="s">
        <v>137</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471</v>
      </c>
      <c r="AB118" s="406"/>
      <c r="AC118" s="406"/>
      <c r="AD118" s="406"/>
      <c r="AE118" s="469"/>
      <c r="AF118" s="480" t="s">
        <v>473</v>
      </c>
      <c r="AG118" s="406"/>
      <c r="AH118" s="406"/>
      <c r="AI118" s="406"/>
      <c r="AJ118" s="469"/>
      <c r="AK118" s="480" t="s">
        <v>186</v>
      </c>
      <c r="AL118" s="406"/>
      <c r="AM118" s="406"/>
      <c r="AN118" s="406"/>
      <c r="AO118" s="469"/>
      <c r="AP118" s="480" t="s">
        <v>474</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137</v>
      </c>
      <c r="BR118" s="642"/>
      <c r="BS118" s="642"/>
      <c r="BT118" s="642"/>
      <c r="BU118" s="642"/>
      <c r="BV118" s="642" t="s">
        <v>137</v>
      </c>
      <c r="BW118" s="642"/>
      <c r="BX118" s="642"/>
      <c r="BY118" s="642"/>
      <c r="BZ118" s="642"/>
      <c r="CA118" s="642" t="s">
        <v>137</v>
      </c>
      <c r="CB118" s="642"/>
      <c r="CC118" s="642"/>
      <c r="CD118" s="642"/>
      <c r="CE118" s="642"/>
      <c r="CF118" s="657" t="s">
        <v>137</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137</v>
      </c>
      <c r="DH118" s="446"/>
      <c r="DI118" s="446"/>
      <c r="DJ118" s="446"/>
      <c r="DK118" s="499"/>
      <c r="DL118" s="515" t="s">
        <v>137</v>
      </c>
      <c r="DM118" s="446"/>
      <c r="DN118" s="446"/>
      <c r="DO118" s="446"/>
      <c r="DP118" s="499"/>
      <c r="DQ118" s="515" t="s">
        <v>137</v>
      </c>
      <c r="DR118" s="446"/>
      <c r="DS118" s="446"/>
      <c r="DT118" s="446"/>
      <c r="DU118" s="499"/>
      <c r="DV118" s="539" t="s">
        <v>137</v>
      </c>
      <c r="DW118" s="547"/>
      <c r="DX118" s="547"/>
      <c r="DY118" s="547"/>
      <c r="DZ118" s="557"/>
    </row>
    <row r="119" spans="1:130" s="365" customFormat="1" ht="26.25" customHeight="1">
      <c r="A119" s="389" t="s">
        <v>388</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137</v>
      </c>
      <c r="AB119" s="487"/>
      <c r="AC119" s="487"/>
      <c r="AD119" s="487"/>
      <c r="AE119" s="498"/>
      <c r="AF119" s="514" t="s">
        <v>137</v>
      </c>
      <c r="AG119" s="487"/>
      <c r="AH119" s="487"/>
      <c r="AI119" s="487"/>
      <c r="AJ119" s="498"/>
      <c r="AK119" s="514" t="s">
        <v>137</v>
      </c>
      <c r="AL119" s="487"/>
      <c r="AM119" s="487"/>
      <c r="AN119" s="487"/>
      <c r="AO119" s="498"/>
      <c r="AP119" s="538" t="s">
        <v>137</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165</v>
      </c>
      <c r="BP119" s="629"/>
      <c r="BQ119" s="634">
        <v>13701481</v>
      </c>
      <c r="BR119" s="642"/>
      <c r="BS119" s="642"/>
      <c r="BT119" s="642"/>
      <c r="BU119" s="642"/>
      <c r="BV119" s="642">
        <v>13189271</v>
      </c>
      <c r="BW119" s="642"/>
      <c r="BX119" s="642"/>
      <c r="BY119" s="642"/>
      <c r="BZ119" s="642"/>
      <c r="CA119" s="642">
        <v>13180910</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137</v>
      </c>
      <c r="DH119" s="489"/>
      <c r="DI119" s="489"/>
      <c r="DJ119" s="489"/>
      <c r="DK119" s="501"/>
      <c r="DL119" s="517" t="s">
        <v>137</v>
      </c>
      <c r="DM119" s="489"/>
      <c r="DN119" s="489"/>
      <c r="DO119" s="489"/>
      <c r="DP119" s="501"/>
      <c r="DQ119" s="517" t="s">
        <v>137</v>
      </c>
      <c r="DR119" s="489"/>
      <c r="DS119" s="489"/>
      <c r="DT119" s="489"/>
      <c r="DU119" s="501"/>
      <c r="DV119" s="714" t="s">
        <v>137</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137</v>
      </c>
      <c r="AB120" s="446"/>
      <c r="AC120" s="446"/>
      <c r="AD120" s="446"/>
      <c r="AE120" s="499"/>
      <c r="AF120" s="515" t="s">
        <v>137</v>
      </c>
      <c r="AG120" s="446"/>
      <c r="AH120" s="446"/>
      <c r="AI120" s="446"/>
      <c r="AJ120" s="499"/>
      <c r="AK120" s="515" t="s">
        <v>137</v>
      </c>
      <c r="AL120" s="446"/>
      <c r="AM120" s="446"/>
      <c r="AN120" s="446"/>
      <c r="AO120" s="499"/>
      <c r="AP120" s="539" t="s">
        <v>137</v>
      </c>
      <c r="AQ120" s="547"/>
      <c r="AR120" s="547"/>
      <c r="AS120" s="547"/>
      <c r="AT120" s="557"/>
      <c r="AU120" s="571" t="s">
        <v>477</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1762338</v>
      </c>
      <c r="BR120" s="640"/>
      <c r="BS120" s="640"/>
      <c r="BT120" s="640"/>
      <c r="BU120" s="640"/>
      <c r="BV120" s="640">
        <v>1779775</v>
      </c>
      <c r="BW120" s="640"/>
      <c r="BX120" s="640"/>
      <c r="BY120" s="640"/>
      <c r="BZ120" s="640"/>
      <c r="CA120" s="640">
        <v>1655460</v>
      </c>
      <c r="CB120" s="640"/>
      <c r="CC120" s="640"/>
      <c r="CD120" s="640"/>
      <c r="CE120" s="640"/>
      <c r="CF120" s="656">
        <v>24.6</v>
      </c>
      <c r="CG120" s="660"/>
      <c r="CH120" s="660"/>
      <c r="CI120" s="660"/>
      <c r="CJ120" s="660"/>
      <c r="CK120" s="675" t="s">
        <v>270</v>
      </c>
      <c r="CL120" s="685"/>
      <c r="CM120" s="685"/>
      <c r="CN120" s="685"/>
      <c r="CO120" s="688"/>
      <c r="CP120" s="692" t="s">
        <v>353</v>
      </c>
      <c r="CQ120" s="695"/>
      <c r="CR120" s="695"/>
      <c r="CS120" s="695"/>
      <c r="CT120" s="695"/>
      <c r="CU120" s="695"/>
      <c r="CV120" s="695"/>
      <c r="CW120" s="695"/>
      <c r="CX120" s="695"/>
      <c r="CY120" s="695"/>
      <c r="CZ120" s="695"/>
      <c r="DA120" s="695"/>
      <c r="DB120" s="695"/>
      <c r="DC120" s="695"/>
      <c r="DD120" s="695"/>
      <c r="DE120" s="695"/>
      <c r="DF120" s="698"/>
      <c r="DG120" s="632">
        <v>4968630</v>
      </c>
      <c r="DH120" s="640"/>
      <c r="DI120" s="640"/>
      <c r="DJ120" s="640"/>
      <c r="DK120" s="640"/>
      <c r="DL120" s="640">
        <v>4928092</v>
      </c>
      <c r="DM120" s="640"/>
      <c r="DN120" s="640"/>
      <c r="DO120" s="640"/>
      <c r="DP120" s="640"/>
      <c r="DQ120" s="640">
        <v>5035709</v>
      </c>
      <c r="DR120" s="640"/>
      <c r="DS120" s="640"/>
      <c r="DT120" s="640"/>
      <c r="DU120" s="640"/>
      <c r="DV120" s="712">
        <v>74.7</v>
      </c>
      <c r="DW120" s="712"/>
      <c r="DX120" s="712"/>
      <c r="DY120" s="712"/>
      <c r="DZ120" s="721"/>
    </row>
    <row r="121" spans="1:130" s="365" customFormat="1" ht="26.25" customHeight="1">
      <c r="A121" s="390"/>
      <c r="B121" s="413"/>
      <c r="C121" s="426" t="s">
        <v>134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137</v>
      </c>
      <c r="AB121" s="446"/>
      <c r="AC121" s="446"/>
      <c r="AD121" s="446"/>
      <c r="AE121" s="499"/>
      <c r="AF121" s="515" t="s">
        <v>137</v>
      </c>
      <c r="AG121" s="446"/>
      <c r="AH121" s="446"/>
      <c r="AI121" s="446"/>
      <c r="AJ121" s="499"/>
      <c r="AK121" s="515" t="s">
        <v>137</v>
      </c>
      <c r="AL121" s="446"/>
      <c r="AM121" s="446"/>
      <c r="AN121" s="446"/>
      <c r="AO121" s="499"/>
      <c r="AP121" s="539" t="s">
        <v>137</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3247461</v>
      </c>
      <c r="BR121" s="641"/>
      <c r="BS121" s="641"/>
      <c r="BT121" s="641"/>
      <c r="BU121" s="641"/>
      <c r="BV121" s="641">
        <v>3274212</v>
      </c>
      <c r="BW121" s="641"/>
      <c r="BX121" s="641"/>
      <c r="BY121" s="641"/>
      <c r="BZ121" s="641"/>
      <c r="CA121" s="641">
        <v>3336667</v>
      </c>
      <c r="CB121" s="641"/>
      <c r="CC121" s="641"/>
      <c r="CD121" s="641"/>
      <c r="CE121" s="641"/>
      <c r="CF121" s="657">
        <v>49.5</v>
      </c>
      <c r="CG121" s="661"/>
      <c r="CH121" s="661"/>
      <c r="CI121" s="661"/>
      <c r="CJ121" s="661"/>
      <c r="CK121" s="676"/>
      <c r="CL121" s="686"/>
      <c r="CM121" s="686"/>
      <c r="CN121" s="686"/>
      <c r="CO121" s="689"/>
      <c r="CP121" s="693" t="s">
        <v>283</v>
      </c>
      <c r="CQ121" s="403"/>
      <c r="CR121" s="403"/>
      <c r="CS121" s="403"/>
      <c r="CT121" s="403"/>
      <c r="CU121" s="403"/>
      <c r="CV121" s="403"/>
      <c r="CW121" s="403"/>
      <c r="CX121" s="403"/>
      <c r="CY121" s="403"/>
      <c r="CZ121" s="403"/>
      <c r="DA121" s="403"/>
      <c r="DB121" s="403"/>
      <c r="DC121" s="403"/>
      <c r="DD121" s="403"/>
      <c r="DE121" s="403"/>
      <c r="DF121" s="699"/>
      <c r="DG121" s="633" t="s">
        <v>137</v>
      </c>
      <c r="DH121" s="641"/>
      <c r="DI121" s="641"/>
      <c r="DJ121" s="641"/>
      <c r="DK121" s="641"/>
      <c r="DL121" s="641" t="s">
        <v>137</v>
      </c>
      <c r="DM121" s="641"/>
      <c r="DN121" s="641"/>
      <c r="DO121" s="641"/>
      <c r="DP121" s="641"/>
      <c r="DQ121" s="641" t="s">
        <v>137</v>
      </c>
      <c r="DR121" s="641"/>
      <c r="DS121" s="641"/>
      <c r="DT121" s="641"/>
      <c r="DU121" s="641"/>
      <c r="DV121" s="713" t="s">
        <v>137</v>
      </c>
      <c r="DW121" s="713"/>
      <c r="DX121" s="713"/>
      <c r="DY121" s="713"/>
      <c r="DZ121" s="722"/>
    </row>
    <row r="122" spans="1:130" s="365" customFormat="1" ht="26.25" customHeight="1">
      <c r="A122" s="390"/>
      <c r="B122" s="413"/>
      <c r="C122" s="425" t="s">
        <v>484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137</v>
      </c>
      <c r="AB122" s="446"/>
      <c r="AC122" s="446"/>
      <c r="AD122" s="446"/>
      <c r="AE122" s="499"/>
      <c r="AF122" s="515" t="s">
        <v>137</v>
      </c>
      <c r="AG122" s="446"/>
      <c r="AH122" s="446"/>
      <c r="AI122" s="446"/>
      <c r="AJ122" s="499"/>
      <c r="AK122" s="515" t="s">
        <v>137</v>
      </c>
      <c r="AL122" s="446"/>
      <c r="AM122" s="446"/>
      <c r="AN122" s="446"/>
      <c r="AO122" s="499"/>
      <c r="AP122" s="539" t="s">
        <v>137</v>
      </c>
      <c r="AQ122" s="547"/>
      <c r="AR122" s="547"/>
      <c r="AS122" s="547"/>
      <c r="AT122" s="557"/>
      <c r="AU122" s="572"/>
      <c r="AV122" s="581"/>
      <c r="AW122" s="581"/>
      <c r="AX122" s="581"/>
      <c r="AY122" s="592"/>
      <c r="AZ122" s="427" t="s">
        <v>302</v>
      </c>
      <c r="BA122" s="423"/>
      <c r="BB122" s="423"/>
      <c r="BC122" s="423"/>
      <c r="BD122" s="423"/>
      <c r="BE122" s="423"/>
      <c r="BF122" s="423"/>
      <c r="BG122" s="423"/>
      <c r="BH122" s="423"/>
      <c r="BI122" s="423"/>
      <c r="BJ122" s="423"/>
      <c r="BK122" s="423"/>
      <c r="BL122" s="423"/>
      <c r="BM122" s="423"/>
      <c r="BN122" s="423"/>
      <c r="BO122" s="423"/>
      <c r="BP122" s="473"/>
      <c r="BQ122" s="634">
        <v>7525804</v>
      </c>
      <c r="BR122" s="642"/>
      <c r="BS122" s="642"/>
      <c r="BT122" s="642"/>
      <c r="BU122" s="642"/>
      <c r="BV122" s="642">
        <v>7169545</v>
      </c>
      <c r="BW122" s="642"/>
      <c r="BX122" s="642"/>
      <c r="BY122" s="642"/>
      <c r="BZ122" s="642"/>
      <c r="CA122" s="642">
        <v>6942671</v>
      </c>
      <c r="CB122" s="642"/>
      <c r="CC122" s="642"/>
      <c r="CD122" s="642"/>
      <c r="CE122" s="642"/>
      <c r="CF122" s="658">
        <v>103</v>
      </c>
      <c r="CG122" s="662"/>
      <c r="CH122" s="662"/>
      <c r="CI122" s="662"/>
      <c r="CJ122" s="662"/>
      <c r="CK122" s="676"/>
      <c r="CL122" s="686"/>
      <c r="CM122" s="686"/>
      <c r="CN122" s="686"/>
      <c r="CO122" s="689"/>
      <c r="CP122" s="693" t="s">
        <v>223</v>
      </c>
      <c r="CQ122" s="403"/>
      <c r="CR122" s="403"/>
      <c r="CS122" s="403"/>
      <c r="CT122" s="403"/>
      <c r="CU122" s="403"/>
      <c r="CV122" s="403"/>
      <c r="CW122" s="403"/>
      <c r="CX122" s="403"/>
      <c r="CY122" s="403"/>
      <c r="CZ122" s="403"/>
      <c r="DA122" s="403"/>
      <c r="DB122" s="403"/>
      <c r="DC122" s="403"/>
      <c r="DD122" s="403"/>
      <c r="DE122" s="403"/>
      <c r="DF122" s="699"/>
      <c r="DG122" s="633" t="s">
        <v>137</v>
      </c>
      <c r="DH122" s="641"/>
      <c r="DI122" s="641"/>
      <c r="DJ122" s="641"/>
      <c r="DK122" s="641"/>
      <c r="DL122" s="641" t="s">
        <v>137</v>
      </c>
      <c r="DM122" s="641"/>
      <c r="DN122" s="641"/>
      <c r="DO122" s="641"/>
      <c r="DP122" s="641"/>
      <c r="DQ122" s="641" t="s">
        <v>137</v>
      </c>
      <c r="DR122" s="641"/>
      <c r="DS122" s="641"/>
      <c r="DT122" s="641"/>
      <c r="DU122" s="641"/>
      <c r="DV122" s="713" t="s">
        <v>137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137</v>
      </c>
      <c r="AB123" s="446"/>
      <c r="AC123" s="446"/>
      <c r="AD123" s="446"/>
      <c r="AE123" s="499"/>
      <c r="AF123" s="515" t="s">
        <v>137</v>
      </c>
      <c r="AG123" s="446"/>
      <c r="AH123" s="446"/>
      <c r="AI123" s="446"/>
      <c r="AJ123" s="499"/>
      <c r="AK123" s="515" t="s">
        <v>137</v>
      </c>
      <c r="AL123" s="446"/>
      <c r="AM123" s="446"/>
      <c r="AN123" s="446"/>
      <c r="AO123" s="499"/>
      <c r="AP123" s="539" t="s">
        <v>137</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489</v>
      </c>
      <c r="BP123" s="629"/>
      <c r="BQ123" s="635">
        <v>12535603</v>
      </c>
      <c r="BR123" s="643"/>
      <c r="BS123" s="643"/>
      <c r="BT123" s="643"/>
      <c r="BU123" s="643"/>
      <c r="BV123" s="643">
        <v>12223532</v>
      </c>
      <c r="BW123" s="643"/>
      <c r="BX123" s="643"/>
      <c r="BY123" s="643"/>
      <c r="BZ123" s="643"/>
      <c r="CA123" s="643">
        <v>11934798</v>
      </c>
      <c r="CB123" s="643"/>
      <c r="CC123" s="643"/>
      <c r="CD123" s="643"/>
      <c r="CE123" s="643"/>
      <c r="CF123" s="544"/>
      <c r="CG123" s="552"/>
      <c r="CH123" s="552"/>
      <c r="CI123" s="552"/>
      <c r="CJ123" s="669"/>
      <c r="CK123" s="676"/>
      <c r="CL123" s="686"/>
      <c r="CM123" s="686"/>
      <c r="CN123" s="686"/>
      <c r="CO123" s="689"/>
      <c r="CP123" s="693" t="s">
        <v>461</v>
      </c>
      <c r="CQ123" s="403"/>
      <c r="CR123" s="403"/>
      <c r="CS123" s="403"/>
      <c r="CT123" s="403"/>
      <c r="CU123" s="403"/>
      <c r="CV123" s="403"/>
      <c r="CW123" s="403"/>
      <c r="CX123" s="403"/>
      <c r="CY123" s="403"/>
      <c r="CZ123" s="403"/>
      <c r="DA123" s="403"/>
      <c r="DB123" s="403"/>
      <c r="DC123" s="403"/>
      <c r="DD123" s="403"/>
      <c r="DE123" s="403"/>
      <c r="DF123" s="699"/>
      <c r="DG123" s="482" t="s">
        <v>137</v>
      </c>
      <c r="DH123" s="446"/>
      <c r="DI123" s="446"/>
      <c r="DJ123" s="446"/>
      <c r="DK123" s="499"/>
      <c r="DL123" s="515" t="s">
        <v>137</v>
      </c>
      <c r="DM123" s="446"/>
      <c r="DN123" s="446"/>
      <c r="DO123" s="446"/>
      <c r="DP123" s="499"/>
      <c r="DQ123" s="515" t="s">
        <v>137</v>
      </c>
      <c r="DR123" s="446"/>
      <c r="DS123" s="446"/>
      <c r="DT123" s="446"/>
      <c r="DU123" s="499"/>
      <c r="DV123" s="539" t="s">
        <v>137</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137</v>
      </c>
      <c r="AB124" s="446"/>
      <c r="AC124" s="446"/>
      <c r="AD124" s="446"/>
      <c r="AE124" s="499"/>
      <c r="AF124" s="515" t="s">
        <v>137</v>
      </c>
      <c r="AG124" s="446"/>
      <c r="AH124" s="446"/>
      <c r="AI124" s="446"/>
      <c r="AJ124" s="499"/>
      <c r="AK124" s="515" t="s">
        <v>137</v>
      </c>
      <c r="AL124" s="446"/>
      <c r="AM124" s="446"/>
      <c r="AN124" s="446"/>
      <c r="AO124" s="499"/>
      <c r="AP124" s="539" t="s">
        <v>137</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18.399999999999999</v>
      </c>
      <c r="BR124" s="644"/>
      <c r="BS124" s="644"/>
      <c r="BT124" s="644"/>
      <c r="BU124" s="644"/>
      <c r="BV124" s="644">
        <v>14.9</v>
      </c>
      <c r="BW124" s="644"/>
      <c r="BX124" s="644"/>
      <c r="BY124" s="644"/>
      <c r="BZ124" s="644"/>
      <c r="CA124" s="644">
        <v>18.399999999999999</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137</v>
      </c>
      <c r="DH124" s="489"/>
      <c r="DI124" s="489"/>
      <c r="DJ124" s="489"/>
      <c r="DK124" s="501"/>
      <c r="DL124" s="517" t="s">
        <v>137</v>
      </c>
      <c r="DM124" s="489"/>
      <c r="DN124" s="489"/>
      <c r="DO124" s="489"/>
      <c r="DP124" s="501"/>
      <c r="DQ124" s="517" t="s">
        <v>137</v>
      </c>
      <c r="DR124" s="489"/>
      <c r="DS124" s="489"/>
      <c r="DT124" s="489"/>
      <c r="DU124" s="501"/>
      <c r="DV124" s="714" t="s">
        <v>137</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137</v>
      </c>
      <c r="AB125" s="446"/>
      <c r="AC125" s="446"/>
      <c r="AD125" s="446"/>
      <c r="AE125" s="499"/>
      <c r="AF125" s="515" t="s">
        <v>137</v>
      </c>
      <c r="AG125" s="446"/>
      <c r="AH125" s="446"/>
      <c r="AI125" s="446"/>
      <c r="AJ125" s="499"/>
      <c r="AK125" s="515" t="s">
        <v>137</v>
      </c>
      <c r="AL125" s="446"/>
      <c r="AM125" s="446"/>
      <c r="AN125" s="446"/>
      <c r="AO125" s="499"/>
      <c r="AP125" s="539" t="s">
        <v>137</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494</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137</v>
      </c>
      <c r="DH125" s="640"/>
      <c r="DI125" s="640"/>
      <c r="DJ125" s="640"/>
      <c r="DK125" s="640"/>
      <c r="DL125" s="640" t="s">
        <v>137</v>
      </c>
      <c r="DM125" s="640"/>
      <c r="DN125" s="640"/>
      <c r="DO125" s="640"/>
      <c r="DP125" s="640"/>
      <c r="DQ125" s="640" t="s">
        <v>137</v>
      </c>
      <c r="DR125" s="640"/>
      <c r="DS125" s="640"/>
      <c r="DT125" s="640"/>
      <c r="DU125" s="640"/>
      <c r="DV125" s="712" t="s">
        <v>137</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137</v>
      </c>
      <c r="AB126" s="446"/>
      <c r="AC126" s="446"/>
      <c r="AD126" s="446"/>
      <c r="AE126" s="499"/>
      <c r="AF126" s="515" t="s">
        <v>137</v>
      </c>
      <c r="AG126" s="446"/>
      <c r="AH126" s="446"/>
      <c r="AI126" s="446"/>
      <c r="AJ126" s="499"/>
      <c r="AK126" s="515" t="s">
        <v>137</v>
      </c>
      <c r="AL126" s="446"/>
      <c r="AM126" s="446"/>
      <c r="AN126" s="446"/>
      <c r="AO126" s="499"/>
      <c r="AP126" s="539" t="s">
        <v>137</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137</v>
      </c>
      <c r="DH126" s="641"/>
      <c r="DI126" s="641"/>
      <c r="DJ126" s="641"/>
      <c r="DK126" s="641"/>
      <c r="DL126" s="641" t="s">
        <v>137</v>
      </c>
      <c r="DM126" s="641"/>
      <c r="DN126" s="641"/>
      <c r="DO126" s="641"/>
      <c r="DP126" s="641"/>
      <c r="DQ126" s="641" t="s">
        <v>137</v>
      </c>
      <c r="DR126" s="641"/>
      <c r="DS126" s="641"/>
      <c r="DT126" s="641"/>
      <c r="DU126" s="641"/>
      <c r="DV126" s="713" t="s">
        <v>137</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137</v>
      </c>
      <c r="AB127" s="446"/>
      <c r="AC127" s="446"/>
      <c r="AD127" s="446"/>
      <c r="AE127" s="499"/>
      <c r="AF127" s="515" t="s">
        <v>137</v>
      </c>
      <c r="AG127" s="446"/>
      <c r="AH127" s="446"/>
      <c r="AI127" s="446"/>
      <c r="AJ127" s="499"/>
      <c r="AK127" s="515" t="s">
        <v>137</v>
      </c>
      <c r="AL127" s="446"/>
      <c r="AM127" s="446"/>
      <c r="AN127" s="446"/>
      <c r="AO127" s="499"/>
      <c r="AP127" s="539" t="s">
        <v>137</v>
      </c>
      <c r="AQ127" s="547"/>
      <c r="AR127" s="547"/>
      <c r="AS127" s="547"/>
      <c r="AT127" s="557"/>
      <c r="AU127" s="378"/>
      <c r="AV127" s="378"/>
      <c r="AW127" s="378"/>
      <c r="AX127" s="584" t="s">
        <v>495</v>
      </c>
      <c r="AY127" s="593"/>
      <c r="AZ127" s="593"/>
      <c r="BA127" s="593"/>
      <c r="BB127" s="593"/>
      <c r="BC127" s="593"/>
      <c r="BD127" s="593"/>
      <c r="BE127" s="610"/>
      <c r="BF127" s="612" t="s">
        <v>238</v>
      </c>
      <c r="BG127" s="593"/>
      <c r="BH127" s="593"/>
      <c r="BI127" s="593"/>
      <c r="BJ127" s="593"/>
      <c r="BK127" s="593"/>
      <c r="BL127" s="610"/>
      <c r="BM127" s="612" t="s">
        <v>420</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446</v>
      </c>
      <c r="CQ127" s="378"/>
      <c r="CR127" s="378"/>
      <c r="CS127" s="378"/>
      <c r="CT127" s="378"/>
      <c r="CU127" s="378"/>
      <c r="CV127" s="378"/>
      <c r="CW127" s="378"/>
      <c r="CX127" s="378"/>
      <c r="CY127" s="378"/>
      <c r="CZ127" s="378"/>
      <c r="DA127" s="378"/>
      <c r="DB127" s="378"/>
      <c r="DC127" s="378"/>
      <c r="DD127" s="378"/>
      <c r="DE127" s="378"/>
      <c r="DF127" s="472"/>
      <c r="DG127" s="633" t="s">
        <v>137</v>
      </c>
      <c r="DH127" s="641"/>
      <c r="DI127" s="641"/>
      <c r="DJ127" s="641"/>
      <c r="DK127" s="641"/>
      <c r="DL127" s="641" t="s">
        <v>137</v>
      </c>
      <c r="DM127" s="641"/>
      <c r="DN127" s="641"/>
      <c r="DO127" s="641"/>
      <c r="DP127" s="641"/>
      <c r="DQ127" s="641" t="s">
        <v>137</v>
      </c>
      <c r="DR127" s="641"/>
      <c r="DS127" s="641"/>
      <c r="DT127" s="641"/>
      <c r="DU127" s="641"/>
      <c r="DV127" s="713" t="s">
        <v>137</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277602</v>
      </c>
      <c r="AB128" s="487"/>
      <c r="AC128" s="487"/>
      <c r="AD128" s="487"/>
      <c r="AE128" s="498"/>
      <c r="AF128" s="514">
        <v>275703</v>
      </c>
      <c r="AG128" s="487"/>
      <c r="AH128" s="487"/>
      <c r="AI128" s="487"/>
      <c r="AJ128" s="498"/>
      <c r="AK128" s="514">
        <v>281582</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137</v>
      </c>
      <c r="BG128" s="617"/>
      <c r="BH128" s="617"/>
      <c r="BI128" s="617"/>
      <c r="BJ128" s="617"/>
      <c r="BK128" s="617"/>
      <c r="BL128" s="623"/>
      <c r="BM128" s="613">
        <v>13.93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137</v>
      </c>
      <c r="DH128" s="705"/>
      <c r="DI128" s="705"/>
      <c r="DJ128" s="705"/>
      <c r="DK128" s="705"/>
      <c r="DL128" s="705" t="s">
        <v>137</v>
      </c>
      <c r="DM128" s="705"/>
      <c r="DN128" s="705"/>
      <c r="DO128" s="705"/>
      <c r="DP128" s="705"/>
      <c r="DQ128" s="705" t="s">
        <v>137</v>
      </c>
      <c r="DR128" s="705"/>
      <c r="DS128" s="705"/>
      <c r="DT128" s="705"/>
      <c r="DU128" s="705"/>
      <c r="DV128" s="715" t="s">
        <v>137</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6975127</v>
      </c>
      <c r="AB129" s="446"/>
      <c r="AC129" s="446"/>
      <c r="AD129" s="446"/>
      <c r="AE129" s="499"/>
      <c r="AF129" s="515">
        <v>7097072</v>
      </c>
      <c r="AG129" s="446"/>
      <c r="AH129" s="446"/>
      <c r="AI129" s="446"/>
      <c r="AJ129" s="499"/>
      <c r="AK129" s="515">
        <v>7361199</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137</v>
      </c>
      <c r="BG129" s="618"/>
      <c r="BH129" s="618"/>
      <c r="BI129" s="618"/>
      <c r="BJ129" s="618"/>
      <c r="BK129" s="618"/>
      <c r="BL129" s="624"/>
      <c r="BM129" s="614">
        <v>18.93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644872</v>
      </c>
      <c r="AB130" s="446"/>
      <c r="AC130" s="446"/>
      <c r="AD130" s="446"/>
      <c r="AE130" s="499"/>
      <c r="AF130" s="515">
        <v>641917</v>
      </c>
      <c r="AG130" s="446"/>
      <c r="AH130" s="446"/>
      <c r="AI130" s="446"/>
      <c r="AJ130" s="499"/>
      <c r="AK130" s="515">
        <v>623813</v>
      </c>
      <c r="AL130" s="446"/>
      <c r="AM130" s="446"/>
      <c r="AN130" s="446"/>
      <c r="AO130" s="499"/>
      <c r="AP130" s="542"/>
      <c r="AQ130" s="550"/>
      <c r="AR130" s="550"/>
      <c r="AS130" s="550"/>
      <c r="AT130" s="560"/>
      <c r="AU130" s="576"/>
      <c r="AV130" s="576"/>
      <c r="AW130" s="576"/>
      <c r="AX130" s="585" t="s">
        <v>434</v>
      </c>
      <c r="AY130" s="378"/>
      <c r="AZ130" s="378"/>
      <c r="BA130" s="378"/>
      <c r="BB130" s="378"/>
      <c r="BC130" s="378"/>
      <c r="BD130" s="378"/>
      <c r="BE130" s="472"/>
      <c r="BF130" s="615">
        <v>6.1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171</v>
      </c>
      <c r="X131" s="467"/>
      <c r="Y131" s="467"/>
      <c r="Z131" s="477"/>
      <c r="AA131" s="484">
        <v>6330255</v>
      </c>
      <c r="AB131" s="489"/>
      <c r="AC131" s="489"/>
      <c r="AD131" s="489"/>
      <c r="AE131" s="501"/>
      <c r="AF131" s="517">
        <v>6455155</v>
      </c>
      <c r="AG131" s="489"/>
      <c r="AH131" s="489"/>
      <c r="AI131" s="489"/>
      <c r="AJ131" s="501"/>
      <c r="AK131" s="517">
        <v>6737386</v>
      </c>
      <c r="AL131" s="489"/>
      <c r="AM131" s="489"/>
      <c r="AN131" s="489"/>
      <c r="AO131" s="501"/>
      <c r="AP131" s="543"/>
      <c r="AQ131" s="551"/>
      <c r="AR131" s="551"/>
      <c r="AS131" s="551"/>
      <c r="AT131" s="561"/>
      <c r="AU131" s="576"/>
      <c r="AV131" s="576"/>
      <c r="AW131" s="576"/>
      <c r="AX131" s="586" t="s">
        <v>61</v>
      </c>
      <c r="AY131" s="381"/>
      <c r="AZ131" s="381"/>
      <c r="BA131" s="381"/>
      <c r="BB131" s="381"/>
      <c r="BC131" s="381"/>
      <c r="BD131" s="381"/>
      <c r="BE131" s="611"/>
      <c r="BF131" s="616">
        <v>18.399999999999999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6.5390888680000003</v>
      </c>
      <c r="AB132" s="490"/>
      <c r="AC132" s="490"/>
      <c r="AD132" s="490"/>
      <c r="AE132" s="502"/>
      <c r="AF132" s="518">
        <v>6.3083845390000004</v>
      </c>
      <c r="AG132" s="490"/>
      <c r="AH132" s="490"/>
      <c r="AI132" s="490"/>
      <c r="AJ132" s="502"/>
      <c r="AK132" s="518">
        <v>5.6651348160000001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6.3</v>
      </c>
      <c r="AB133" s="491"/>
      <c r="AC133" s="491"/>
      <c r="AD133" s="491"/>
      <c r="AE133" s="503"/>
      <c r="AF133" s="486">
        <v>6.4</v>
      </c>
      <c r="AG133" s="491"/>
      <c r="AH133" s="491"/>
      <c r="AI133" s="491"/>
      <c r="AJ133" s="503"/>
      <c r="AK133" s="486">
        <v>6.1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5bIG1EqcdWWM/0v6rSFMfCzcWieJdzemZB0jP0/3zP3i3ZjWAIAFELbvh1Qv07KgThpXQhSLpZyb9NCheB5m3g==" saltValue="453bZ6rBp/SGreaRQtkGe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g3sY/61DpFu14uQ+euInOi1yEkAPdbyNFCtn9zyPxUUV7c7mD/J4d9Xk57HUvtEu2eMAJ1WjRdrM1U2dzxLLlQ==" saltValue="Y/fV86G7WlaEkE2ih8qhe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XyIe/gzszhMMqIj3QTJCCFl4DcNlRXMZzeQNq9I/ST/xT9F6v2Np4jMSdz2bcEoIQb+r/A7LMBxjU385Qbv4Q==" saltValue="NRFKvdC4WjI4advRuStSBw=="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333</v>
      </c>
      <c r="AL6" s="729"/>
      <c r="AM6" s="729"/>
      <c r="AN6" s="729"/>
    </row>
    <row r="7" spans="1:46" ht="13.5" customHeight="1">
      <c r="A7" s="728"/>
      <c r="AK7" s="740"/>
      <c r="AL7" s="753"/>
      <c r="AM7" s="753"/>
      <c r="AN7" s="770"/>
      <c r="AO7" s="783" t="s">
        <v>87</v>
      </c>
      <c r="AP7" s="795"/>
      <c r="AQ7" s="806" t="s">
        <v>500</v>
      </c>
      <c r="AR7" s="820"/>
    </row>
    <row r="8" spans="1:46">
      <c r="A8" s="728"/>
      <c r="AK8" s="741"/>
      <c r="AL8" s="754"/>
      <c r="AM8" s="754"/>
      <c r="AN8" s="771"/>
      <c r="AO8" s="784"/>
      <c r="AP8" s="796" t="s">
        <v>501</v>
      </c>
      <c r="AQ8" s="807" t="s">
        <v>502</v>
      </c>
      <c r="AR8" s="821" t="s">
        <v>425</v>
      </c>
    </row>
    <row r="9" spans="1:46">
      <c r="A9" s="728"/>
      <c r="AK9" s="742" t="s">
        <v>503</v>
      </c>
      <c r="AL9" s="755"/>
      <c r="AM9" s="755"/>
      <c r="AN9" s="772"/>
      <c r="AO9" s="785">
        <v>2077328</v>
      </c>
      <c r="AP9" s="785">
        <v>65661</v>
      </c>
      <c r="AQ9" s="808">
        <v>72090</v>
      </c>
      <c r="AR9" s="822">
        <v>-8.9</v>
      </c>
    </row>
    <row r="10" spans="1:46" ht="13.5" customHeight="1">
      <c r="A10" s="728"/>
      <c r="AK10" s="742" t="s">
        <v>205</v>
      </c>
      <c r="AL10" s="755"/>
      <c r="AM10" s="755"/>
      <c r="AN10" s="772"/>
      <c r="AO10" s="786">
        <v>402662</v>
      </c>
      <c r="AP10" s="786">
        <v>12728</v>
      </c>
      <c r="AQ10" s="809">
        <v>9072</v>
      </c>
      <c r="AR10" s="823">
        <v>40.299999999999997</v>
      </c>
    </row>
    <row r="11" spans="1:46" ht="13.5" customHeight="1">
      <c r="A11" s="728"/>
      <c r="AK11" s="742" t="s">
        <v>400</v>
      </c>
      <c r="AL11" s="755"/>
      <c r="AM11" s="755"/>
      <c r="AN11" s="772"/>
      <c r="AO11" s="786">
        <v>2119</v>
      </c>
      <c r="AP11" s="786">
        <v>67</v>
      </c>
      <c r="AQ11" s="809">
        <v>383</v>
      </c>
      <c r="AR11" s="823">
        <v>-82.5</v>
      </c>
    </row>
    <row r="12" spans="1:46" ht="13.5" customHeight="1">
      <c r="A12" s="728"/>
      <c r="AK12" s="742" t="s">
        <v>235</v>
      </c>
      <c r="AL12" s="755"/>
      <c r="AM12" s="755"/>
      <c r="AN12" s="772"/>
      <c r="AO12" s="786" t="s">
        <v>137</v>
      </c>
      <c r="AP12" s="786" t="s">
        <v>137</v>
      </c>
      <c r="AQ12" s="809">
        <v>26</v>
      </c>
      <c r="AR12" s="823" t="s">
        <v>137</v>
      </c>
    </row>
    <row r="13" spans="1:46" ht="13.5" customHeight="1">
      <c r="A13" s="728"/>
      <c r="AK13" s="742" t="s">
        <v>504</v>
      </c>
      <c r="AL13" s="755"/>
      <c r="AM13" s="755"/>
      <c r="AN13" s="772"/>
      <c r="AO13" s="786">
        <v>69412</v>
      </c>
      <c r="AP13" s="786">
        <v>2194</v>
      </c>
      <c r="AQ13" s="809">
        <v>2732</v>
      </c>
      <c r="AR13" s="823">
        <v>-19.7</v>
      </c>
    </row>
    <row r="14" spans="1:46" ht="13.5" customHeight="1">
      <c r="A14" s="728"/>
      <c r="AK14" s="742" t="s">
        <v>505</v>
      </c>
      <c r="AL14" s="755"/>
      <c r="AM14" s="755"/>
      <c r="AN14" s="772"/>
      <c r="AO14" s="786">
        <v>24417</v>
      </c>
      <c r="AP14" s="786">
        <v>772</v>
      </c>
      <c r="AQ14" s="809">
        <v>1315</v>
      </c>
      <c r="AR14" s="823">
        <v>-41.3</v>
      </c>
    </row>
    <row r="15" spans="1:46" ht="13.5" customHeight="1">
      <c r="A15" s="728"/>
      <c r="AK15" s="743" t="s">
        <v>311</v>
      </c>
      <c r="AL15" s="756"/>
      <c r="AM15" s="756"/>
      <c r="AN15" s="773"/>
      <c r="AO15" s="786">
        <v>-89629</v>
      </c>
      <c r="AP15" s="786">
        <v>-2833</v>
      </c>
      <c r="AQ15" s="809">
        <v>-4107</v>
      </c>
      <c r="AR15" s="823">
        <v>-31</v>
      </c>
    </row>
    <row r="16" spans="1:46">
      <c r="A16" s="728"/>
      <c r="AK16" s="743" t="s">
        <v>274</v>
      </c>
      <c r="AL16" s="756"/>
      <c r="AM16" s="756"/>
      <c r="AN16" s="773"/>
      <c r="AO16" s="786">
        <v>2486309</v>
      </c>
      <c r="AP16" s="786">
        <v>78589</v>
      </c>
      <c r="AQ16" s="809">
        <v>81511</v>
      </c>
      <c r="AR16" s="823">
        <v>-3.6</v>
      </c>
    </row>
    <row r="17" spans="1:46">
      <c r="A17" s="728"/>
    </row>
    <row r="18" spans="1:46">
      <c r="A18" s="728"/>
      <c r="AQ18" s="801"/>
      <c r="AR18" s="801"/>
    </row>
    <row r="19" spans="1:46">
      <c r="A19" s="728"/>
      <c r="AK19" s="363" t="s">
        <v>179</v>
      </c>
    </row>
    <row r="20" spans="1:46">
      <c r="A20" s="728"/>
      <c r="AK20" s="744"/>
      <c r="AL20" s="757"/>
      <c r="AM20" s="757"/>
      <c r="AN20" s="774"/>
      <c r="AO20" s="787" t="s">
        <v>506</v>
      </c>
      <c r="AP20" s="797" t="s">
        <v>337</v>
      </c>
      <c r="AQ20" s="810" t="s">
        <v>39</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507</v>
      </c>
      <c r="AL21" s="758"/>
      <c r="AM21" s="758"/>
      <c r="AN21" s="775"/>
      <c r="AO21" s="788">
        <v>6.26</v>
      </c>
      <c r="AP21" s="798">
        <v>6.74</v>
      </c>
      <c r="AQ21" s="811">
        <v>-0.48</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508</v>
      </c>
      <c r="AL22" s="758"/>
      <c r="AM22" s="758"/>
      <c r="AN22" s="775"/>
      <c r="AO22" s="789">
        <v>94.6</v>
      </c>
      <c r="AP22" s="799">
        <v>97</v>
      </c>
      <c r="AQ22" s="812">
        <v>-2.4</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58</v>
      </c>
      <c r="AL29" s="729"/>
      <c r="AM29" s="729"/>
      <c r="AN29" s="729"/>
      <c r="AS29" s="834"/>
    </row>
    <row r="30" spans="1:46" ht="13.5" customHeight="1">
      <c r="A30" s="728"/>
      <c r="AK30" s="740"/>
      <c r="AL30" s="753"/>
      <c r="AM30" s="753"/>
      <c r="AN30" s="770"/>
      <c r="AO30" s="783" t="s">
        <v>87</v>
      </c>
      <c r="AP30" s="795"/>
      <c r="AQ30" s="806" t="s">
        <v>500</v>
      </c>
      <c r="AR30" s="820"/>
    </row>
    <row r="31" spans="1:46">
      <c r="A31" s="728"/>
      <c r="AK31" s="741"/>
      <c r="AL31" s="754"/>
      <c r="AM31" s="754"/>
      <c r="AN31" s="771"/>
      <c r="AO31" s="784"/>
      <c r="AP31" s="796" t="s">
        <v>501</v>
      </c>
      <c r="AQ31" s="807" t="s">
        <v>502</v>
      </c>
      <c r="AR31" s="821" t="s">
        <v>425</v>
      </c>
    </row>
    <row r="32" spans="1:46" ht="27" customHeight="1">
      <c r="A32" s="728"/>
      <c r="AK32" s="746" t="s">
        <v>510</v>
      </c>
      <c r="AL32" s="759"/>
      <c r="AM32" s="759"/>
      <c r="AN32" s="776"/>
      <c r="AO32" s="786">
        <v>891246</v>
      </c>
      <c r="AP32" s="786">
        <v>28171</v>
      </c>
      <c r="AQ32" s="813">
        <v>33695</v>
      </c>
      <c r="AR32" s="823">
        <v>-16.399999999999999</v>
      </c>
    </row>
    <row r="33" spans="1:46" ht="13.5" customHeight="1">
      <c r="A33" s="728"/>
      <c r="AK33" s="746" t="s">
        <v>511</v>
      </c>
      <c r="AL33" s="759"/>
      <c r="AM33" s="759"/>
      <c r="AN33" s="776"/>
      <c r="AO33" s="786" t="s">
        <v>137</v>
      </c>
      <c r="AP33" s="786" t="s">
        <v>137</v>
      </c>
      <c r="AQ33" s="813" t="s">
        <v>137</v>
      </c>
      <c r="AR33" s="823" t="s">
        <v>137</v>
      </c>
    </row>
    <row r="34" spans="1:46" ht="27" customHeight="1">
      <c r="A34" s="728"/>
      <c r="AK34" s="746" t="s">
        <v>512</v>
      </c>
      <c r="AL34" s="759"/>
      <c r="AM34" s="759"/>
      <c r="AN34" s="776"/>
      <c r="AO34" s="786" t="s">
        <v>137</v>
      </c>
      <c r="AP34" s="786" t="s">
        <v>137</v>
      </c>
      <c r="AQ34" s="813" t="s">
        <v>137</v>
      </c>
      <c r="AR34" s="823" t="s">
        <v>137</v>
      </c>
    </row>
    <row r="35" spans="1:46" ht="27" customHeight="1">
      <c r="A35" s="728"/>
      <c r="AK35" s="746" t="s">
        <v>513</v>
      </c>
      <c r="AL35" s="759"/>
      <c r="AM35" s="759"/>
      <c r="AN35" s="776"/>
      <c r="AO35" s="786">
        <v>379101</v>
      </c>
      <c r="AP35" s="786">
        <v>11983</v>
      </c>
      <c r="AQ35" s="813">
        <v>8394</v>
      </c>
      <c r="AR35" s="823">
        <v>42.8</v>
      </c>
    </row>
    <row r="36" spans="1:46" ht="27" customHeight="1">
      <c r="A36" s="728"/>
      <c r="AK36" s="746" t="s">
        <v>35</v>
      </c>
      <c r="AL36" s="759"/>
      <c r="AM36" s="759"/>
      <c r="AN36" s="776"/>
      <c r="AO36" s="786">
        <v>16643</v>
      </c>
      <c r="AP36" s="786">
        <v>526</v>
      </c>
      <c r="AQ36" s="813">
        <v>1998</v>
      </c>
      <c r="AR36" s="823">
        <v>-73.7</v>
      </c>
    </row>
    <row r="37" spans="1:46" ht="13.5" customHeight="1">
      <c r="A37" s="728"/>
      <c r="AK37" s="746" t="s">
        <v>346</v>
      </c>
      <c r="AL37" s="759"/>
      <c r="AM37" s="759"/>
      <c r="AN37" s="776"/>
      <c r="AO37" s="786" t="s">
        <v>137</v>
      </c>
      <c r="AP37" s="786" t="s">
        <v>137</v>
      </c>
      <c r="AQ37" s="813">
        <v>1021</v>
      </c>
      <c r="AR37" s="823" t="s">
        <v>137</v>
      </c>
    </row>
    <row r="38" spans="1:46" ht="27" customHeight="1">
      <c r="A38" s="728"/>
      <c r="AK38" s="747" t="s">
        <v>514</v>
      </c>
      <c r="AL38" s="760"/>
      <c r="AM38" s="760"/>
      <c r="AN38" s="777"/>
      <c r="AO38" s="790">
        <v>87</v>
      </c>
      <c r="AP38" s="790">
        <v>3</v>
      </c>
      <c r="AQ38" s="814">
        <v>3</v>
      </c>
      <c r="AR38" s="812">
        <v>0</v>
      </c>
      <c r="AS38" s="834"/>
    </row>
    <row r="39" spans="1:46">
      <c r="A39" s="728"/>
      <c r="AK39" s="747" t="s">
        <v>84</v>
      </c>
      <c r="AL39" s="760"/>
      <c r="AM39" s="760"/>
      <c r="AN39" s="777"/>
      <c r="AO39" s="786">
        <v>-281582</v>
      </c>
      <c r="AP39" s="786">
        <v>-8900</v>
      </c>
      <c r="AQ39" s="813">
        <v>-3210</v>
      </c>
      <c r="AR39" s="823">
        <v>177.3</v>
      </c>
      <c r="AS39" s="834"/>
    </row>
    <row r="40" spans="1:46" ht="27" customHeight="1">
      <c r="A40" s="728"/>
      <c r="AK40" s="746" t="s">
        <v>515</v>
      </c>
      <c r="AL40" s="759"/>
      <c r="AM40" s="759"/>
      <c r="AN40" s="776"/>
      <c r="AO40" s="786">
        <v>-623813</v>
      </c>
      <c r="AP40" s="786">
        <v>-19718</v>
      </c>
      <c r="AQ40" s="813">
        <v>-26336</v>
      </c>
      <c r="AR40" s="823">
        <v>-25.1</v>
      </c>
      <c r="AS40" s="834"/>
    </row>
    <row r="41" spans="1:46">
      <c r="A41" s="728"/>
      <c r="AK41" s="748" t="s">
        <v>390</v>
      </c>
      <c r="AL41" s="761"/>
      <c r="AM41" s="761"/>
      <c r="AN41" s="778"/>
      <c r="AO41" s="786">
        <v>381682</v>
      </c>
      <c r="AP41" s="786">
        <v>12064</v>
      </c>
      <c r="AQ41" s="813">
        <v>15565</v>
      </c>
      <c r="AR41" s="823">
        <v>-22.5</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516</v>
      </c>
    </row>
    <row r="48" spans="1:46">
      <c r="A48" s="728"/>
      <c r="AK48" s="736" t="s">
        <v>517</v>
      </c>
      <c r="AL48" s="736"/>
      <c r="AM48" s="736"/>
      <c r="AN48" s="736"/>
      <c r="AO48" s="736"/>
      <c r="AP48" s="736"/>
      <c r="AQ48" s="800"/>
      <c r="AR48" s="736"/>
    </row>
    <row r="49" spans="1:44" ht="13.5" customHeight="1">
      <c r="A49" s="728"/>
      <c r="AK49" s="750"/>
      <c r="AL49" s="762"/>
      <c r="AM49" s="766" t="s">
        <v>87</v>
      </c>
      <c r="AN49" s="779" t="s">
        <v>443</v>
      </c>
      <c r="AO49" s="791"/>
      <c r="AP49" s="791"/>
      <c r="AQ49" s="791"/>
      <c r="AR49" s="825"/>
    </row>
    <row r="50" spans="1:44">
      <c r="A50" s="728"/>
      <c r="AK50" s="751"/>
      <c r="AL50" s="763"/>
      <c r="AM50" s="767"/>
      <c r="AN50" s="780" t="s">
        <v>492</v>
      </c>
      <c r="AO50" s="792" t="s">
        <v>493</v>
      </c>
      <c r="AP50" s="803" t="s">
        <v>518</v>
      </c>
      <c r="AQ50" s="816" t="s">
        <v>385</v>
      </c>
      <c r="AR50" s="826" t="s">
        <v>519</v>
      </c>
    </row>
    <row r="51" spans="1:44">
      <c r="A51" s="728"/>
      <c r="AK51" s="750" t="s">
        <v>480</v>
      </c>
      <c r="AL51" s="762"/>
      <c r="AM51" s="768">
        <v>1052231</v>
      </c>
      <c r="AN51" s="781">
        <v>32773</v>
      </c>
      <c r="AO51" s="793">
        <v>-41.8</v>
      </c>
      <c r="AP51" s="804">
        <v>52068</v>
      </c>
      <c r="AQ51" s="817">
        <v>1.6</v>
      </c>
      <c r="AR51" s="827">
        <v>-43.4</v>
      </c>
    </row>
    <row r="52" spans="1:44">
      <c r="A52" s="728"/>
      <c r="AK52" s="752"/>
      <c r="AL52" s="764" t="s">
        <v>161</v>
      </c>
      <c r="AM52" s="769">
        <v>698478</v>
      </c>
      <c r="AN52" s="782">
        <v>21755</v>
      </c>
      <c r="AO52" s="794">
        <v>25.4</v>
      </c>
      <c r="AP52" s="805">
        <v>26936</v>
      </c>
      <c r="AQ52" s="818">
        <v>3.4</v>
      </c>
      <c r="AR52" s="828">
        <v>22</v>
      </c>
    </row>
    <row r="53" spans="1:44">
      <c r="A53" s="728"/>
      <c r="AK53" s="750" t="s">
        <v>318</v>
      </c>
      <c r="AL53" s="762"/>
      <c r="AM53" s="768">
        <v>515941</v>
      </c>
      <c r="AN53" s="781">
        <v>16159</v>
      </c>
      <c r="AO53" s="793">
        <v>-50.7</v>
      </c>
      <c r="AP53" s="804">
        <v>47161</v>
      </c>
      <c r="AQ53" s="817">
        <v>-9.4</v>
      </c>
      <c r="AR53" s="827">
        <v>-41.3</v>
      </c>
    </row>
    <row r="54" spans="1:44">
      <c r="A54" s="728"/>
      <c r="AK54" s="752"/>
      <c r="AL54" s="764" t="s">
        <v>161</v>
      </c>
      <c r="AM54" s="769">
        <v>237585</v>
      </c>
      <c r="AN54" s="782">
        <v>7441</v>
      </c>
      <c r="AO54" s="794">
        <v>-65.8</v>
      </c>
      <c r="AP54" s="805">
        <v>24595</v>
      </c>
      <c r="AQ54" s="818">
        <v>-8.6999999999999993</v>
      </c>
      <c r="AR54" s="828">
        <v>-57.1</v>
      </c>
    </row>
    <row r="55" spans="1:44">
      <c r="A55" s="728"/>
      <c r="AK55" s="750" t="s">
        <v>135</v>
      </c>
      <c r="AL55" s="762"/>
      <c r="AM55" s="768">
        <v>772599</v>
      </c>
      <c r="AN55" s="781">
        <v>24267</v>
      </c>
      <c r="AO55" s="793">
        <v>50.2</v>
      </c>
      <c r="AP55" s="804">
        <v>43423</v>
      </c>
      <c r="AQ55" s="817">
        <v>-7.9</v>
      </c>
      <c r="AR55" s="827">
        <v>58.1</v>
      </c>
    </row>
    <row r="56" spans="1:44">
      <c r="A56" s="728"/>
      <c r="AK56" s="752"/>
      <c r="AL56" s="764" t="s">
        <v>161</v>
      </c>
      <c r="AM56" s="769">
        <v>309937</v>
      </c>
      <c r="AN56" s="782">
        <v>9735</v>
      </c>
      <c r="AO56" s="794">
        <v>30.8</v>
      </c>
      <c r="AP56" s="805">
        <v>22207</v>
      </c>
      <c r="AQ56" s="818">
        <v>-9.6999999999999993</v>
      </c>
      <c r="AR56" s="828">
        <v>40.5</v>
      </c>
    </row>
    <row r="57" spans="1:44">
      <c r="A57" s="728"/>
      <c r="AK57" s="750" t="s">
        <v>520</v>
      </c>
      <c r="AL57" s="762"/>
      <c r="AM57" s="768">
        <v>743570</v>
      </c>
      <c r="AN57" s="781">
        <v>23366</v>
      </c>
      <c r="AO57" s="793">
        <v>-3.7</v>
      </c>
      <c r="AP57" s="804">
        <v>45265</v>
      </c>
      <c r="AQ57" s="817">
        <v>4.2</v>
      </c>
      <c r="AR57" s="827">
        <v>-7.9</v>
      </c>
    </row>
    <row r="58" spans="1:44">
      <c r="A58" s="728"/>
      <c r="AK58" s="752"/>
      <c r="AL58" s="764" t="s">
        <v>161</v>
      </c>
      <c r="AM58" s="769">
        <v>367429</v>
      </c>
      <c r="AN58" s="782">
        <v>11546</v>
      </c>
      <c r="AO58" s="794">
        <v>18.600000000000001</v>
      </c>
      <c r="AP58" s="805">
        <v>22600</v>
      </c>
      <c r="AQ58" s="818">
        <v>1.8</v>
      </c>
      <c r="AR58" s="828">
        <v>16.8</v>
      </c>
    </row>
    <row r="59" spans="1:44">
      <c r="A59" s="728"/>
      <c r="AK59" s="750" t="s">
        <v>521</v>
      </c>
      <c r="AL59" s="762"/>
      <c r="AM59" s="768">
        <v>1241815</v>
      </c>
      <c r="AN59" s="781">
        <v>39252</v>
      </c>
      <c r="AO59" s="793">
        <v>68</v>
      </c>
      <c r="AP59" s="804">
        <v>54621</v>
      </c>
      <c r="AQ59" s="817">
        <v>20.7</v>
      </c>
      <c r="AR59" s="827">
        <v>47.3</v>
      </c>
    </row>
    <row r="60" spans="1:44">
      <c r="A60" s="728"/>
      <c r="AK60" s="752"/>
      <c r="AL60" s="764" t="s">
        <v>161</v>
      </c>
      <c r="AM60" s="769">
        <v>734734</v>
      </c>
      <c r="AN60" s="782">
        <v>23224</v>
      </c>
      <c r="AO60" s="794">
        <v>101.1</v>
      </c>
      <c r="AP60" s="805">
        <v>30892</v>
      </c>
      <c r="AQ60" s="818">
        <v>36.700000000000003</v>
      </c>
      <c r="AR60" s="828">
        <v>64.400000000000006</v>
      </c>
    </row>
    <row r="61" spans="1:44">
      <c r="A61" s="728"/>
      <c r="AK61" s="750" t="s">
        <v>522</v>
      </c>
      <c r="AL61" s="765"/>
      <c r="AM61" s="768">
        <v>865231</v>
      </c>
      <c r="AN61" s="781">
        <v>27163</v>
      </c>
      <c r="AO61" s="793">
        <v>4.4000000000000004</v>
      </c>
      <c r="AP61" s="804">
        <v>48508</v>
      </c>
      <c r="AQ61" s="819">
        <v>1.8</v>
      </c>
      <c r="AR61" s="827">
        <v>2.6</v>
      </c>
    </row>
    <row r="62" spans="1:44">
      <c r="A62" s="728"/>
      <c r="AK62" s="752"/>
      <c r="AL62" s="764" t="s">
        <v>161</v>
      </c>
      <c r="AM62" s="769">
        <v>469633</v>
      </c>
      <c r="AN62" s="782">
        <v>14740</v>
      </c>
      <c r="AO62" s="794">
        <v>22</v>
      </c>
      <c r="AP62" s="805">
        <v>25446</v>
      </c>
      <c r="AQ62" s="818">
        <v>4.7</v>
      </c>
      <c r="AR62" s="828">
        <v>17.3</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0dBHkViolPr/13Zdom82boZAFIvoqZ/qwcGs0sixyHL+TFk6Xbu6U/kCwscDDoKdMwEgnHtNpBqcKfchDzfMTQ==" saltValue="v8nOJF21qaKBJQJ5fuPW6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1" spans="125:125" ht="13.5" hidden="1" customHeight="1">
      <c r="DU121" s="726"/>
    </row>
  </sheetData>
  <sheetProtection algorithmName="SHA-512" hashValue="1HOVIShrMRIHQvVyo+c58UQ9ze8yxnxMWeI8d7M3WoDaIuKbOYVcypOLGfMN78/J9azRjl7M037qSfuL8+9pvQ==" saltValue="37qOPlGskU1uNMlBawet6Q=="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MyYYUmvujkykDncRO06EqbT+YpLjD95JZsyX0FHX8KgWNDe2dIuM1qDd45E0093dig2uL8ZzpIJG5RM6+NO9Jw==" saltValue="nCN8PXO9mNdGl3XKRUfVNw=="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16</v>
      </c>
      <c r="F46" s="848" t="s">
        <v>524</v>
      </c>
      <c r="G46" s="852" t="s">
        <v>481</v>
      </c>
      <c r="H46" s="852" t="s">
        <v>525</v>
      </c>
      <c r="I46" s="852" t="s">
        <v>256</v>
      </c>
      <c r="J46" s="857" t="s">
        <v>526</v>
      </c>
    </row>
    <row r="47" spans="2:10" ht="57.75" customHeight="1">
      <c r="B47" s="837"/>
      <c r="C47" s="841" t="s">
        <v>3</v>
      </c>
      <c r="D47" s="841"/>
      <c r="E47" s="845"/>
      <c r="F47" s="849">
        <v>4.68</v>
      </c>
      <c r="G47" s="853">
        <v>7.63</v>
      </c>
      <c r="H47" s="853">
        <v>15.61</v>
      </c>
      <c r="I47" s="853">
        <v>15.36</v>
      </c>
      <c r="J47" s="858">
        <v>11.89</v>
      </c>
    </row>
    <row r="48" spans="2:10" ht="57.75" customHeight="1">
      <c r="B48" s="838"/>
      <c r="C48" s="842" t="s">
        <v>4</v>
      </c>
      <c r="D48" s="842"/>
      <c r="E48" s="846"/>
      <c r="F48" s="850">
        <v>5.07</v>
      </c>
      <c r="G48" s="854">
        <v>12.35</v>
      </c>
      <c r="H48" s="854">
        <v>7.62</v>
      </c>
      <c r="I48" s="854">
        <v>5.37</v>
      </c>
      <c r="J48" s="859">
        <v>4.71</v>
      </c>
    </row>
    <row r="49" spans="2:10" ht="57.75" customHeight="1">
      <c r="B49" s="839"/>
      <c r="C49" s="843" t="s">
        <v>15</v>
      </c>
      <c r="D49" s="843"/>
      <c r="E49" s="847"/>
      <c r="F49" s="851" t="s">
        <v>463</v>
      </c>
      <c r="G49" s="855">
        <v>10.61</v>
      </c>
      <c r="H49" s="855">
        <v>3.11</v>
      </c>
      <c r="I49" s="855" t="s">
        <v>527</v>
      </c>
      <c r="J49" s="860" t="s">
        <v>326</v>
      </c>
    </row>
    <row r="50" spans="2:10"/>
  </sheetData>
  <sheetProtection algorithmName="SHA-512" hashValue="u+1oOfa/s/Hd73hSA1OWZZGGnkXLKIdG6vcV1xwl+7xIYDCTYQP/4U5Me8HnEWpSWYSC9tLFZ/XvdQgMLBBdQA==" saltValue="JD24SnzWTjoWA5jNXvxIl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2026-03-18T01:07:32Z</cp:lastPrinted>
  <dcterms:created xsi:type="dcterms:W3CDTF">2026-02-26T09:53:22Z</dcterms:created>
  <dcterms:modified xsi:type="dcterms:W3CDTF">2026-03-18T02:58:28Z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2026-03-18T02:58:28Z</vt:filetime>
  </property>
</Properties>
</file>