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J:\103総務課\04財政関係\23.財政状況資料集_比較分析表等\R6決算\20260818_0908〆令和６年度財政状況資料集の作成について（2回目・地方公会計関係）\0911_0916〆_確認事項\回答\"/>
    </mc:Choice>
  </mc:AlternateContent>
  <xr:revisionPtr revIDLastSave="0" documentId="13_ncr:1_{71671149-F385-4440-B63D-FC8D87E4C8A1}" xr6:coauthVersionLast="47" xr6:coauthVersionMax="47" xr10:uidLastSave="{00000000-0000-0000-0000-000000000000}"/>
  <bookViews>
    <workbookView xWindow="4788" yWindow="-72" windowWidth="18360" windowHeight="9744"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7" i="10" l="1"/>
  <c r="BG36" i="10"/>
  <c r="BG35" i="10"/>
  <c r="BG34"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AM37" i="10"/>
  <c r="U37" i="10"/>
  <c r="C37" i="10"/>
  <c r="CO36" i="10"/>
  <c r="AM36" i="10"/>
  <c r="CO35" i="10"/>
  <c r="CO34" i="10"/>
  <c r="C34" i="10"/>
  <c r="C35" i="10" s="1"/>
  <c r="C36"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AM34" i="10" l="1"/>
  <c r="AM35" i="10" l="1"/>
  <c r="BE34" i="10"/>
  <c r="BE35" i="10" s="1"/>
  <c r="BE36" i="10" s="1"/>
  <c r="BE37" i="10" s="1"/>
  <c r="BW34" i="10"/>
  <c r="BW35" i="10" s="1"/>
  <c r="BW36" i="10" s="1"/>
  <c r="BW37" i="10" s="1"/>
  <c r="BW38" i="10" s="1"/>
  <c r="BW39" i="10" s="1"/>
  <c r="BW40" i="10" s="1"/>
</calcChain>
</file>

<file path=xl/sharedStrings.xml><?xml version="1.0" encoding="utf-8"?>
<sst xmlns="http://schemas.openxmlformats.org/spreadsheetml/2006/main" count="1122" uniqueCount="582">
  <si>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</si>
  <si>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</si>
  <si>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</si>
  <si>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</si>
  <si>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</si>
  <si>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</si>
  <si>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</si>
  <si>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</si>
  <si>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</si>
  <si>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</si>
  <si>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</si>
  <si>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</si>
  <si>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</si>
  <si>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</si>
  <si>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</si>
  <si>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</si>
  <si>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</si>
  <si>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</si>
  <si>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</si>
  <si>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</si>
  <si>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</si>
  <si>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</si>
  <si>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</si>
  <si>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</si>
  <si>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</si>
  <si>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</si>
  <si>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</si>
  <si>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</si>
  <si>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</si>
  <si>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</si>
  <si>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</si>
  <si>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</si>
  <si>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</si>
  <si>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</si>
  <si>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</si>
  <si>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</si>
  <si>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</si>
  <si>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</si>
  <si>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</si>
  <si>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</si>
  <si>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</si>
  <si>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</si>
  <si>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</si>
  <si>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</si>
  <si>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</si>
  <si>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</si>
  <si>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</si>
  <si>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</si>
  <si>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</si>
  <si>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</si>
  <si>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</si>
  <si>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</si>
  <si>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</si>
  <si>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</si>
  <si>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</si>
  <si>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</si>
  <si>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</si>
  <si>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</si>
  <si>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</si>
  <si>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</si>
  <si>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</si>
  <si>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</si>
  <si>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</si>
  <si>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</si>
  <si>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</si>
  <si>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</si>
  <si>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</si>
  <si>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</si>
  <si>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</si>
  <si>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</si>
  <si>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</si>
  <si>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</si>
  <si>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</si>
  <si>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</si>
  <si>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</si>
  <si>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</si>
  <si>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</si>
  <si>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</si>
  <si>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</si>
  <si>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静岡県</t>
    <phoneticPr fontId="5"/>
  </si>
  <si>
    <t>市町村類型</t>
    <phoneticPr fontId="5"/>
  </si>
  <si>
    <t>Ⅳ－２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</si>
  <si>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</si>
  <si>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</si>
  <si>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</si>
  <si>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</si>
  <si>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</si>
  <si>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</si>
  <si>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</si>
  <si>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</si>
  <si>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</si>
  <si>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</si>
  <si>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</si>
  <si>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</si>
  <si>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小山町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</si>
  <si>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</si>
  <si>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</si>
  <si>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</si>
  <si>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</si>
  <si>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</si>
  <si>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</si>
  <si>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</si>
  <si>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</si>
  <si>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</si>
  <si>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</si>
  <si>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</si>
  <si>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</si>
  <si>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</si>
  <si>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</si>
  <si>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</si>
  <si>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</si>
  <si>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</si>
  <si>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</si>
  <si>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</si>
  <si>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</si>
  <si>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</si>
  <si>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</si>
  <si>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</si>
  <si>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</si>
  <si>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</si>
  <si>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</si>
  <si>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</si>
  <si>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</si>
  <si>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</si>
  <si>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</si>
  <si>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</si>
  <si>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</si>
  <si>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</si>
  <si>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</si>
  <si>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</si>
  <si>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</si>
  <si>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</si>
  <si>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</si>
  <si>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</si>
  <si>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</si>
  <si>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</si>
  <si>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</si>
  <si>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</si>
  <si>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</si>
  <si>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</si>
  <si>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</si>
  <si>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-1.7</t>
    <phoneticPr fontId="5"/>
  </si>
  <si>
    <t>基準財政需要額</t>
    <phoneticPr fontId="25"/>
  </si>
  <si>
    <t>うち日本人(％)</t>
    <phoneticPr fontId="5"/>
  </si>
  <si>
    <t>-2.3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</si>
  <si>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</si>
  <si>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</si>
  <si>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</si>
  <si>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</si>
  <si>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</si>
  <si>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</si>
  <si>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</si>
  <si>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</si>
  <si>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</si>
  <si>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</si>
  <si>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</si>
  <si>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</si>
  <si>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</si>
  <si>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</si>
  <si>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</si>
  <si>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</si>
  <si>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</si>
  <si>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</si>
  <si>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</si>
  <si>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</si>
  <si>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</si>
  <si>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</si>
  <si>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</si>
  <si>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</si>
  <si>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</si>
  <si>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</si>
  <si>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</si>
  <si>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</si>
  <si>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</si>
  <si>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</si>
  <si>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</si>
  <si>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</si>
  <si>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</si>
  <si>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</si>
  <si>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</si>
  <si>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</si>
  <si>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</si>
  <si>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</si>
  <si>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</si>
  <si>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</si>
  <si>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</si>
  <si>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</si>
  <si>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</si>
  <si>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</si>
  <si>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</si>
  <si>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</si>
  <si>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</si>
  <si>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</si>
  <si>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</si>
  <si>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</si>
  <si>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</si>
  <si>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</si>
  <si>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</si>
  <si>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</si>
  <si>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</si>
  <si>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</si>
  <si>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</si>
  <si>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</si>
  <si>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静岡県小山町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</si>
  <si>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</si>
  <si>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</si>
  <si>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</si>
  <si>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</si>
  <si>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</si>
  <si>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</si>
  <si>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</si>
  <si>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</si>
  <si>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</si>
  <si>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</si>
  <si>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</si>
  <si>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</si>
  <si>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</si>
  <si>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</si>
  <si>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</si>
  <si>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</si>
  <si>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</si>
  <si>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</si>
  <si>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</si>
  <si>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</si>
  <si>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</si>
  <si>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</si>
  <si>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</si>
  <si>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</si>
  <si>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</si>
  <si>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</si>
  <si>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</si>
  <si>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</si>
  <si>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</si>
  <si>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</si>
  <si>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</si>
  <si>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</si>
  <si>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</si>
  <si>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</si>
  <si>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</si>
  <si>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</si>
  <si>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</si>
  <si>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</si>
  <si>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</si>
  <si>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</si>
  <si>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</si>
  <si>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</si>
  <si>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</si>
  <si>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</si>
  <si>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</si>
  <si>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</si>
  <si>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</si>
  <si>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</si>
  <si>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</si>
  <si>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</si>
  <si>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</si>
  <si>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</si>
  <si>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</si>
  <si>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</si>
  <si>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</si>
  <si>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</si>
  <si>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</si>
  <si>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</si>
  <si>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</si>
  <si>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</si>
  <si>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</si>
  <si>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</si>
  <si>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</si>
  <si>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</si>
  <si>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</si>
  <si>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</si>
  <si>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</si>
  <si>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</si>
  <si>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</si>
  <si>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</si>
  <si>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</si>
  <si>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</si>
  <si>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</si>
  <si>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</si>
  <si>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</si>
  <si>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</si>
  <si>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</si>
  <si>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</si>
  <si>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</si>
  <si>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</si>
  <si>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</si>
  <si>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</si>
  <si>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</si>
  <si>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</si>
  <si>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</si>
  <si>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</si>
  <si>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</si>
  <si>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</si>
  <si>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</si>
  <si>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</si>
  <si>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</si>
  <si>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</si>
  <si>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</si>
  <si>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</si>
  <si>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</si>
  <si>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</si>
  <si>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</si>
  <si>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</si>
  <si>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</si>
  <si>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</si>
  <si>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</si>
  <si>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</si>
  <si>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</si>
  <si>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</si>
  <si>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</si>
  <si>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</si>
  <si>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</si>
  <si>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</si>
  <si>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</si>
  <si>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</si>
  <si>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</si>
  <si>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</si>
  <si>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</si>
  <si>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</si>
  <si>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</si>
  <si>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</si>
  <si>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</si>
  <si>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</si>
  <si>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</si>
  <si>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その他</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</si>
  <si>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</si>
  <si>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</si>
  <si>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</si>
  <si>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</si>
  <si>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</si>
  <si>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</si>
  <si>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</si>
  <si>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</si>
  <si>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</si>
  <si>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</si>
  <si>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</si>
  <si>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</si>
  <si>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</si>
  <si>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</si>
  <si>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</si>
  <si>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</si>
  <si>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</si>
  <si>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</si>
  <si>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</si>
  <si>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</si>
  <si>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</si>
  <si>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</si>
  <si>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</si>
  <si>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</si>
  <si>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</si>
  <si>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</si>
  <si>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</si>
  <si>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</si>
  <si>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</si>
  <si>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静岡県小山町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</si>
  <si>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</si>
  <si>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</si>
  <si>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</si>
  <si>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</si>
  <si>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</si>
  <si>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</si>
  <si>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</si>
  <si>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</si>
  <si>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</si>
  <si>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</si>
  <si>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</si>
  <si>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</si>
  <si>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</si>
  <si>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</si>
  <si>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</si>
  <si>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</si>
  <si>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</si>
  <si>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</si>
  <si>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</si>
  <si>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</si>
  <si>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育英奨学資金特別会計</t>
    <phoneticPr fontId="5"/>
  </si>
  <si>
    <t>土地取得特別会計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</si>
  <si>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</si>
  <si>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</si>
  <si>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</si>
  <si>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</si>
  <si>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</si>
  <si>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</si>
  <si>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</si>
  <si>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</si>
  <si>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</si>
  <si>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</si>
  <si>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</si>
  <si>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</si>
  <si>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</si>
  <si>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</si>
  <si>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</si>
  <si>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</si>
  <si>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</si>
  <si>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</si>
  <si>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</si>
  <si>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木質バイオマス発電事業特別会計</t>
    <phoneticPr fontId="5"/>
  </si>
  <si>
    <t>法非適用企業</t>
    <phoneticPr fontId="5"/>
  </si>
  <si>
    <t>温泉供給事業特別会計</t>
    <phoneticPr fontId="5"/>
  </si>
  <si>
    <t>小山ＰＡ周辺開発事業特別会計</t>
    <phoneticPr fontId="5"/>
  </si>
  <si>
    <t>宅地造成事業特別会計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</si>
  <si>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</si>
  <si>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</si>
  <si>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</si>
  <si>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</si>
  <si>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</si>
  <si>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</si>
  <si>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</si>
  <si>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</si>
  <si>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</si>
  <si>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</si>
  <si>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</si>
  <si>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</si>
  <si>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</si>
  <si>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</si>
  <si>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</si>
  <si>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</si>
  <si>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</si>
  <si>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</si>
  <si>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</si>
  <si>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</si>
  <si>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</si>
  <si>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</si>
  <si>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</si>
  <si>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</si>
  <si>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</si>
  <si>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</si>
  <si>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</si>
  <si>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</si>
  <si>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</si>
  <si>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</si>
  <si>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</si>
  <si>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</si>
  <si>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</si>
  <si>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</si>
  <si>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</si>
  <si>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</si>
  <si>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</si>
  <si>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</si>
  <si>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</si>
  <si>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</si>
  <si>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</si>
  <si>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</si>
  <si>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</si>
  <si>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</si>
  <si>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</si>
  <si>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</si>
  <si>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</si>
  <si>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</si>
  <si>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</si>
  <si>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</si>
  <si>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</si>
  <si>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</si>
  <si>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</si>
  <si>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</si>
  <si>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</si>
  <si>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</si>
  <si>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</si>
  <si>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</si>
  <si>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</si>
  <si>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</si>
  <si>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</si>
  <si>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</si>
  <si>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</si>
  <si>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</si>
  <si>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</si>
  <si>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</si>
  <si>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</si>
  <si>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</si>
  <si>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</si>
  <si>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</si>
  <si>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</si>
  <si>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</si>
  <si>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</si>
  <si>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</si>
  <si>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</si>
  <si>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</si>
  <si>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</si>
  <si>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</si>
  <si>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</si>
  <si>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</si>
  <si>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</si>
  <si>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</si>
  <si>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</si>
  <si>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</si>
  <si>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</si>
  <si>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</si>
  <si>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</si>
  <si>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</si>
  <si>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</si>
  <si>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</si>
  <si>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</si>
  <si>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</si>
  <si>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</si>
  <si>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</si>
  <si>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</si>
  <si>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</si>
  <si>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</si>
  <si>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</si>
  <si>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</si>
  <si>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</si>
  <si>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</si>
  <si>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</si>
  <si>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</si>
  <si>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</si>
  <si>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</si>
  <si>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</si>
  <si>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</si>
  <si>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</si>
  <si>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</si>
  <si>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</si>
  <si>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</si>
  <si>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</si>
  <si>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</si>
  <si>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</si>
  <si>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</si>
  <si>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</si>
  <si>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</si>
  <si>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</si>
  <si>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</si>
  <si>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</si>
  <si>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</si>
  <si>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</si>
  <si>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</si>
  <si>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</si>
  <si>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</si>
  <si>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</si>
  <si>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</si>
  <si>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</si>
  <si>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</si>
  <si>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</si>
  <si>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</si>
  <si>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</si>
  <si>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</si>
  <si>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</si>
  <si>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</si>
  <si>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0.86</t>
  </si>
  <si>
    <t>▲ 2.58</t>
  </si>
  <si>
    <t>▲ 2.41</t>
  </si>
  <si>
    <t>▲ 2.92</t>
  </si>
  <si>
    <t>一般会計</t>
  </si>
  <si>
    <t>介護保険特別会計</t>
  </si>
  <si>
    <t>水道事業会計</t>
  </si>
  <si>
    <t>宅地造成事業特別会計</t>
  </si>
  <si>
    <t>国民健康保険特別会計</t>
  </si>
  <si>
    <t>下水道事業会計</t>
  </si>
  <si>
    <t>後期高齢者医療特別会計</t>
  </si>
  <si>
    <t>温泉供給事業特別会計</t>
  </si>
  <si>
    <t>その他会計（赤字）</t>
  </si>
  <si>
    <t>▲ 0.25</t>
  </si>
  <si>
    <t>▲ 0.01</t>
  </si>
  <si>
    <t>その他会計（黒字）</t>
  </si>
  <si>
    <t>R02</t>
    <phoneticPr fontId="5"/>
  </si>
  <si>
    <t>R03</t>
    <phoneticPr fontId="5"/>
  </si>
  <si>
    <t>R04</t>
    <phoneticPr fontId="5"/>
  </si>
  <si>
    <t>R05</t>
    <phoneticPr fontId="5"/>
  </si>
  <si>
    <t>R06</t>
    <phoneticPr fontId="5"/>
  </si>
  <si>
    <t>御殿場市・小山町広域行政組合</t>
    <rPh sb="0" eb="4">
      <t>ゴテンバシ</t>
    </rPh>
    <rPh sb="5" eb="8">
      <t>オヤマチョウ</t>
    </rPh>
    <rPh sb="8" eb="10">
      <t>コウイキ</t>
    </rPh>
    <rPh sb="10" eb="12">
      <t>ギョウセイ</t>
    </rPh>
    <rPh sb="12" eb="14">
      <t>クミアイ</t>
    </rPh>
    <phoneticPr fontId="2"/>
  </si>
  <si>
    <t>駿豆学園管理組合</t>
    <rPh sb="0" eb="2">
      <t>スンズ</t>
    </rPh>
    <rPh sb="2" eb="4">
      <t>ガクエン</t>
    </rPh>
    <rPh sb="4" eb="6">
      <t>カンリ</t>
    </rPh>
    <rPh sb="6" eb="8">
      <t>クミアイ</t>
    </rPh>
    <phoneticPr fontId="2"/>
  </si>
  <si>
    <t>駿東地区交通災害共済組合</t>
    <rPh sb="0" eb="2">
      <t>スントウ</t>
    </rPh>
    <rPh sb="2" eb="4">
      <t>チク</t>
    </rPh>
    <rPh sb="4" eb="6">
      <t>コウツウ</t>
    </rPh>
    <rPh sb="6" eb="8">
      <t>サイガイ</t>
    </rPh>
    <rPh sb="8" eb="10">
      <t>キョウサイ</t>
    </rPh>
    <rPh sb="10" eb="12">
      <t>クミアイ</t>
    </rPh>
    <phoneticPr fontId="2"/>
  </si>
  <si>
    <t>静岡県市町総合事務組合</t>
    <rPh sb="0" eb="3">
      <t>シズオカケン</t>
    </rPh>
    <rPh sb="3" eb="4">
      <t>シ</t>
    </rPh>
    <rPh sb="4" eb="5">
      <t>マチ</t>
    </rPh>
    <rPh sb="5" eb="7">
      <t>ソウゴウ</t>
    </rPh>
    <rPh sb="7" eb="9">
      <t>ジム</t>
    </rPh>
    <rPh sb="9" eb="11">
      <t>クミアイ</t>
    </rPh>
    <phoneticPr fontId="2"/>
  </si>
  <si>
    <t>静岡県地方税滞納整理組合</t>
    <rPh sb="0" eb="3">
      <t>シズオカケン</t>
    </rPh>
    <rPh sb="3" eb="6">
      <t>チホウゼイ</t>
    </rPh>
    <rPh sb="6" eb="8">
      <t>タイノウ</t>
    </rPh>
    <rPh sb="8" eb="10">
      <t>セイリ</t>
    </rPh>
    <rPh sb="10" eb="12">
      <t>クミアイ</t>
    </rPh>
    <phoneticPr fontId="2"/>
  </si>
  <si>
    <t>静岡県後期高齢者医療広域組合</t>
    <rPh sb="0" eb="3">
      <t>シズオカケン</t>
    </rPh>
    <rPh sb="3" eb="5">
      <t>コウキ</t>
    </rPh>
    <rPh sb="5" eb="8">
      <t>コウレイシャ</t>
    </rPh>
    <rPh sb="8" eb="10">
      <t>イリョウ</t>
    </rPh>
    <rPh sb="10" eb="12">
      <t>コウイキ</t>
    </rPh>
    <rPh sb="12" eb="14">
      <t>クミアイ</t>
    </rPh>
    <phoneticPr fontId="2"/>
  </si>
  <si>
    <t>静岡県後期高齢者医療広域組合（事業会計分）</t>
    <rPh sb="0" eb="3">
      <t>シズオカケン</t>
    </rPh>
    <rPh sb="3" eb="5">
      <t>コウキ</t>
    </rPh>
    <rPh sb="5" eb="8">
      <t>コウレイシャ</t>
    </rPh>
    <rPh sb="8" eb="10">
      <t>イリョウ</t>
    </rPh>
    <rPh sb="10" eb="12">
      <t>コウイキ</t>
    </rPh>
    <rPh sb="12" eb="14">
      <t>クミアイ</t>
    </rPh>
    <rPh sb="15" eb="17">
      <t>ジギョウ</t>
    </rPh>
    <rPh sb="17" eb="19">
      <t>カイケイ</t>
    </rPh>
    <rPh sb="19" eb="20">
      <t>ブン</t>
    </rPh>
    <phoneticPr fontId="2"/>
  </si>
  <si>
    <t>-</t>
    <phoneticPr fontId="2"/>
  </si>
  <si>
    <t>総合計画推進基金</t>
    <rPh sb="0" eb="4">
      <t>ソウゴウケイカク</t>
    </rPh>
    <rPh sb="4" eb="8">
      <t>スイシンキキン</t>
    </rPh>
    <phoneticPr fontId="5"/>
  </si>
  <si>
    <t>庁舎建設基金</t>
    <rPh sb="0" eb="2">
      <t>チョウシャ</t>
    </rPh>
    <rPh sb="2" eb="6">
      <t>ケンセツキキン</t>
    </rPh>
    <phoneticPr fontId="5"/>
  </si>
  <si>
    <t>須走地域振興事業基金</t>
    <rPh sb="0" eb="2">
      <t>スバシリ</t>
    </rPh>
    <rPh sb="2" eb="4">
      <t>チイキ</t>
    </rPh>
    <rPh sb="4" eb="6">
      <t>シンコウ</t>
    </rPh>
    <rPh sb="6" eb="8">
      <t>ジギョウ</t>
    </rPh>
    <rPh sb="8" eb="10">
      <t>キキン</t>
    </rPh>
    <phoneticPr fontId="5"/>
  </si>
  <si>
    <t>文化財保護基金</t>
    <rPh sb="0" eb="3">
      <t>ブンカザイ</t>
    </rPh>
    <rPh sb="3" eb="5">
      <t>ホゴ</t>
    </rPh>
    <rPh sb="5" eb="7">
      <t>キキン</t>
    </rPh>
    <phoneticPr fontId="5"/>
  </si>
  <si>
    <t>教育振興基金</t>
    <rPh sb="0" eb="4">
      <t>キョウイクシンコウ</t>
    </rPh>
    <rPh sb="4" eb="6">
      <t>キキン</t>
    </rPh>
    <phoneticPr fontId="5"/>
  </si>
  <si>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</si>
  <si>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</si>
  <si>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</si>
  <si>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</si>
  <si>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</si>
  <si>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</si>
  <si>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</si>
  <si>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</si>
  <si>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</si>
  <si>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</si>
  <si>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</si>
  <si>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令和６年度は、昨年度と比べて元利償還金等が増加したことにより実質公債費比率も上昇となった。
将来負担比率は、４年計画で建設が進んでいる消防庁舎建設事業の大型建設事業の進み、事業費の財源である地方債が増加したことによる、地方債残高の増に伴う急上昇となっている。
全国的に交付税の再算定による普通交付税の増により基金の積み立て額が増加し、将来負担比率の低下が起きており、このような要因が本町と類似団体内平均値との乖離を招いていると推測される。今後は行政改革により、歳出の削減をしていくことで財政調整基金の積み立て予算を確保していく。</t>
    <rPh sb="7" eb="10">
      <t>サクネンド</t>
    </rPh>
    <rPh sb="11" eb="12">
      <t>クラ</t>
    </rPh>
    <rPh sb="55" eb="57">
      <t>ケイカク</t>
    </rPh>
    <rPh sb="58" eb="60">
      <t>ケンセツ</t>
    </rPh>
    <rPh sb="61" eb="62">
      <t>スス</t>
    </rPh>
    <rPh sb="76" eb="78">
      <t>オオガタ</t>
    </rPh>
    <rPh sb="78" eb="80">
      <t>ケンセツ</t>
    </rPh>
    <rPh sb="80" eb="82">
      <t>ジギョウ</t>
    </rPh>
    <rPh sb="83" eb="84">
      <t>スス</t>
    </rPh>
    <rPh sb="86" eb="89">
      <t>ジギョウヒ</t>
    </rPh>
    <rPh sb="90" eb="92">
      <t>ザイゲン</t>
    </rPh>
    <rPh sb="95" eb="98">
      <t>チホウサイ</t>
    </rPh>
    <rPh sb="99" eb="101">
      <t>ゾウカ</t>
    </rPh>
    <rPh sb="109" eb="112">
      <t>チホウサイ</t>
    </rPh>
    <rPh sb="115" eb="116">
      <t>ゾウ</t>
    </rPh>
    <rPh sb="117" eb="118">
      <t>トモナ</t>
    </rPh>
    <phoneticPr fontId="5"/>
  </si>
  <si>
    <t>将来負担比率は、令和２年度までふるさと寄附金を原資とした基金が潤沢にあり、充当可能財源額が将来負担額を上回っていたため、算定されていなかったが、令和３年度から基金の減少に伴い充当可能財源が減少し、算定されることとなった。有形固定資産減価償却率については、類似団体内平均値と比べ低い水準で推移しているものの、施設によっては老朽化が進んでいる状況である。
老朽化対策のために、建物新設（建替）や長寿命化を図っているため、有形固定資源減価償却率の上昇を抑えることが出来ているものの、その財源確保に地方債発行額も増えており、将来負担比率の上昇につながっている。</t>
    <rPh sb="31" eb="33">
      <t>ジュンタク</t>
    </rPh>
    <rPh sb="43" eb="44">
      <t>ガク</t>
    </rPh>
    <rPh sb="169" eb="171">
      <t>ジョウキョウ</t>
    </rPh>
    <rPh sb="176" eb="179">
      <t>ロウキュウカ</t>
    </rPh>
    <rPh sb="179" eb="181">
      <t>タイサク</t>
    </rPh>
    <rPh sb="186" eb="188">
      <t>タテモノ</t>
    </rPh>
    <rPh sb="188" eb="190">
      <t>シンセツ</t>
    </rPh>
    <rPh sb="191" eb="193">
      <t>タテカエ</t>
    </rPh>
    <rPh sb="195" eb="199">
      <t>チョウジュミョウカ</t>
    </rPh>
    <rPh sb="200" eb="201">
      <t>ハカ</t>
    </rPh>
    <rPh sb="208" eb="210">
      <t>ユウケイ</t>
    </rPh>
    <rPh sb="210" eb="212">
      <t>コテイ</t>
    </rPh>
    <rPh sb="212" eb="214">
      <t>シゲン</t>
    </rPh>
    <rPh sb="214" eb="216">
      <t>ゲンカ</t>
    </rPh>
    <rPh sb="216" eb="219">
      <t>ショウキャクリツ</t>
    </rPh>
    <rPh sb="220" eb="222">
      <t>ジョウショウ</t>
    </rPh>
    <rPh sb="223" eb="224">
      <t>オサ</t>
    </rPh>
    <rPh sb="229" eb="231">
      <t>デキ</t>
    </rPh>
    <rPh sb="240" eb="242">
      <t>ザイゲン</t>
    </rPh>
    <rPh sb="242" eb="244">
      <t>カクホ</t>
    </rPh>
    <rPh sb="252" eb="253">
      <t>フ</t>
    </rPh>
    <rPh sb="258" eb="260">
      <t>ショウライ</t>
    </rPh>
    <rPh sb="260" eb="262">
      <t>フタン</t>
    </rPh>
    <rPh sb="262" eb="264">
      <t>ヒリツ</t>
    </rPh>
    <rPh sb="265" eb="267">
      <t>ジョウショウ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</si>
</sst>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2448283-FB2C-41AC-AB1F-8F90AF13F78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96248</c:v>
                </c:pt>
                <c:pt idx="1">
                  <c:v>76413</c:v>
                </c:pt>
                <c:pt idx="2">
                  <c:v>66481</c:v>
                </c:pt>
                <c:pt idx="3">
                  <c:v>67825</c:v>
                </c:pt>
                <c:pt idx="4">
                  <c:v>81158</c:v>
                </c:pt>
              </c:numCache>
            </c:numRef>
          </c:val>
          <c:smooth val="0"/>
          <c:extLst>
            <c:ext xmlns:c16="http://schemas.microsoft.com/office/drawing/2014/chart" uri="{C3380CC4-5D6E-409C-BE32-E72D297353CC}">
              <c16:uniqueId val="{00000000-BCA7-4B94-B8C5-AA018BFE6F9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191414</c:v>
                </c:pt>
                <c:pt idx="1">
                  <c:v>142465</c:v>
                </c:pt>
                <c:pt idx="2">
                  <c:v>135983</c:v>
                </c:pt>
                <c:pt idx="3">
                  <c:v>134957</c:v>
                </c:pt>
                <c:pt idx="4">
                  <c:v>203862</c:v>
                </c:pt>
              </c:numCache>
            </c:numRef>
          </c:val>
          <c:smooth val="0"/>
          <c:extLst>
            <c:ext xmlns:c16="http://schemas.microsoft.com/office/drawing/2014/chart" uri="{C3380CC4-5D6E-409C-BE32-E72D297353CC}">
              <c16:uniqueId val="{00000001-BCA7-4B94-B8C5-AA018BFE6F9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4.62</c:v>
                </c:pt>
                <c:pt idx="1">
                  <c:v>8.85</c:v>
                </c:pt>
                <c:pt idx="2">
                  <c:v>6.45</c:v>
                </c:pt>
                <c:pt idx="3">
                  <c:v>7.28</c:v>
                </c:pt>
                <c:pt idx="4">
                  <c:v>7.94</c:v>
                </c:pt>
              </c:numCache>
            </c:numRef>
          </c:val>
          <c:extLst>
            <c:ext xmlns:c16="http://schemas.microsoft.com/office/drawing/2014/chart" uri="{C3380CC4-5D6E-409C-BE32-E72D297353CC}">
              <c16:uniqueId val="{00000000-B2DB-46DE-9BF1-66B347C8D79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12.54</c:v>
                </c:pt>
                <c:pt idx="1">
                  <c:v>21.07</c:v>
                </c:pt>
                <c:pt idx="2">
                  <c:v>22.78</c:v>
                </c:pt>
                <c:pt idx="3">
                  <c:v>18.73</c:v>
                </c:pt>
                <c:pt idx="4">
                  <c:v>14.37</c:v>
                </c:pt>
              </c:numCache>
            </c:numRef>
          </c:val>
          <c:extLst>
            <c:ext xmlns:c16="http://schemas.microsoft.com/office/drawing/2014/chart" uri="{C3380CC4-5D6E-409C-BE32-E72D297353CC}">
              <c16:uniqueId val="{00000001-B2DB-46DE-9BF1-66B347C8D79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-0.86</c:v>
                </c:pt>
                <c:pt idx="1">
                  <c:v>13.78</c:v>
                </c:pt>
                <c:pt idx="2">
                  <c:v>-2.58</c:v>
                </c:pt>
                <c:pt idx="3">
                  <c:v>-2.41</c:v>
                </c:pt>
                <c:pt idx="4">
                  <c:v>-2.92</c:v>
                </c:pt>
              </c:numCache>
            </c:numRef>
          </c:val>
          <c:smooth val="0"/>
          <c:extLst>
            <c:ext xmlns:c16="http://schemas.microsoft.com/office/drawing/2014/chart" uri="{C3380CC4-5D6E-409C-BE32-E72D297353CC}">
              <c16:uniqueId val="{00000002-B2DB-46DE-9BF1-66B347C8D79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c:v>
                </c:pt>
                <c:pt idx="2">
                  <c:v>#N/A</c:v>
                </c:pt>
                <c:pt idx="3">
                  <c:v>0.18</c:v>
                </c:pt>
                <c:pt idx="4">
                  <c:v>#N/A</c:v>
                </c:pt>
                <c:pt idx="5">
                  <c:v>0.39</c:v>
                </c:pt>
                <c:pt idx="6">
                  <c:v>#N/A</c:v>
                </c:pt>
                <c:pt idx="7">
                  <c:v>0.31</c:v>
                </c:pt>
                <c:pt idx="8">
                  <c:v>#N/A</c:v>
                </c:pt>
                <c:pt idx="9">
                  <c:v>0.1</c:v>
                </c:pt>
              </c:numCache>
            </c:numRef>
          </c:val>
          <c:extLst>
            <c:ext xmlns:c16="http://schemas.microsoft.com/office/drawing/2014/chart" uri="{C3380CC4-5D6E-409C-BE32-E72D297353CC}">
              <c16:uniqueId val="{00000000-C42A-41E8-B96D-0E79FA90D9D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0.25</c:v>
                </c:pt>
                <c:pt idx="1">
                  <c:v>#N/A</c:v>
                </c:pt>
                <c:pt idx="2">
                  <c:v>0.01</c:v>
                </c:pt>
                <c:pt idx="3">
                  <c:v>#N/A</c:v>
                </c:pt>
                <c:pt idx="4">
                  <c:v>0</c:v>
                </c:pt>
                <c:pt idx="5">
                  <c:v>0</c:v>
                </c:pt>
                <c:pt idx="6">
                  <c:v>0</c:v>
                </c:pt>
                <c:pt idx="7">
                  <c:v>0</c:v>
                </c:pt>
                <c:pt idx="8">
                  <c:v>0</c:v>
                </c:pt>
                <c:pt idx="9">
                  <c:v>0</c:v>
                </c:pt>
              </c:numCache>
            </c:numRef>
          </c:val>
          <c:extLst>
            <c:ext xmlns:c16="http://schemas.microsoft.com/office/drawing/2014/chart" uri="{C3380CC4-5D6E-409C-BE32-E72D297353CC}">
              <c16:uniqueId val="{00000001-C42A-41E8-B96D-0E79FA90D9DD}"/>
            </c:ext>
          </c:extLst>
        </c:ser>
        <c:ser>
          <c:idx val="2"/>
          <c:order val="2"/>
          <c:tx>
            <c:strRef>
              <c:f>データシート!$A$29</c:f>
              <c:strCache>
                <c:ptCount val="1"/>
                <c:pt idx="0">
                  <c:v>温泉供給事業特別会計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0.05</c:v>
                </c:pt>
                <c:pt idx="2">
                  <c:v>#N/A</c:v>
                </c:pt>
                <c:pt idx="3">
                  <c:v>0.05</c:v>
                </c:pt>
                <c:pt idx="4">
                  <c:v>#N/A</c:v>
                </c:pt>
                <c:pt idx="5">
                  <c:v>0.05</c:v>
                </c:pt>
                <c:pt idx="6">
                  <c:v>#N/A</c:v>
                </c:pt>
                <c:pt idx="7">
                  <c:v>0.05</c:v>
                </c:pt>
                <c:pt idx="8">
                  <c:v>#N/A</c:v>
                </c:pt>
                <c:pt idx="9">
                  <c:v>0.06</c:v>
                </c:pt>
              </c:numCache>
            </c:numRef>
          </c:val>
          <c:extLst>
            <c:ext xmlns:c16="http://schemas.microsoft.com/office/drawing/2014/chart" uri="{C3380CC4-5D6E-409C-BE32-E72D297353CC}">
              <c16:uniqueId val="{00000002-C42A-41E8-B96D-0E79FA90D9DD}"/>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0.11</c:v>
                </c:pt>
                <c:pt idx="2">
                  <c:v>#N/A</c:v>
                </c:pt>
                <c:pt idx="3">
                  <c:v>0</c:v>
                </c:pt>
                <c:pt idx="4">
                  <c:v>#N/A</c:v>
                </c:pt>
                <c:pt idx="5">
                  <c:v>0</c:v>
                </c:pt>
                <c:pt idx="6">
                  <c:v>#N/A</c:v>
                </c:pt>
                <c:pt idx="7">
                  <c:v>0.16</c:v>
                </c:pt>
                <c:pt idx="8">
                  <c:v>#N/A</c:v>
                </c:pt>
                <c:pt idx="9">
                  <c:v>0.17</c:v>
                </c:pt>
              </c:numCache>
            </c:numRef>
          </c:val>
          <c:extLst>
            <c:ext xmlns:c16="http://schemas.microsoft.com/office/drawing/2014/chart" uri="{C3380CC4-5D6E-409C-BE32-E72D297353CC}">
              <c16:uniqueId val="{00000003-C42A-41E8-B96D-0E79FA90D9DD}"/>
            </c:ext>
          </c:extLst>
        </c:ser>
        <c:ser>
          <c:idx val="4"/>
          <c:order val="4"/>
          <c:tx>
            <c:strRef>
              <c:f>データシート!$A$31</c:f>
              <c:strCache>
                <c:ptCount val="1"/>
                <c:pt idx="0">
                  <c:v>下水道事業会計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#N/A</c:v>
                </c:pt>
                <c:pt idx="7">
                  <c:v>0.73</c:v>
                </c:pt>
                <c:pt idx="8">
                  <c:v>#N/A</c:v>
                </c:pt>
                <c:pt idx="9">
                  <c:v>0.85</c:v>
                </c:pt>
              </c:numCache>
            </c:numRef>
          </c:val>
          <c:extLst>
            <c:ext xmlns:c16="http://schemas.microsoft.com/office/drawing/2014/chart" uri="{C3380CC4-5D6E-409C-BE32-E72D297353CC}">
              <c16:uniqueId val="{00000004-C42A-41E8-B96D-0E79FA90D9DD}"/>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2.6</c:v>
                </c:pt>
                <c:pt idx="2">
                  <c:v>#N/A</c:v>
                </c:pt>
                <c:pt idx="3">
                  <c:v>1.72</c:v>
                </c:pt>
                <c:pt idx="4">
                  <c:v>#N/A</c:v>
                </c:pt>
                <c:pt idx="5">
                  <c:v>0.87</c:v>
                </c:pt>
                <c:pt idx="6">
                  <c:v>#N/A</c:v>
                </c:pt>
                <c:pt idx="7">
                  <c:v>0.45</c:v>
                </c:pt>
                <c:pt idx="8">
                  <c:v>#N/A</c:v>
                </c:pt>
                <c:pt idx="9">
                  <c:v>0.88</c:v>
                </c:pt>
              </c:numCache>
            </c:numRef>
          </c:val>
          <c:extLst>
            <c:ext xmlns:c16="http://schemas.microsoft.com/office/drawing/2014/chart" uri="{C3380CC4-5D6E-409C-BE32-E72D297353CC}">
              <c16:uniqueId val="{00000005-C42A-41E8-B96D-0E79FA90D9DD}"/>
            </c:ext>
          </c:extLst>
        </c:ser>
        <c:ser>
          <c:idx val="6"/>
          <c:order val="6"/>
          <c:tx>
            <c:strRef>
              <c:f>データシート!$A$33</c:f>
              <c:strCache>
                <c:ptCount val="1"/>
                <c:pt idx="0">
                  <c:v>宅地造成事業特別会計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1.08</c:v>
                </c:pt>
                <c:pt idx="2">
                  <c:v>#N/A</c:v>
                </c:pt>
                <c:pt idx="3">
                  <c:v>2.2400000000000002</c:v>
                </c:pt>
                <c:pt idx="4">
                  <c:v>#N/A</c:v>
                </c:pt>
                <c:pt idx="5">
                  <c:v>2.42</c:v>
                </c:pt>
                <c:pt idx="6">
                  <c:v>#N/A</c:v>
                </c:pt>
                <c:pt idx="7">
                  <c:v>1.58</c:v>
                </c:pt>
                <c:pt idx="8">
                  <c:v>#N/A</c:v>
                </c:pt>
                <c:pt idx="9">
                  <c:v>1.36</c:v>
                </c:pt>
              </c:numCache>
            </c:numRef>
          </c:val>
          <c:extLst>
            <c:ext xmlns:c16="http://schemas.microsoft.com/office/drawing/2014/chart" uri="{C3380CC4-5D6E-409C-BE32-E72D297353CC}">
              <c16:uniqueId val="{00000006-C42A-41E8-B96D-0E79FA90D9DD}"/>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3.45</c:v>
                </c:pt>
                <c:pt idx="2">
                  <c:v>#N/A</c:v>
                </c:pt>
                <c:pt idx="3">
                  <c:v>2.79</c:v>
                </c:pt>
                <c:pt idx="4">
                  <c:v>#N/A</c:v>
                </c:pt>
                <c:pt idx="5">
                  <c:v>2.19</c:v>
                </c:pt>
                <c:pt idx="6">
                  <c:v>#N/A</c:v>
                </c:pt>
                <c:pt idx="7">
                  <c:v>1.6</c:v>
                </c:pt>
                <c:pt idx="8">
                  <c:v>#N/A</c:v>
                </c:pt>
                <c:pt idx="9">
                  <c:v>2.85</c:v>
                </c:pt>
              </c:numCache>
            </c:numRef>
          </c:val>
          <c:extLst>
            <c:ext xmlns:c16="http://schemas.microsoft.com/office/drawing/2014/chart" uri="{C3380CC4-5D6E-409C-BE32-E72D297353CC}">
              <c16:uniqueId val="{00000007-C42A-41E8-B96D-0E79FA90D9DD}"/>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2.68</c:v>
                </c:pt>
                <c:pt idx="2">
                  <c:v>#N/A</c:v>
                </c:pt>
                <c:pt idx="3">
                  <c:v>2.57</c:v>
                </c:pt>
                <c:pt idx="4">
                  <c:v>#N/A</c:v>
                </c:pt>
                <c:pt idx="5">
                  <c:v>4.8</c:v>
                </c:pt>
                <c:pt idx="6">
                  <c:v>#N/A</c:v>
                </c:pt>
                <c:pt idx="7">
                  <c:v>3.86</c:v>
                </c:pt>
                <c:pt idx="8">
                  <c:v>#N/A</c:v>
                </c:pt>
                <c:pt idx="9">
                  <c:v>3.95</c:v>
                </c:pt>
              </c:numCache>
            </c:numRef>
          </c:val>
          <c:extLst>
            <c:ext xmlns:c16="http://schemas.microsoft.com/office/drawing/2014/chart" uri="{C3380CC4-5D6E-409C-BE32-E72D297353CC}">
              <c16:uniqueId val="{00000008-C42A-41E8-B96D-0E79FA90D9DD}"/>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4.59</c:v>
                </c:pt>
                <c:pt idx="2">
                  <c:v>#N/A</c:v>
                </c:pt>
                <c:pt idx="3">
                  <c:v>8.82</c:v>
                </c:pt>
                <c:pt idx="4">
                  <c:v>#N/A</c:v>
                </c:pt>
                <c:pt idx="5">
                  <c:v>6.42</c:v>
                </c:pt>
                <c:pt idx="6">
                  <c:v>#N/A</c:v>
                </c:pt>
                <c:pt idx="7">
                  <c:v>7.26</c:v>
                </c:pt>
                <c:pt idx="8">
                  <c:v>#N/A</c:v>
                </c:pt>
                <c:pt idx="9">
                  <c:v>7.9</c:v>
                </c:pt>
              </c:numCache>
            </c:numRef>
          </c:val>
          <c:extLst>
            <c:ext xmlns:c16="http://schemas.microsoft.com/office/drawing/2014/chart" uri="{C3380CC4-5D6E-409C-BE32-E72D297353CC}">
              <c16:uniqueId val="{00000009-C42A-41E8-B96D-0E79FA90D9D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568</c:v>
                </c:pt>
                <c:pt idx="5">
                  <c:v>578</c:v>
                </c:pt>
                <c:pt idx="8">
                  <c:v>523</c:v>
                </c:pt>
                <c:pt idx="11">
                  <c:v>553</c:v>
                </c:pt>
                <c:pt idx="14">
                  <c:v>563</c:v>
                </c:pt>
              </c:numCache>
            </c:numRef>
          </c:val>
          <c:extLst>
            <c:ext xmlns:c16="http://schemas.microsoft.com/office/drawing/2014/chart" uri="{C3380CC4-5D6E-409C-BE32-E72D297353CC}">
              <c16:uniqueId val="{00000000-D475-40C8-A951-D213310CED1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475-40C8-A951-D213310CED1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11</c:v>
                </c:pt>
                <c:pt idx="3">
                  <c:v>23</c:v>
                </c:pt>
                <c:pt idx="6">
                  <c:v>23</c:v>
                </c:pt>
                <c:pt idx="9">
                  <c:v>23</c:v>
                </c:pt>
                <c:pt idx="12">
                  <c:v>23</c:v>
                </c:pt>
              </c:numCache>
            </c:numRef>
          </c:val>
          <c:extLst>
            <c:ext xmlns:c16="http://schemas.microsoft.com/office/drawing/2014/chart" uri="{C3380CC4-5D6E-409C-BE32-E72D297353CC}">
              <c16:uniqueId val="{00000002-D475-40C8-A951-D213310CED1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60</c:v>
                </c:pt>
                <c:pt idx="3">
                  <c:v>52</c:v>
                </c:pt>
                <c:pt idx="6">
                  <c:v>50</c:v>
                </c:pt>
                <c:pt idx="9">
                  <c:v>56</c:v>
                </c:pt>
                <c:pt idx="12">
                  <c:v>72</c:v>
                </c:pt>
              </c:numCache>
            </c:numRef>
          </c:val>
          <c:extLst>
            <c:ext xmlns:c16="http://schemas.microsoft.com/office/drawing/2014/chart" uri="{C3380CC4-5D6E-409C-BE32-E72D297353CC}">
              <c16:uniqueId val="{00000003-D475-40C8-A951-D213310CED1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50</c:v>
                </c:pt>
                <c:pt idx="3">
                  <c:v>93</c:v>
                </c:pt>
                <c:pt idx="6">
                  <c:v>90</c:v>
                </c:pt>
                <c:pt idx="9">
                  <c:v>301</c:v>
                </c:pt>
                <c:pt idx="12">
                  <c:v>75</c:v>
                </c:pt>
              </c:numCache>
            </c:numRef>
          </c:val>
          <c:extLst>
            <c:ext xmlns:c16="http://schemas.microsoft.com/office/drawing/2014/chart" uri="{C3380CC4-5D6E-409C-BE32-E72D297353CC}">
              <c16:uniqueId val="{00000004-D475-40C8-A951-D213310CED1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475-40C8-A951-D213310CED1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475-40C8-A951-D213310CED1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882</c:v>
                </c:pt>
                <c:pt idx="3">
                  <c:v>889</c:v>
                </c:pt>
                <c:pt idx="6">
                  <c:v>843</c:v>
                </c:pt>
                <c:pt idx="9">
                  <c:v>870</c:v>
                </c:pt>
                <c:pt idx="12">
                  <c:v>892</c:v>
                </c:pt>
              </c:numCache>
            </c:numRef>
          </c:val>
          <c:extLst>
            <c:ext xmlns:c16="http://schemas.microsoft.com/office/drawing/2014/chart" uri="{C3380CC4-5D6E-409C-BE32-E72D297353CC}">
              <c16:uniqueId val="{00000007-D475-40C8-A951-D213310CED1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435</c:v>
                </c:pt>
                <c:pt idx="2">
                  <c:v>#N/A</c:v>
                </c:pt>
                <c:pt idx="3">
                  <c:v>#N/A</c:v>
                </c:pt>
                <c:pt idx="4">
                  <c:v>479</c:v>
                </c:pt>
                <c:pt idx="5">
                  <c:v>#N/A</c:v>
                </c:pt>
                <c:pt idx="6">
                  <c:v>#N/A</c:v>
                </c:pt>
                <c:pt idx="7">
                  <c:v>483</c:v>
                </c:pt>
                <c:pt idx="8">
                  <c:v>#N/A</c:v>
                </c:pt>
                <c:pt idx="9">
                  <c:v>#N/A</c:v>
                </c:pt>
                <c:pt idx="10">
                  <c:v>697</c:v>
                </c:pt>
                <c:pt idx="11">
                  <c:v>#N/A</c:v>
                </c:pt>
                <c:pt idx="12">
                  <c:v>#N/A</c:v>
                </c:pt>
                <c:pt idx="13">
                  <c:v>499</c:v>
                </c:pt>
                <c:pt idx="14">
                  <c:v>#N/A</c:v>
                </c:pt>
              </c:numCache>
            </c:numRef>
          </c:val>
          <c:smooth val="0"/>
          <c:extLst>
            <c:ext xmlns:c16="http://schemas.microsoft.com/office/drawing/2014/chart" uri="{C3380CC4-5D6E-409C-BE32-E72D297353CC}">
              <c16:uniqueId val="{00000008-D475-40C8-A951-D213310CED1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6808</c:v>
                </c:pt>
                <c:pt idx="5">
                  <c:v>6845</c:v>
                </c:pt>
                <c:pt idx="8">
                  <c:v>6666</c:v>
                </c:pt>
                <c:pt idx="11">
                  <c:v>6628</c:v>
                </c:pt>
                <c:pt idx="14">
                  <c:v>6853</c:v>
                </c:pt>
              </c:numCache>
            </c:numRef>
          </c:val>
          <c:extLst>
            <c:ext xmlns:c16="http://schemas.microsoft.com/office/drawing/2014/chart" uri="{C3380CC4-5D6E-409C-BE32-E72D297353CC}">
              <c16:uniqueId val="{00000000-3D1E-4147-B0D1-1BCAF57938D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c:v>
                </c:pt>
                <c:pt idx="5">
                  <c:v>2</c:v>
                </c:pt>
                <c:pt idx="8">
                  <c:v>1</c:v>
                </c:pt>
                <c:pt idx="11">
                  <c:v>0</c:v>
                </c:pt>
                <c:pt idx="14">
                  <c:v>0</c:v>
                </c:pt>
              </c:numCache>
            </c:numRef>
          </c:val>
          <c:extLst>
            <c:ext xmlns:c16="http://schemas.microsoft.com/office/drawing/2014/chart" uri="{C3380CC4-5D6E-409C-BE32-E72D297353CC}">
              <c16:uniqueId val="{00000001-3D1E-4147-B0D1-1BCAF57938D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5440</c:v>
                </c:pt>
                <c:pt idx="5">
                  <c:v>5353</c:v>
                </c:pt>
                <c:pt idx="8">
                  <c:v>4640</c:v>
                </c:pt>
                <c:pt idx="11">
                  <c:v>4330</c:v>
                </c:pt>
                <c:pt idx="14">
                  <c:v>3526</c:v>
                </c:pt>
              </c:numCache>
            </c:numRef>
          </c:val>
          <c:extLst>
            <c:ext xmlns:c16="http://schemas.microsoft.com/office/drawing/2014/chart" uri="{C3380CC4-5D6E-409C-BE32-E72D297353CC}">
              <c16:uniqueId val="{00000002-3D1E-4147-B0D1-1BCAF57938D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D1E-4147-B0D1-1BCAF57938D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D1E-4147-B0D1-1BCAF57938D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D1E-4147-B0D1-1BCAF57938D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2526</c:v>
                </c:pt>
                <c:pt idx="3">
                  <c:v>2523</c:v>
                </c:pt>
                <c:pt idx="6">
                  <c:v>2499</c:v>
                </c:pt>
                <c:pt idx="9">
                  <c:v>2446</c:v>
                </c:pt>
                <c:pt idx="12">
                  <c:v>2598</c:v>
                </c:pt>
              </c:numCache>
            </c:numRef>
          </c:val>
          <c:extLst>
            <c:ext xmlns:c16="http://schemas.microsoft.com/office/drawing/2014/chart" uri="{C3380CC4-5D6E-409C-BE32-E72D297353CC}">
              <c16:uniqueId val="{00000006-3D1E-4147-B0D1-1BCAF57938D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323</c:v>
                </c:pt>
                <c:pt idx="3">
                  <c:v>319</c:v>
                </c:pt>
                <c:pt idx="6">
                  <c:v>296</c:v>
                </c:pt>
                <c:pt idx="9">
                  <c:v>285</c:v>
                </c:pt>
                <c:pt idx="12">
                  <c:v>245</c:v>
                </c:pt>
              </c:numCache>
            </c:numRef>
          </c:val>
          <c:extLst>
            <c:ext xmlns:c16="http://schemas.microsoft.com/office/drawing/2014/chart" uri="{C3380CC4-5D6E-409C-BE32-E72D297353CC}">
              <c16:uniqueId val="{00000007-3D1E-4147-B0D1-1BCAF57938D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381</c:v>
                </c:pt>
                <c:pt idx="3">
                  <c:v>583</c:v>
                </c:pt>
                <c:pt idx="6">
                  <c:v>517</c:v>
                </c:pt>
                <c:pt idx="9">
                  <c:v>421</c:v>
                </c:pt>
                <c:pt idx="12">
                  <c:v>336</c:v>
                </c:pt>
              </c:numCache>
            </c:numRef>
          </c:val>
          <c:extLst>
            <c:ext xmlns:c16="http://schemas.microsoft.com/office/drawing/2014/chart" uri="{C3380CC4-5D6E-409C-BE32-E72D297353CC}">
              <c16:uniqueId val="{00000008-3D1E-4147-B0D1-1BCAF57938D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429</c:v>
                </c:pt>
                <c:pt idx="3">
                  <c:v>415</c:v>
                </c:pt>
                <c:pt idx="6">
                  <c:v>401</c:v>
                </c:pt>
                <c:pt idx="9">
                  <c:v>386</c:v>
                </c:pt>
                <c:pt idx="12">
                  <c:v>372</c:v>
                </c:pt>
              </c:numCache>
            </c:numRef>
          </c:val>
          <c:extLst>
            <c:ext xmlns:c16="http://schemas.microsoft.com/office/drawing/2014/chart" uri="{C3380CC4-5D6E-409C-BE32-E72D297353CC}">
              <c16:uniqueId val="{00000009-3D1E-4147-B0D1-1BCAF57938D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8465</c:v>
                </c:pt>
                <c:pt idx="3">
                  <c:v>8783</c:v>
                </c:pt>
                <c:pt idx="6">
                  <c:v>8897</c:v>
                </c:pt>
                <c:pt idx="9">
                  <c:v>9044</c:v>
                </c:pt>
                <c:pt idx="12">
                  <c:v>9633</c:v>
                </c:pt>
              </c:numCache>
            </c:numRef>
          </c:val>
          <c:extLst>
            <c:ext xmlns:c16="http://schemas.microsoft.com/office/drawing/2014/chart" uri="{C3380CC4-5D6E-409C-BE32-E72D297353CC}">
              <c16:uniqueId val="{0000000A-3D1E-4147-B0D1-1BCAF57938D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423</c:v>
                </c:pt>
                <c:pt idx="5">
                  <c:v>#N/A</c:v>
                </c:pt>
                <c:pt idx="6">
                  <c:v>#N/A</c:v>
                </c:pt>
                <c:pt idx="7">
                  <c:v>1304</c:v>
                </c:pt>
                <c:pt idx="8">
                  <c:v>#N/A</c:v>
                </c:pt>
                <c:pt idx="9">
                  <c:v>#N/A</c:v>
                </c:pt>
                <c:pt idx="10">
                  <c:v>1623</c:v>
                </c:pt>
                <c:pt idx="11">
                  <c:v>#N/A</c:v>
                </c:pt>
                <c:pt idx="12">
                  <c:v>#N/A</c:v>
                </c:pt>
                <c:pt idx="13">
                  <c:v>2804</c:v>
                </c:pt>
                <c:pt idx="14">
                  <c:v>#N/A</c:v>
                </c:pt>
              </c:numCache>
            </c:numRef>
          </c:val>
          <c:smooth val="0"/>
          <c:extLst>
            <c:ext xmlns:c16="http://schemas.microsoft.com/office/drawing/2014/chart" uri="{C3380CC4-5D6E-409C-BE32-E72D297353CC}">
              <c16:uniqueId val="{0000000B-3D1E-4147-B0D1-1BCAF57938D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1293</c:v>
                </c:pt>
                <c:pt idx="1">
                  <c:v>1093</c:v>
                </c:pt>
                <c:pt idx="2">
                  <c:v>865</c:v>
                </c:pt>
              </c:numCache>
            </c:numRef>
          </c:val>
          <c:extLst>
            <c:ext xmlns:c16="http://schemas.microsoft.com/office/drawing/2014/chart" uri="{C3380CC4-5D6E-409C-BE32-E72D297353CC}">
              <c16:uniqueId val="{00000000-FA2D-46AA-A133-4C089DE649A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144</c:v>
                </c:pt>
                <c:pt idx="1">
                  <c:v>172</c:v>
                </c:pt>
                <c:pt idx="2">
                  <c:v>194</c:v>
                </c:pt>
              </c:numCache>
            </c:numRef>
          </c:val>
          <c:extLst>
            <c:ext xmlns:c16="http://schemas.microsoft.com/office/drawing/2014/chart" uri="{C3380CC4-5D6E-409C-BE32-E72D297353CC}">
              <c16:uniqueId val="{00000001-FA2D-46AA-A133-4C089DE649A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3038</c:v>
                </c:pt>
                <c:pt idx="1">
                  <c:v>2786</c:v>
                </c:pt>
                <c:pt idx="2">
                  <c:v>2197</c:v>
                </c:pt>
              </c:numCache>
            </c:numRef>
          </c:val>
          <c:extLst>
            <c:ext xmlns:c16="http://schemas.microsoft.com/office/drawing/2014/chart" uri="{C3380CC4-5D6E-409C-BE32-E72D297353CC}">
              <c16:uniqueId val="{00000002-FA2D-46AA-A133-4C089DE649A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{CAA291CD-6527-4BD5-93A3-8CF957E3FCFC}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C3D-44F4-9FB9-E25A792C2C4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{692E42D9-5377-4C92-835E-971103E28030}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C3D-44F4-9FB9-E25A792C2C4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{2E9F6837-5206-4359-AE0F-2171AA997367}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C3D-44F4-9FB9-E25A792C2C4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{63209080-0576-4006-BD98-D4A14DA89828}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C3D-44F4-9FB9-E25A792C2C4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{C0652FB7-3C05-4C5C-93D9-8C5EBC48F1E5}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C3D-44F4-9FB9-E25A792C2C4C}"/>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{6BE175F0-7FAA-49B4-9D6A-6C976497710D}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C3D-44F4-9FB9-E25A792C2C4C}"/>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{19756A6C-8AE6-4D78-8EAF-5B250F6A33EF}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C3D-44F4-9FB9-E25A792C2C4C}"/>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{9F2E4FA8-462F-4EC5-AB6E-693FEDDDBC6F}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C3D-44F4-9FB9-E25A792C2C4C}"/>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{41AB734A-DE40-411B-9D68-8E06329BC741}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C3D-44F4-9FB9-E25A792C2C4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52.7</c:v>
                </c:pt>
                <c:pt idx="8">
                  <c:v>53.3</c:v>
                </c:pt>
                <c:pt idx="16">
                  <c:v>54.5</c:v>
                </c:pt>
                <c:pt idx="24">
                  <c:v>52.7</c:v>
                </c:pt>
                <c:pt idx="32">
                  <c:v>53.8</c:v>
                </c:pt>
              </c:numCache>
            </c:numRef>
          </c:xVal>
          <c:yVal>
            <c:numRef>
              <c:f>公会計指標分析・財政指標組合せ分析表!$BP$51:$DC$51</c:f>
              <c:numCache>
                <c:formatCode>#,##0.0;"▲ "#,##0.0</c:formatCode>
                <c:ptCount val="40"/>
                <c:pt idx="8">
                  <c:v>7.7</c:v>
                </c:pt>
                <c:pt idx="16">
                  <c:v>25.2</c:v>
                </c:pt>
                <c:pt idx="24">
                  <c:v>30.7</c:v>
                </c:pt>
                <c:pt idx="32">
                  <c:v>51.2</c:v>
                </c:pt>
              </c:numCache>
            </c:numRef>
          </c:yVal>
          <c:smooth val="0"/>
          <c:extLst>
            <c:ext xmlns:c16="http://schemas.microsoft.com/office/drawing/2014/chart" uri="{C3380CC4-5D6E-409C-BE32-E72D297353CC}">
              <c16:uniqueId val="{00000009-6C3D-44F4-9FB9-E25A792C2C4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{C25F7B33-4768-48D2-A241-D84E36246BCD}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C3D-44F4-9FB9-E25A792C2C4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{6036FE9D-26AA-4622-9E16-F1D4F7B52371}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C3D-44F4-9FB9-E25A792C2C4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{62BEF81D-0236-470F-A234-5C6067F6462B}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C3D-44F4-9FB9-E25A792C2C4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{63DCE83C-41DC-4080-920F-CC7C0DBF52E2}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C3D-44F4-9FB9-E25A792C2C4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{64BE4D2E-2397-43E7-B230-5683E6DD0903}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C3D-44F4-9FB9-E25A792C2C4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{2379045F-B320-4C2E-BF63-0D4FA2316986}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C3D-44F4-9FB9-E25A792C2C4C}"/>
                </c:ext>
              </c:extLst>
            </c:dLbl>
            <c:dLbl>
              <c:idx val="16"/>
              <c:layout>
                <c:manualLayout>
                  <c:x val="-4.5538669966447953E-2"/>
                  <c:y val="-8.43637691553783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{780B04DD-97C8-45A7-9006-A514BB5E09E8}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C3D-44F4-9FB9-E25A792C2C4C}"/>
                </c:ext>
              </c:extLst>
            </c:dLbl>
            <c:dLbl>
              <c:idx val="24"/>
              <c:layout>
                <c:manualLayout>
                  <c:x val="-1.8492831334020431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{0CE1D978-05FF-4363-AA44-00D8B85727F1}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C3D-44F4-9FB9-E25A792C2C4C}"/>
                </c:ext>
              </c:extLst>
            </c:dLbl>
            <c:dLbl>
              <c:idx val="32"/>
              <c:layout>
                <c:manualLayout>
                  <c:x val="-3.2015750650234161E-2"/>
                  <c:y val="-4.511431505635206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{EE287863-B043-41B6-91F1-18F08B3AADB7}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C3D-44F4-9FB9-E25A792C2C4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61.2</c:v>
                </c:pt>
                <c:pt idx="8">
                  <c:v>63.1</c:v>
                </c:pt>
                <c:pt idx="16">
                  <c:v>64.2</c:v>
                </c:pt>
                <c:pt idx="24">
                  <c:v>64.2</c:v>
                </c:pt>
                <c:pt idx="32">
                  <c:v>65</c:v>
                </c:pt>
              </c:numCache>
            </c:numRef>
          </c:xVal>
          <c:yVal>
            <c:numRef>
              <c:f>公会計指標分析・財政指標組合せ分析表!$BP$55:$DC$55</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6C3D-44F4-9FB9-E25A792C2C4C}"/>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{7F6C2056-AD7F-4029-A567-735D0CD50FA8}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47F-4151-9E24-0F354817ED3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{36365DB5-A842-4FBC-BE65-04301AAD8DCB}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47F-4151-9E24-0F354817ED3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{C1FE7540-8F7B-4F6E-83E3-766B49AA2384}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47F-4151-9E24-0F354817ED3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{B8287790-44CC-4224-907E-65101B6A2264}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47F-4151-9E24-0F354817ED3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{BC9CA9C3-A98E-4BC2-986D-71F25A3C3274}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47F-4151-9E24-0F354817ED31}"/>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{9CDCBE12-91C2-438E-BB29-C662479A3EF0}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47F-4151-9E24-0F354817ED31}"/>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{DFD342E6-1AD2-4C1A-BCE5-02FB66898A94}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47F-4151-9E24-0F354817ED31}"/>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{CFA81283-7E04-4FFF-AA9C-7F2EDA0EC59D}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47F-4151-9E24-0F354817ED31}"/>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{4C49CD72-26F8-4052-B09F-EFBD28E9BA19}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47F-4151-9E24-0F354817ED3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c:v>
                </c:pt>
                <c:pt idx="8">
                  <c:v>8.8000000000000007</c:v>
                </c:pt>
                <c:pt idx="16">
                  <c:v>9.1</c:v>
                </c:pt>
                <c:pt idx="24">
                  <c:v>10.3</c:v>
                </c:pt>
                <c:pt idx="32">
                  <c:v>10.5</c:v>
                </c:pt>
              </c:numCache>
            </c:numRef>
          </c:xVal>
          <c:yVal>
            <c:numRef>
              <c:f>公会計指標分析・財政指標組合せ分析表!$BP$73:$DC$73</c:f>
              <c:numCache>
                <c:formatCode>#,##0.0;"▲ "#,##0.0</c:formatCode>
                <c:ptCount val="40"/>
                <c:pt idx="8">
                  <c:v>7.7</c:v>
                </c:pt>
                <c:pt idx="16">
                  <c:v>25.2</c:v>
                </c:pt>
                <c:pt idx="24">
                  <c:v>30.7</c:v>
                </c:pt>
                <c:pt idx="32">
                  <c:v>51.2</c:v>
                </c:pt>
              </c:numCache>
            </c:numRef>
          </c:yVal>
          <c:smooth val="0"/>
          <c:extLst>
            <c:ext xmlns:c16="http://schemas.microsoft.com/office/drawing/2014/chart" uri="{C3380CC4-5D6E-409C-BE32-E72D297353CC}">
              <c16:uniqueId val="{00000009-E47F-4151-9E24-0F354817ED3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{41204215-8762-4DE2-86FD-899FD67E704C}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47F-4151-9E24-0F354817ED3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{F633A08A-FDE6-45CC-866C-59F30A09EB5F}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47F-4151-9E24-0F354817ED3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{CFB4C2ED-0869-421D-86DC-DDA8DF38FA86}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47F-4151-9E24-0F354817ED3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{937E0BD3-DCBE-41F7-8D16-C035EA6EED48}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47F-4151-9E24-0F354817ED3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{A75B9D4E-960D-4854-9CC7-BDB69CDA1801}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47F-4151-9E24-0F354817ED31}"/>
                </c:ext>
              </c:extLst>
            </c:dLbl>
            <c:dLbl>
              <c:idx val="8"/>
              <c:layout>
                <c:manualLayout>
                  <c:x val="0"/>
                  <c:y val="-1.8920725772258097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{671879BA-13BC-478F-8E30-7EE7BAF784F4}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47F-4151-9E24-0F354817ED31}"/>
                </c:ext>
              </c:extLst>
            </c:dLbl>
            <c:dLbl>
              <c:idx val="16"/>
              <c:layout>
                <c:manualLayout>
                  <c:x val="0"/>
                  <c:y val="1.8920725772258097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{8BD96D23-79DC-43B9-B59B-8A5F80CA10CE}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47F-4151-9E24-0F354817ED31}"/>
                </c:ext>
              </c:extLst>
            </c:dLbl>
            <c:dLbl>
              <c:idx val="24"/>
              <c:layout>
                <c:manualLayout>
                  <c:x val="0"/>
                  <c:y val="-1.8920725772258097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{284FFC26-03ED-4BE8-877A-2D9C9BA1BB58}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47F-4151-9E24-0F354817ED31}"/>
                </c:ext>
              </c:extLst>
            </c:dLbl>
            <c:dLbl>
              <c:idx val="32"/>
              <c:layout>
                <c:manualLayout>
                  <c:x val="0"/>
                  <c:y val="1.8920725772258097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{EF54361E-C851-43B0-A3C3-72BED82D3ACD}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47F-4151-9E24-0F354817ED3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7.2</c:v>
                </c:pt>
                <c:pt idx="16">
                  <c:v>7.2</c:v>
                </c:pt>
                <c:pt idx="24">
                  <c:v>7</c:v>
                </c:pt>
                <c:pt idx="32">
                  <c:v>7</c:v>
                </c:pt>
              </c:numCache>
            </c:numRef>
          </c:xVal>
          <c:yVal>
            <c:numRef>
              <c:f>公会計指標分析・財政指標組合せ分析表!$BP$77:$DC$77</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E47F-4151-9E24-0F354817ED31}"/>
            </c:ext>
          </c:extLst>
        </c:ser>
        <c:dLbls>
          <c:showLegendKey val="0"/>
          <c:showVal val="1"/>
          <c:showCatName val="0"/>
          <c:showSerName val="0"/>
          <c:showPercent val="0"/>
          <c:showBubbleSize val="0"/>
        </c:dLbls>
        <c:axId val="84219776"/>
        <c:axId val="84234240"/>
      </c:scatterChart>
      <c:valAx>
        <c:axId val="84219776"/>
        <c:scaling>
          <c:orientation val="maxMin"/>
          <c:max val="11"/>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静岡県小山町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16,975
16,512
135.74
16,203,623
15,521,645
477,998
6,016,772
9,633,254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51.2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国の補正予算による再算定により、基準財政需要額が増加した一方で、工業団地に進出した企業の工場完成に伴う固定資産税の増により基準財政収入額の増もあったことから、財政力指数は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0.88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と微増となっている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。近年は国の経済対策により低下傾向（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低下）にある。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今後は工業団地等への企業進出が続き、固定資産税の増加が期待できる一方、高齢化による高齢者保健福祉費や物価高対策に伴う需要額の増が見込まれることから、同程度で推移していくと予想される。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155046</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81208"/>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127123</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7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155046</xdr:rowOff>
    </xdr:from>
    <xdr:to>
      <xdr:col>24</xdr:col>
      <xdr:colOff>12700</xdr:colOff>
      <xdr:row>44</xdr:row>
      <xdr:rowOff>155046</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9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147108</xdr:rowOff>
    </xdr:from>
    <xdr:to>
      <xdr:col>23</xdr:col>
      <xdr:colOff>133350</xdr:colOff>
      <xdr:row>41</xdr:row>
      <xdr:rowOff>5821</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4114800" y="7005108"/>
          <a:ext cx="8382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87435</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288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115358</xdr:rowOff>
    </xdr:from>
    <xdr:to>
      <xdr:col>23</xdr:col>
      <xdr:colOff>184150</xdr:colOff>
      <xdr:row>43</xdr:row>
      <xdr:rowOff>45508</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5821</xdr:rowOff>
    </xdr:from>
    <xdr:to>
      <xdr:col>19</xdr:col>
      <xdr:colOff>133350</xdr:colOff>
      <xdr:row>41</xdr:row>
      <xdr:rowOff>5821</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0352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115358</xdr:rowOff>
    </xdr:from>
    <xdr:to>
      <xdr:col>19</xdr:col>
      <xdr:colOff>184150</xdr:colOff>
      <xdr:row>43</xdr:row>
      <xdr:rowOff>45508</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30285</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4026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157163</xdr:rowOff>
    </xdr:from>
    <xdr:to>
      <xdr:col>15</xdr:col>
      <xdr:colOff>82550</xdr:colOff>
      <xdr:row>41</xdr:row>
      <xdr:rowOff>5821</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015163"/>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115358</xdr:rowOff>
    </xdr:from>
    <xdr:to>
      <xdr:col>15</xdr:col>
      <xdr:colOff>133350</xdr:colOff>
      <xdr:row>43</xdr:row>
      <xdr:rowOff>45508</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30285</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40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127000</xdr:rowOff>
    </xdr:from>
    <xdr:to>
      <xdr:col>11</xdr:col>
      <xdr:colOff>31750</xdr:colOff>
      <xdr:row>40</xdr:row>
      <xdr:rowOff>157163</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6985000"/>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105304</xdr:rowOff>
    </xdr:from>
    <xdr:to>
      <xdr:col>11</xdr:col>
      <xdr:colOff>82550</xdr:colOff>
      <xdr:row>43</xdr:row>
      <xdr:rowOff>35454</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0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20231</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392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85196</xdr:rowOff>
    </xdr:from>
    <xdr:to>
      <xdr:col>7</xdr:col>
      <xdr:colOff>31750</xdr:colOff>
      <xdr:row>43</xdr:row>
      <xdr:rowOff>15346</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2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123</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372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96308</xdr:rowOff>
    </xdr:from>
    <xdr:to>
      <xdr:col>23</xdr:col>
      <xdr:colOff>184150</xdr:colOff>
      <xdr:row>41</xdr:row>
      <xdr:rowOff>26458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6954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112835</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6799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126471</xdr:rowOff>
    </xdr:from>
    <xdr:to>
      <xdr:col>19</xdr:col>
      <xdr:colOff>184150</xdr:colOff>
      <xdr:row>41</xdr:row>
      <xdr:rowOff>56621</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698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66798</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67533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126471</xdr:rowOff>
    </xdr:from>
    <xdr:to>
      <xdr:col>15</xdr:col>
      <xdr:colOff>133350</xdr:colOff>
      <xdr:row>41</xdr:row>
      <xdr:rowOff>56621</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698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66798</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6753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106363</xdr:rowOff>
    </xdr:from>
    <xdr:to>
      <xdr:col>11</xdr:col>
      <xdr:colOff>82550</xdr:colOff>
      <xdr:row>41</xdr:row>
      <xdr:rowOff>36513</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696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46690</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6733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16527</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給与改定に伴う人件費の増や、物価高騰に伴う物件費の増により経常経費が増加し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たものの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国の再算定による地方交付税の増により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経常収支比率は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の低下となり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、類似団体平均と同程度となっている。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国の再算定による地方交付税等の増加により、一時的には改善したものの、物価高騰の影響は大きく、経常収支比率は年々悪化の傾向となっており、今後も施設の統廃合や民間譲渡を検討すると共に、優先度の低い事務事業について廃止・縮小を進め、経常経費の削減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171238</xdr:rowOff>
    </xdr:from>
    <xdr:to>
      <xdr:col>23</xdr:col>
      <xdr:colOff>133350</xdr:colOff>
      <xdr:row>67</xdr:row>
      <xdr:rowOff>96096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115338"/>
          <a:ext cx="0" cy="14679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86165</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858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171238</xdr:rowOff>
    </xdr:from>
    <xdr:to>
      <xdr:col>24</xdr:col>
      <xdr:colOff>12700</xdr:colOff>
      <xdr:row>58</xdr:row>
      <xdr:rowOff>171238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115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28787</xdr:rowOff>
    </xdr:from>
    <xdr:to>
      <xdr:col>23</xdr:col>
      <xdr:colOff>133350</xdr:colOff>
      <xdr:row>65</xdr:row>
      <xdr:rowOff>36830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4114800" y="11173037"/>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161942</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09632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145415</xdr:rowOff>
    </xdr:from>
    <xdr:to>
      <xdr:col>23</xdr:col>
      <xdr:colOff>184150</xdr:colOff>
      <xdr:row>65</xdr:row>
      <xdr:rowOff>75565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8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55456</xdr:rowOff>
    </xdr:from>
    <xdr:to>
      <xdr:col>19</xdr:col>
      <xdr:colOff>133350</xdr:colOff>
      <xdr:row>65</xdr:row>
      <xdr:rowOff>36830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1028256"/>
          <a:ext cx="889000" cy="152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125306</xdr:rowOff>
    </xdr:from>
    <xdr:to>
      <xdr:col>19</xdr:col>
      <xdr:colOff>184150</xdr:colOff>
      <xdr:row>65</xdr:row>
      <xdr:rowOff>55456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098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65633</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0866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72602</xdr:rowOff>
    </xdr:from>
    <xdr:to>
      <xdr:col>15</xdr:col>
      <xdr:colOff>82550</xdr:colOff>
      <xdr:row>64</xdr:row>
      <xdr:rowOff>55456</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0702502"/>
          <a:ext cx="889000" cy="325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101177</xdr:rowOff>
    </xdr:from>
    <xdr:to>
      <xdr:col>15</xdr:col>
      <xdr:colOff>133350</xdr:colOff>
      <xdr:row>65</xdr:row>
      <xdr:rowOff>31327</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73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16104</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1160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72602</xdr:rowOff>
    </xdr:from>
    <xdr:to>
      <xdr:col>11</xdr:col>
      <xdr:colOff>31750</xdr:colOff>
      <xdr:row>65</xdr:row>
      <xdr:rowOff>60960</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0702502"/>
          <a:ext cx="889000" cy="502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30708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1003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6138</xdr:rowOff>
    </xdr:from>
    <xdr:to>
      <xdr:col>7</xdr:col>
      <xdr:colOff>31750</xdr:colOff>
      <xdr:row>65</xdr:row>
      <xdr:rowOff>107738</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5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117915</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0919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149437</xdr:rowOff>
    </xdr:from>
    <xdr:to>
      <xdr:col>23</xdr:col>
      <xdr:colOff>184150</xdr:colOff>
      <xdr:row>65</xdr:row>
      <xdr:rowOff>79587</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12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121514</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1094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157480</xdr:rowOff>
    </xdr:from>
    <xdr:to>
      <xdr:col>19</xdr:col>
      <xdr:colOff>184150</xdr:colOff>
      <xdr:row>65</xdr:row>
      <xdr:rowOff>87630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13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72407</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1216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4656</xdr:rowOff>
    </xdr:from>
    <xdr:to>
      <xdr:col>15</xdr:col>
      <xdr:colOff>133350</xdr:colOff>
      <xdr:row>64</xdr:row>
      <xdr:rowOff>106256</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097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116433</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0746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21802</xdr:rowOff>
    </xdr:from>
    <xdr:to>
      <xdr:col>11</xdr:col>
      <xdr:colOff>82550</xdr:colOff>
      <xdr:row>62</xdr:row>
      <xdr:rowOff>123402</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651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133579</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0420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10160</xdr:rowOff>
    </xdr:from>
    <xdr:to>
      <xdr:col>7</xdr:col>
      <xdr:colOff>31750</xdr:colOff>
      <xdr:row>65</xdr:row>
      <xdr:rowOff>111760</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15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96537</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1240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[304,949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令和６年度の上昇については給与改定に伴う人件費の増や物価高騰等による物件費の増が主な要因となっている。</a:t>
          </a:r>
        </a:p>
        <a:p>
          <a:r>
            <a:rPr kumimoji="1" lang="ja-JP" altLang="en-US" sz="1300">
              <a:latin typeface="ＭＳ Ｐゴシック" panose="020B0600070205080204" pitchFamily="50" charset="-128"/>
              <a:ea typeface="ＭＳ Ｐゴシック" panose="020B0600070205080204" pitchFamily="50" charset="-128"/>
            </a:rPr>
            <a:t>　人件費・物件費が高い要因としては企業立地や定住促進事業を重点的に進めていること、また、支所、町立こども園、小中学校などの施設数が類似団体に比べ多いことによるものである。</a:t>
          </a:r>
        </a:p>
        <a:p>
          <a:r>
            <a:rPr kumimoji="1" lang="ja-JP" altLang="en-US" sz="1300">
              <a:latin typeface="ＭＳ Ｐゴシック" panose="020B0600070205080204" pitchFamily="50" charset="-128"/>
              <a:ea typeface="ＭＳ Ｐゴシック" panose="020B0600070205080204" pitchFamily="50" charset="-128"/>
            </a:rPr>
            <a:t>　今後は、定員適正化等の行政改革の推進により、人件費、物件費の削減に取り組む方針である。</a:t>
          </a: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1" name="テキスト ボックス 190">
          <a:extLst>
            <a:ext uri="{FF2B5EF4-FFF2-40B4-BE49-F238E27FC236}">
              <a16:creationId xmlns:a16="http://schemas.microsoft.com/office/drawing/2014/main" id="{00000000-0008-0000-0300-0000BF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162612</xdr:rowOff>
    </xdr:from>
    <xdr:to>
      <xdr:col>23</xdr:col>
      <xdr:colOff>133350</xdr:colOff>
      <xdr:row>89</xdr:row>
      <xdr:rowOff>72858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878612"/>
          <a:ext cx="0" cy="14532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44935</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303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1,382,617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72858</xdr:rowOff>
    </xdr:from>
    <xdr:to>
      <xdr:col>24</xdr:col>
      <xdr:colOff>12700</xdr:colOff>
      <xdr:row>89</xdr:row>
      <xdr:rowOff>72858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331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77539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622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162612</xdr:rowOff>
    </xdr:from>
    <xdr:to>
      <xdr:col>24</xdr:col>
      <xdr:colOff>12700</xdr:colOff>
      <xdr:row>80</xdr:row>
      <xdr:rowOff>162612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87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138027</xdr:rowOff>
    </xdr:from>
    <xdr:to>
      <xdr:col>23</xdr:col>
      <xdr:colOff>133350</xdr:colOff>
      <xdr:row>82</xdr:row>
      <xdr:rowOff>34716</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4025477"/>
          <a:ext cx="838200" cy="68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82509</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7985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65982</xdr:rowOff>
    </xdr:from>
    <xdr:to>
      <xdr:col>23</xdr:col>
      <xdr:colOff>184150</xdr:colOff>
      <xdr:row>81</xdr:row>
      <xdr:rowOff>167582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953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133471</xdr:rowOff>
    </xdr:from>
    <xdr:to>
      <xdr:col>19</xdr:col>
      <xdr:colOff>133350</xdr:colOff>
      <xdr:row>81</xdr:row>
      <xdr:rowOff>138027</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3225800" y="14020921"/>
          <a:ext cx="889000" cy="4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29101</xdr:rowOff>
    </xdr:from>
    <xdr:to>
      <xdr:col>19</xdr:col>
      <xdr:colOff>184150</xdr:colOff>
      <xdr:row>81</xdr:row>
      <xdr:rowOff>130701</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91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140878</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36854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123447</xdr:rowOff>
    </xdr:from>
    <xdr:to>
      <xdr:col>15</xdr:col>
      <xdr:colOff>82550</xdr:colOff>
      <xdr:row>81</xdr:row>
      <xdr:rowOff>133471</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4010897"/>
          <a:ext cx="889000" cy="10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26533</xdr:rowOff>
    </xdr:from>
    <xdr:to>
      <xdr:col>15</xdr:col>
      <xdr:colOff>133350</xdr:colOff>
      <xdr:row>81</xdr:row>
      <xdr:rowOff>128133</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91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138310</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368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98892</xdr:rowOff>
    </xdr:from>
    <xdr:to>
      <xdr:col>11</xdr:col>
      <xdr:colOff>31750</xdr:colOff>
      <xdr:row>81</xdr:row>
      <xdr:rowOff>123447</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a:off x="1447800" y="13986342"/>
          <a:ext cx="889000" cy="24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16692</xdr:rowOff>
    </xdr:from>
    <xdr:to>
      <xdr:col>11</xdr:col>
      <xdr:colOff>82550</xdr:colOff>
      <xdr:row>81</xdr:row>
      <xdr:rowOff>118292</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904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128469</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673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8124</xdr:rowOff>
    </xdr:from>
    <xdr:to>
      <xdr:col>7</xdr:col>
      <xdr:colOff>31750</xdr:colOff>
      <xdr:row>81</xdr:row>
      <xdr:rowOff>109724</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895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119901</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664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155366</xdr:rowOff>
    </xdr:from>
    <xdr:to>
      <xdr:col>23</xdr:col>
      <xdr:colOff>184150</xdr:colOff>
      <xdr:row>82</xdr:row>
      <xdr:rowOff>85516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4042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127443</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4014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87227</xdr:rowOff>
    </xdr:from>
    <xdr:to>
      <xdr:col>19</xdr:col>
      <xdr:colOff>184150</xdr:colOff>
      <xdr:row>82</xdr:row>
      <xdr:rowOff>17377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3974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2154</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4061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82671</xdr:rowOff>
    </xdr:from>
    <xdr:to>
      <xdr:col>15</xdr:col>
      <xdr:colOff>133350</xdr:colOff>
      <xdr:row>82</xdr:row>
      <xdr:rowOff>12821</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3970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169048</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4056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72647</xdr:rowOff>
    </xdr:from>
    <xdr:to>
      <xdr:col>11</xdr:col>
      <xdr:colOff>82550</xdr:colOff>
      <xdr:row>82</xdr:row>
      <xdr:rowOff>2797</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960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159024</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40464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48092</xdr:rowOff>
    </xdr:from>
    <xdr:to>
      <xdr:col>7</xdr:col>
      <xdr:colOff>31750</xdr:colOff>
      <xdr:row>81</xdr:row>
      <xdr:rowOff>149692</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935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134469</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4021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給与表の改正を進め、令和２年度以降</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ポイントを下回った。令和６年度は前年度比</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減の</a:t>
          </a:r>
          <a:r>
            <a:rPr kumimoji="1" lang="en-US" altLang="ja-JP" sz="1300">
              <a:latin typeface="ＭＳ Ｐゴシック" panose="020B0600070205080204" pitchFamily="50" charset="-128"/>
              <a:ea typeface="ＭＳ Ｐゴシック" panose="020B0600070205080204" pitchFamily="50" charset="-128"/>
            </a:rPr>
            <a:t>98.4</a:t>
          </a:r>
          <a:r>
            <a:rPr kumimoji="1" lang="ja-JP" altLang="en-US" sz="1300">
              <a:latin typeface="ＭＳ Ｐゴシック" panose="020B0600070205080204" pitchFamily="50" charset="-128"/>
              <a:ea typeface="ＭＳ Ｐゴシック" panose="020B0600070205080204" pitchFamily="50" charset="-128"/>
            </a:rPr>
            <a:t>ポイントとなったが、依然として類似団体等の平均値を上回る状態が続いている。</a:t>
          </a:r>
        </a:p>
        <a:p>
          <a:r>
            <a:rPr kumimoji="1" lang="ja-JP" altLang="en-US" sz="1300">
              <a:latin typeface="ＭＳ Ｐゴシック" panose="020B0600070205080204" pitchFamily="50" charset="-128"/>
              <a:ea typeface="ＭＳ Ｐゴシック" panose="020B0600070205080204" pitchFamily="50" charset="-128"/>
            </a:rPr>
            <a:t>　今後も給与表の改正等、国家公務員の給与制度に準ずることを基本に、引き続き給与の適正化に努める。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12398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81100"/>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155925</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4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12398</xdr:rowOff>
    </xdr:from>
    <xdr:to>
      <xdr:col>81</xdr:col>
      <xdr:colOff>133350</xdr:colOff>
      <xdr:row>89</xdr:row>
      <xdr:rowOff>12398</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27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135164</xdr:rowOff>
    </xdr:from>
    <xdr:to>
      <xdr:col>81</xdr:col>
      <xdr:colOff>44450</xdr:colOff>
      <xdr:row>86</xdr:row>
      <xdr:rowOff>9677</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6179800" y="14708414"/>
          <a:ext cx="838200" cy="4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77004</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3073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60477</xdr:rowOff>
    </xdr:from>
    <xdr:to>
      <xdr:col>81</xdr:col>
      <xdr:colOff>95250</xdr:colOff>
      <xdr:row>84</xdr:row>
      <xdr:rowOff>162077</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462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158145</xdr:rowOff>
    </xdr:from>
    <xdr:to>
      <xdr:col>77</xdr:col>
      <xdr:colOff>44450</xdr:colOff>
      <xdr:row>86</xdr:row>
      <xdr:rowOff>9677</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5290800" y="14731395"/>
          <a:ext cx="889000" cy="2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71966</xdr:rowOff>
    </xdr:from>
    <xdr:to>
      <xdr:col>77</xdr:col>
      <xdr:colOff>95250</xdr:colOff>
      <xdr:row>85</xdr:row>
      <xdr:rowOff>2116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12293</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242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158145</xdr:rowOff>
    </xdr:from>
    <xdr:to>
      <xdr:col>72</xdr:col>
      <xdr:colOff>203200</xdr:colOff>
      <xdr:row>86</xdr:row>
      <xdr:rowOff>67129</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4401800" y="14731395"/>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83457</xdr:rowOff>
    </xdr:from>
    <xdr:to>
      <xdr:col>73</xdr:col>
      <xdr:colOff>44450</xdr:colOff>
      <xdr:row>85</xdr:row>
      <xdr:rowOff>13607</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23784</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67129</xdr:rowOff>
    </xdr:from>
    <xdr:to>
      <xdr:col>68</xdr:col>
      <xdr:colOff>152400</xdr:colOff>
      <xdr:row>86</xdr:row>
      <xdr:rowOff>124582</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flipV="1">
          <a:off x="13512800" y="14811829"/>
          <a:ext cx="889000" cy="5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71966</xdr:rowOff>
    </xdr:from>
    <xdr:to>
      <xdr:col>68</xdr:col>
      <xdr:colOff>203200</xdr:colOff>
      <xdr:row>85</xdr:row>
      <xdr:rowOff>2116</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12293</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24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83457</xdr:rowOff>
    </xdr:from>
    <xdr:to>
      <xdr:col>64</xdr:col>
      <xdr:colOff>152400</xdr:colOff>
      <xdr:row>85</xdr:row>
      <xdr:rowOff>13607</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23784</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84364</xdr:rowOff>
    </xdr:from>
    <xdr:to>
      <xdr:col>81</xdr:col>
      <xdr:colOff>95250</xdr:colOff>
      <xdr:row>86</xdr:row>
      <xdr:rowOff>14514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56441</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629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130327</xdr:rowOff>
    </xdr:from>
    <xdr:to>
      <xdr:col>77</xdr:col>
      <xdr:colOff>95250</xdr:colOff>
      <xdr:row>86</xdr:row>
      <xdr:rowOff>60477</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703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45254</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7899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107345</xdr:rowOff>
    </xdr:from>
    <xdr:to>
      <xdr:col>73</xdr:col>
      <xdr:colOff>44450</xdr:colOff>
      <xdr:row>86</xdr:row>
      <xdr:rowOff>37495</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68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22272</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766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16329</xdr:rowOff>
    </xdr:from>
    <xdr:to>
      <xdr:col>68</xdr:col>
      <xdr:colOff>203200</xdr:colOff>
      <xdr:row>86</xdr:row>
      <xdr:rowOff>117929</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102706</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8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73782</xdr:rowOff>
    </xdr:from>
    <xdr:to>
      <xdr:col>64</xdr:col>
      <xdr:colOff>152400</xdr:colOff>
      <xdr:row>87</xdr:row>
      <xdr:rowOff>3932</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818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160159</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49048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すると、大幅な差が生じている。これは、町立こども園４園、中学校３校、小学校５校の運営によるもの、また、町域が広く、道路等のインフラ整備事業に加え、定住促進事業及び企業誘致や新東名関連整備事業など積極的な施策の実施のため、類似団体に比べ多くなっている。</a:t>
          </a:r>
        </a:p>
        <a:p>
          <a:r>
            <a:rPr kumimoji="1" lang="ja-JP" altLang="en-US" sz="1300">
              <a:latin typeface="ＭＳ Ｐゴシック" panose="020B0600070205080204" pitchFamily="50" charset="-128"/>
              <a:ea typeface="ＭＳ Ｐゴシック" panose="020B0600070205080204" pitchFamily="50" charset="-128"/>
            </a:rPr>
            <a:t>　今後も定員適正化計画により適切な定員管理に努める。</a:t>
          </a: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112113</xdr:rowOff>
    </xdr:from>
    <xdr:to>
      <xdr:col>81</xdr:col>
      <xdr:colOff>44450</xdr:colOff>
      <xdr:row>67</xdr:row>
      <xdr:rowOff>69286</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9884763"/>
          <a:ext cx="0" cy="16716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41363</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2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69286</xdr:rowOff>
    </xdr:from>
    <xdr:to>
      <xdr:col>81</xdr:col>
      <xdr:colOff>133350</xdr:colOff>
      <xdr:row>67</xdr:row>
      <xdr:rowOff>69286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6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27040</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628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112113</xdr:rowOff>
    </xdr:from>
    <xdr:to>
      <xdr:col>81</xdr:col>
      <xdr:colOff>133350</xdr:colOff>
      <xdr:row>57</xdr:row>
      <xdr:rowOff>112113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9884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31186</xdr:rowOff>
    </xdr:from>
    <xdr:to>
      <xdr:col>81</xdr:col>
      <xdr:colOff>44450</xdr:colOff>
      <xdr:row>63</xdr:row>
      <xdr:rowOff>75424</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832536"/>
          <a:ext cx="838200" cy="44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145291</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2608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128764</xdr:rowOff>
    </xdr:from>
    <xdr:to>
      <xdr:col>81</xdr:col>
      <xdr:colOff>95250</xdr:colOff>
      <xdr:row>61</xdr:row>
      <xdr:rowOff>58914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415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21802</xdr:rowOff>
    </xdr:from>
    <xdr:to>
      <xdr:col>77</xdr:col>
      <xdr:colOff>44450</xdr:colOff>
      <xdr:row>63</xdr:row>
      <xdr:rowOff>31186</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10823152"/>
          <a:ext cx="889000" cy="9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95250</xdr:rowOff>
    </xdr:from>
    <xdr:to>
      <xdr:col>77</xdr:col>
      <xdr:colOff>95250</xdr:colOff>
      <xdr:row>61</xdr:row>
      <xdr:rowOff>25400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35577</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151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150354</xdr:rowOff>
    </xdr:from>
    <xdr:to>
      <xdr:col>72</xdr:col>
      <xdr:colOff>203200</xdr:colOff>
      <xdr:row>63</xdr:row>
      <xdr:rowOff>21802</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780254"/>
          <a:ext cx="889000" cy="42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93910</xdr:rowOff>
    </xdr:from>
    <xdr:to>
      <xdr:col>73</xdr:col>
      <xdr:colOff>44450</xdr:colOff>
      <xdr:row>61</xdr:row>
      <xdr:rowOff>24060</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38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34237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149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127564</xdr:rowOff>
    </xdr:from>
    <xdr:to>
      <xdr:col>68</xdr:col>
      <xdr:colOff>152400</xdr:colOff>
      <xdr:row>62</xdr:row>
      <xdr:rowOff>150354</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757464"/>
          <a:ext cx="889000" cy="22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85866</xdr:rowOff>
    </xdr:from>
    <xdr:to>
      <xdr:col>68</xdr:col>
      <xdr:colOff>203200</xdr:colOff>
      <xdr:row>61</xdr:row>
      <xdr:rowOff>16016</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37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26193</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141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81845</xdr:rowOff>
    </xdr:from>
    <xdr:to>
      <xdr:col>64</xdr:col>
      <xdr:colOff>152400</xdr:colOff>
      <xdr:row>61</xdr:row>
      <xdr:rowOff>11995</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368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22172</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137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24624</xdr:rowOff>
    </xdr:from>
    <xdr:to>
      <xdr:col>81</xdr:col>
      <xdr:colOff>95250</xdr:colOff>
      <xdr:row>63</xdr:row>
      <xdr:rowOff>126224</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825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168151</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798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151836</xdr:rowOff>
    </xdr:from>
    <xdr:to>
      <xdr:col>77</xdr:col>
      <xdr:colOff>95250</xdr:colOff>
      <xdr:row>63</xdr:row>
      <xdr:rowOff>81986</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781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66763</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08681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142452</xdr:rowOff>
    </xdr:from>
    <xdr:to>
      <xdr:col>73</xdr:col>
      <xdr:colOff>44450</xdr:colOff>
      <xdr:row>63</xdr:row>
      <xdr:rowOff>72602</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772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57379</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0858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99554</xdr:rowOff>
    </xdr:from>
    <xdr:to>
      <xdr:col>68</xdr:col>
      <xdr:colOff>203200</xdr:colOff>
      <xdr:row>63</xdr:row>
      <xdr:rowOff>29704</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729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14481</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0815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76764</xdr:rowOff>
    </xdr:from>
    <xdr:to>
      <xdr:col>64</xdr:col>
      <xdr:colOff>152400</xdr:colOff>
      <xdr:row>63</xdr:row>
      <xdr:rowOff>6914</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706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163141</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0793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施設の老朽化に伴う長寿命化事業やこども園の集約化事業による地方債の増等により、実質公債費比率の３カ年の平均は、</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ポイント上昇し、</a:t>
          </a:r>
          <a:r>
            <a:rPr kumimoji="1" lang="en-US" altLang="ja-JP" sz="1300">
              <a:latin typeface="ＭＳ Ｐゴシック" panose="020B0600070205080204" pitchFamily="50" charset="-128"/>
              <a:ea typeface="ＭＳ Ｐゴシック" panose="020B0600070205080204" pitchFamily="50" charset="-128"/>
            </a:rPr>
            <a:t>10.5</a:t>
          </a:r>
          <a:r>
            <a:rPr kumimoji="1" lang="ja-JP" altLang="en-US" sz="1300">
              <a:latin typeface="ＭＳ Ｐゴシック" panose="020B0600070205080204" pitchFamily="50" charset="-128"/>
              <a:ea typeface="ＭＳ Ｐゴシック" panose="020B0600070205080204" pitchFamily="50" charset="-128"/>
            </a:rPr>
            <a:t>％となり、全国平均、県平均とは大きな差が生じている。</a:t>
          </a:r>
        </a:p>
        <a:p>
          <a:r>
            <a:rPr kumimoji="1" lang="ja-JP" altLang="en-US" sz="1300">
              <a:latin typeface="ＭＳ Ｐゴシック" panose="020B0600070205080204" pitchFamily="50" charset="-128"/>
              <a:ea typeface="ＭＳ Ｐゴシック" panose="020B0600070205080204" pitchFamily="50" charset="-128"/>
            </a:rPr>
            <a:t>　今後、大規模施設の整備等による起債の増加が予想されるが、計画的に取り組むことにより新規発行の抑制に努めていく。</a:t>
          </a: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102447</xdr:rowOff>
    </xdr:from>
    <xdr:to>
      <xdr:col>81</xdr:col>
      <xdr:colOff>44450</xdr:colOff>
      <xdr:row>45</xdr:row>
      <xdr:rowOff>162560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446097"/>
          <a:ext cx="0" cy="14317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134637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162560</xdr:rowOff>
    </xdr:from>
    <xdr:to>
      <xdr:col>81</xdr:col>
      <xdr:colOff>133350</xdr:colOff>
      <xdr:row>45</xdr:row>
      <xdr:rowOff>162560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77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17374</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89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102447</xdr:rowOff>
    </xdr:from>
    <xdr:to>
      <xdr:col>81</xdr:col>
      <xdr:colOff>133350</xdr:colOff>
      <xdr:row>37</xdr:row>
      <xdr:rowOff>102447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44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38946</xdr:rowOff>
    </xdr:from>
    <xdr:to>
      <xdr:col>81</xdr:col>
      <xdr:colOff>44450</xdr:colOff>
      <xdr:row>43</xdr:row>
      <xdr:rowOff>55033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179800" y="7411296"/>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82144</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113877</xdr:rowOff>
    </xdr:from>
    <xdr:to>
      <xdr:col>77</xdr:col>
      <xdr:colOff>44450</xdr:colOff>
      <xdr:row>43</xdr:row>
      <xdr:rowOff>38946</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7314777"/>
          <a:ext cx="889000" cy="9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65617</xdr:rowOff>
    </xdr:from>
    <xdr:to>
      <xdr:col>77</xdr:col>
      <xdr:colOff>95250</xdr:colOff>
      <xdr:row>41</xdr:row>
      <xdr:rowOff>167217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5944</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86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89746</xdr:rowOff>
    </xdr:from>
    <xdr:to>
      <xdr:col>72</xdr:col>
      <xdr:colOff>203200</xdr:colOff>
      <xdr:row>42</xdr:row>
      <xdr:rowOff>113877</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7290646"/>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81704</xdr:rowOff>
    </xdr:from>
    <xdr:to>
      <xdr:col>73</xdr:col>
      <xdr:colOff>44450</xdr:colOff>
      <xdr:row>42</xdr:row>
      <xdr:rowOff>11854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22031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25400</xdr:rowOff>
    </xdr:from>
    <xdr:to>
      <xdr:col>68</xdr:col>
      <xdr:colOff>152400</xdr:colOff>
      <xdr:row>42</xdr:row>
      <xdr:rowOff>89746</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a:off x="13512800" y="7226300"/>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81704</xdr:rowOff>
    </xdr:from>
    <xdr:to>
      <xdr:col>68</xdr:col>
      <xdr:colOff>203200</xdr:colOff>
      <xdr:row>42</xdr:row>
      <xdr:rowOff>11854</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22031</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89746</xdr:rowOff>
    </xdr:from>
    <xdr:to>
      <xdr:col>64</xdr:col>
      <xdr:colOff>152400</xdr:colOff>
      <xdr:row>42</xdr:row>
      <xdr:rowOff>19896</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30073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8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4233</xdr:rowOff>
    </xdr:from>
    <xdr:to>
      <xdr:col>81</xdr:col>
      <xdr:colOff>95250</xdr:colOff>
      <xdr:row>43</xdr:row>
      <xdr:rowOff>105833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147760</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7348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159596</xdr:rowOff>
    </xdr:from>
    <xdr:to>
      <xdr:col>77</xdr:col>
      <xdr:colOff>95250</xdr:colOff>
      <xdr:row>43</xdr:row>
      <xdr:rowOff>89746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36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74523</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4468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63077</xdr:rowOff>
    </xdr:from>
    <xdr:to>
      <xdr:col>73</xdr:col>
      <xdr:colOff>44450</xdr:colOff>
      <xdr:row>42</xdr:row>
      <xdr:rowOff>164677</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26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149454</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7350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38946</xdr:rowOff>
    </xdr:from>
    <xdr:to>
      <xdr:col>68</xdr:col>
      <xdr:colOff>203200</xdr:colOff>
      <xdr:row>42</xdr:row>
      <xdr:rowOff>140546</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23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125323</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326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146050</xdr:rowOff>
    </xdr:from>
    <xdr:to>
      <xdr:col>64</xdr:col>
      <xdr:colOff>152400</xdr:colOff>
      <xdr:row>42</xdr:row>
      <xdr:rowOff>76200</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60977</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過去のふるさと寄附の基金積立により、令和２年度まで将来負担比率は算定されなかった。令和６年度は地方債残高の増加と基金残高の減少により、将来負担比率は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51.2%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となった。</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今後は、新規発行債の抑制を行うとともに一般財源の確保等、基金の積立てを行い、財政の健全化を図る必要がある。</a:t>
          </a: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37132</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6672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9209</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952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37132</xdr:rowOff>
    </xdr:from>
    <xdr:to>
      <xdr:col>81</xdr:col>
      <xdr:colOff>133350</xdr:colOff>
      <xdr:row>23</xdr:row>
      <xdr:rowOff>37132</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980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94222</xdr:rowOff>
    </xdr:from>
    <xdr:to>
      <xdr:col>81</xdr:col>
      <xdr:colOff>44450</xdr:colOff>
      <xdr:row>16</xdr:row>
      <xdr:rowOff>158327</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a:off x="16179800" y="2665972"/>
          <a:ext cx="838200" cy="235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2" name="将来負担の状況平均値テキスト">
          <a:extLst>
            <a:ext uri="{FF2B5EF4-FFF2-40B4-BE49-F238E27FC236}">
              <a16:creationId xmlns:a16="http://schemas.microsoft.com/office/drawing/2014/main" id="{00000000-0008-0000-0300-0000C4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31024</xdr:rowOff>
    </xdr:from>
    <xdr:to>
      <xdr:col>77</xdr:col>
      <xdr:colOff>44450</xdr:colOff>
      <xdr:row>15</xdr:row>
      <xdr:rowOff>94222</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a:off x="15290800" y="2602774"/>
          <a:ext cx="889000" cy="63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1391</xdr:rowOff>
    </xdr:from>
    <xdr:to>
      <xdr:col>72</xdr:col>
      <xdr:colOff>203200</xdr:colOff>
      <xdr:row>15</xdr:row>
      <xdr:rowOff>31024</xdr:rowOff>
    </xdr:to>
    <xdr:cxnSp macro="">
      <xdr:nvCxnSpPr>
        <xdr:cNvPr id="457" name="直線コネクタ 456">
          <a:extLst>
            <a:ext uri="{FF2B5EF4-FFF2-40B4-BE49-F238E27FC236}">
              <a16:creationId xmlns:a16="http://schemas.microsoft.com/office/drawing/2014/main" id="{00000000-0008-0000-0300-0000C9010000}"/>
            </a:ext>
          </a:extLst>
        </xdr:cNvPr>
        <xdr:cNvCxnSpPr/>
      </xdr:nvCxnSpPr>
      <xdr:spPr>
        <a:xfrm>
          <a:off x="14401800" y="2401691"/>
          <a:ext cx="889000" cy="20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60" name="フローチャート: 判断 459">
          <a:extLst>
            <a:ext uri="{FF2B5EF4-FFF2-40B4-BE49-F238E27FC236}">
              <a16:creationId xmlns:a16="http://schemas.microsoft.com/office/drawing/2014/main" id="{00000000-0008-0000-0300-0000CC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9192</xdr:rowOff>
    </xdr:from>
    <xdr:to>
      <xdr:col>64</xdr:col>
      <xdr:colOff>152400</xdr:colOff>
      <xdr:row>14</xdr:row>
      <xdr:rowOff>110792</xdr:rowOff>
    </xdr:to>
    <xdr:sp macro="" textlink="">
      <xdr:nvSpPr>
        <xdr:cNvPr id="462" name="フローチャート: 判断 461">
          <a:extLst>
            <a:ext uri="{FF2B5EF4-FFF2-40B4-BE49-F238E27FC236}">
              <a16:creationId xmlns:a16="http://schemas.microsoft.com/office/drawing/2014/main" id="{00000000-0008-0000-0300-0000CE010000}"/>
            </a:ext>
          </a:extLst>
        </xdr:cNvPr>
        <xdr:cNvSpPr/>
      </xdr:nvSpPr>
      <xdr:spPr>
        <a:xfrm>
          <a:off x="13462000" y="240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120969</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131800" y="21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107527</xdr:rowOff>
    </xdr:from>
    <xdr:to>
      <xdr:col>81</xdr:col>
      <xdr:colOff>95250</xdr:colOff>
      <xdr:row>17</xdr:row>
      <xdr:rowOff>37677</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6967200" y="2850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79604</xdr:rowOff>
    </xdr:from>
    <xdr:ext cx="762000" cy="259045"/>
    <xdr:sp macro="" textlink="">
      <xdr:nvSpPr>
        <xdr:cNvPr id="470" name="将来負担の状況該当値テキスト">
          <a:extLst>
            <a:ext uri="{FF2B5EF4-FFF2-40B4-BE49-F238E27FC236}">
              <a16:creationId xmlns:a16="http://schemas.microsoft.com/office/drawing/2014/main" id="{00000000-0008-0000-0300-0000D6010000}"/>
            </a:ext>
          </a:extLst>
        </xdr:cNvPr>
        <xdr:cNvSpPr txBox="1"/>
      </xdr:nvSpPr>
      <xdr:spPr>
        <a:xfrm>
          <a:off x="17106900" y="2822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43422</xdr:rowOff>
    </xdr:from>
    <xdr:to>
      <xdr:col>77</xdr:col>
      <xdr:colOff>95250</xdr:colOff>
      <xdr:row>15</xdr:row>
      <xdr:rowOff>145022</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6129000" y="2615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129799</xdr:rowOff>
    </xdr:from>
    <xdr:ext cx="7366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5798800" y="2701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151674</xdr:rowOff>
    </xdr:from>
    <xdr:to>
      <xdr:col>73</xdr:col>
      <xdr:colOff>44450</xdr:colOff>
      <xdr:row>15</xdr:row>
      <xdr:rowOff>81824</xdr:rowOff>
    </xdr:to>
    <xdr:sp macro="" textlink="">
      <xdr:nvSpPr>
        <xdr:cNvPr id="473" name="楕円 472">
          <a:extLst>
            <a:ext uri="{FF2B5EF4-FFF2-40B4-BE49-F238E27FC236}">
              <a16:creationId xmlns:a16="http://schemas.microsoft.com/office/drawing/2014/main" id="{00000000-0008-0000-0300-0000D9010000}"/>
            </a:ext>
          </a:extLst>
        </xdr:cNvPr>
        <xdr:cNvSpPr/>
      </xdr:nvSpPr>
      <xdr:spPr>
        <a:xfrm>
          <a:off x="15240000" y="2551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66601</xdr:rowOff>
    </xdr:from>
    <xdr:ext cx="762000" cy="259045"/>
    <xdr:sp macro="" textlink="">
      <xdr:nvSpPr>
        <xdr:cNvPr id="474" name="テキスト ボックス 473">
          <a:extLst>
            <a:ext uri="{FF2B5EF4-FFF2-40B4-BE49-F238E27FC236}">
              <a16:creationId xmlns:a16="http://schemas.microsoft.com/office/drawing/2014/main" id="{00000000-0008-0000-0300-0000DA010000}"/>
            </a:ext>
          </a:extLst>
        </xdr:cNvPr>
        <xdr:cNvSpPr txBox="1"/>
      </xdr:nvSpPr>
      <xdr:spPr>
        <a:xfrm>
          <a:off x="14909800" y="2638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122041</xdr:rowOff>
    </xdr:from>
    <xdr:to>
      <xdr:col>68</xdr:col>
      <xdr:colOff>203200</xdr:colOff>
      <xdr:row>14</xdr:row>
      <xdr:rowOff>52191</xdr:rowOff>
    </xdr:to>
    <xdr:sp macro="" textlink="">
      <xdr:nvSpPr>
        <xdr:cNvPr id="475" name="楕円 474">
          <a:extLst>
            <a:ext uri="{FF2B5EF4-FFF2-40B4-BE49-F238E27FC236}">
              <a16:creationId xmlns:a16="http://schemas.microsoft.com/office/drawing/2014/main" id="{00000000-0008-0000-0300-0000DB010000}"/>
            </a:ext>
          </a:extLst>
        </xdr:cNvPr>
        <xdr:cNvSpPr/>
      </xdr:nvSpPr>
      <xdr:spPr>
        <a:xfrm>
          <a:off x="14351000" y="2350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36968</xdr:rowOff>
    </xdr:from>
    <xdr:ext cx="762000" cy="259045"/>
    <xdr:sp macro="" textlink="">
      <xdr:nvSpPr>
        <xdr:cNvPr id="476" name="テキスト ボックス 475">
          <a:extLst>
            <a:ext uri="{FF2B5EF4-FFF2-40B4-BE49-F238E27FC236}">
              <a16:creationId xmlns:a16="http://schemas.microsoft.com/office/drawing/2014/main" id="{00000000-0008-0000-0300-0000DC010000}"/>
            </a:ext>
          </a:extLst>
        </xdr:cNvPr>
        <xdr:cNvSpPr txBox="1"/>
      </xdr:nvSpPr>
      <xdr:spPr>
        <a:xfrm>
          <a:off x="14020800" y="24372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静岡県小山町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16,975
16,512
135.74
16,203,623
15,521,645
477,998
6,016,772
9,633,254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51.2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人件費は増加傾向にあり、令和６年度は給与改定に伴う人件費の増により、経常収支比率に占める割合は上昇した。</a:t>
          </a:r>
        </a:p>
        <a:p>
          <a:r>
            <a:rPr kumimoji="1" lang="ja-JP" altLang="en-US" sz="1300">
              <a:latin typeface="ＭＳ Ｐゴシック" panose="020B0600070205080204" pitchFamily="50" charset="-128"/>
              <a:ea typeface="ＭＳ Ｐゴシック" panose="020B0600070205080204" pitchFamily="50" charset="-128"/>
            </a:rPr>
            <a:t>　町立のこども園４園の運営、また、定住促進事業など積極的な施策の実施のため、職員数が類似団体に比べて多く、また、職員の高年齢化により、人件費の決算額は類似団体平均に比べ大きい傾向にある。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165100</xdr:rowOff>
    </xdr:from>
    <xdr:to>
      <xdr:col>24</xdr:col>
      <xdr:colOff>25400</xdr:colOff>
      <xdr:row>42</xdr:row>
      <xdr:rowOff>39915</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51500"/>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11992</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212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39915</xdr:rowOff>
    </xdr:from>
    <xdr:to>
      <xdr:col>24</xdr:col>
      <xdr:colOff>114300</xdr:colOff>
      <xdr:row>42</xdr:row>
      <xdr:rowOff>39915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240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80027</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165100</xdr:rowOff>
    </xdr:from>
    <xdr:to>
      <xdr:col>24</xdr:col>
      <xdr:colOff>114300</xdr:colOff>
      <xdr:row>32</xdr:row>
      <xdr:rowOff>165100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40</xdr:row>
      <xdr:rowOff>12700</xdr:rowOff>
    </xdr:from>
    <xdr:to>
      <xdr:col>24</xdr:col>
      <xdr:colOff>25400</xdr:colOff>
      <xdr:row>42</xdr:row>
      <xdr:rowOff>18143</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870700"/>
          <a:ext cx="838200" cy="348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152599</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153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136072</xdr:rowOff>
    </xdr:from>
    <xdr:to>
      <xdr:col>24</xdr:col>
      <xdr:colOff>76200</xdr:colOff>
      <xdr:row>37</xdr:row>
      <xdr:rowOff>66222</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0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40</xdr:row>
      <xdr:rowOff>12700</xdr:rowOff>
    </xdr:from>
    <xdr:to>
      <xdr:col>19</xdr:col>
      <xdr:colOff>187325</xdr:colOff>
      <xdr:row>41</xdr:row>
      <xdr:rowOff>48078</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3098800" y="6870700"/>
          <a:ext cx="889000" cy="20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27214</xdr:rowOff>
    </xdr:from>
    <xdr:to>
      <xdr:col>20</xdr:col>
      <xdr:colOff>38100</xdr:colOff>
      <xdr:row>36</xdr:row>
      <xdr:rowOff>128814</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138991</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968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135164</xdr:rowOff>
    </xdr:from>
    <xdr:to>
      <xdr:col>15</xdr:col>
      <xdr:colOff>98425</xdr:colOff>
      <xdr:row>41</xdr:row>
      <xdr:rowOff>48078</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478814"/>
          <a:ext cx="889000" cy="598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5443</xdr:rowOff>
    </xdr:from>
    <xdr:to>
      <xdr:col>15</xdr:col>
      <xdr:colOff>149225</xdr:colOff>
      <xdr:row>36</xdr:row>
      <xdr:rowOff>107043</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117220</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94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135164</xdr:rowOff>
    </xdr:from>
    <xdr:to>
      <xdr:col>11</xdr:col>
      <xdr:colOff>9525</xdr:colOff>
      <xdr:row>41</xdr:row>
      <xdr:rowOff>113393</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478814"/>
          <a:ext cx="889000" cy="664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122464</xdr:rowOff>
    </xdr:from>
    <xdr:to>
      <xdr:col>11</xdr:col>
      <xdr:colOff>60325</xdr:colOff>
      <xdr:row>36</xdr:row>
      <xdr:rowOff>52614</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12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62791</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5892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8164</xdr:rowOff>
    </xdr:from>
    <xdr:to>
      <xdr:col>6</xdr:col>
      <xdr:colOff>171450</xdr:colOff>
      <xdr:row>37</xdr:row>
      <xdr:rowOff>109764</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35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119941</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120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41</xdr:row>
      <xdr:rowOff>138793</xdr:rowOff>
    </xdr:from>
    <xdr:to>
      <xdr:col>24</xdr:col>
      <xdr:colOff>76200</xdr:colOff>
      <xdr:row>42</xdr:row>
      <xdr:rowOff>68943</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7168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41</xdr:row>
      <xdr:rowOff>47370</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7076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39</xdr:row>
      <xdr:rowOff>133350</xdr:rowOff>
    </xdr:from>
    <xdr:to>
      <xdr:col>20</xdr:col>
      <xdr:colOff>38100</xdr:colOff>
      <xdr:row>40</xdr:row>
      <xdr:rowOff>63500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81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40</xdr:row>
      <xdr:rowOff>48277</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90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40</xdr:row>
      <xdr:rowOff>168728</xdr:rowOff>
    </xdr:from>
    <xdr:to>
      <xdr:col>15</xdr:col>
      <xdr:colOff>149225</xdr:colOff>
      <xdr:row>41</xdr:row>
      <xdr:rowOff>98878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702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41</xdr:row>
      <xdr:rowOff>83655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7113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84364</xdr:rowOff>
    </xdr:from>
    <xdr:to>
      <xdr:col>11</xdr:col>
      <xdr:colOff>60325</xdr:colOff>
      <xdr:row>38</xdr:row>
      <xdr:rowOff>14514</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428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170742</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51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41</xdr:row>
      <xdr:rowOff>62593</xdr:rowOff>
    </xdr:from>
    <xdr:to>
      <xdr:col>6</xdr:col>
      <xdr:colOff>171450</xdr:colOff>
      <xdr:row>41</xdr:row>
      <xdr:rowOff>164193</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7092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41</xdr:row>
      <xdr:rowOff>148970</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7178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が類似団体に比べ高くなっているのは、生涯学習施設などの指定管理施設のほか、教育施設等の保有する施設数が多いためである。令和６年度は人件費等の他の経常経費の増加により低下している。</a:t>
          </a:r>
        </a:p>
        <a:p>
          <a:r>
            <a:rPr kumimoji="1" lang="ja-JP" altLang="en-US" sz="1300">
              <a:latin typeface="ＭＳ Ｐゴシック" panose="020B0600070205080204" pitchFamily="50" charset="-128"/>
              <a:ea typeface="ＭＳ Ｐゴシック" panose="020B0600070205080204" pitchFamily="50" charset="-128"/>
            </a:rPr>
            <a:t>　今後は長期行財政運営計画に基づき、物件費の抑制や公共施設の再編に取り組むこととしている。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113284</xdr:rowOff>
    </xdr:from>
    <xdr:to>
      <xdr:col>82</xdr:col>
      <xdr:colOff>107950</xdr:colOff>
      <xdr:row>21</xdr:row>
      <xdr:rowOff>5842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170684"/>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149369</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5842</xdr:rowOff>
    </xdr:from>
    <xdr:to>
      <xdr:col>82</xdr:col>
      <xdr:colOff>196850</xdr:colOff>
      <xdr:row>21</xdr:row>
      <xdr:rowOff>5842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06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28211</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1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113284</xdr:rowOff>
    </xdr:from>
    <xdr:to>
      <xdr:col>82</xdr:col>
      <xdr:colOff>196850</xdr:colOff>
      <xdr:row>12</xdr:row>
      <xdr:rowOff>113284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170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42418</xdr:rowOff>
    </xdr:from>
    <xdr:to>
      <xdr:col>82</xdr:col>
      <xdr:colOff>107950</xdr:colOff>
      <xdr:row>18</xdr:row>
      <xdr:rowOff>81280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957068"/>
          <a:ext cx="838200" cy="210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149877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550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81280</xdr:rowOff>
    </xdr:from>
    <xdr:to>
      <xdr:col>78</xdr:col>
      <xdr:colOff>69850</xdr:colOff>
      <xdr:row>18</xdr:row>
      <xdr:rowOff>81280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1673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87630</xdr:rowOff>
    </xdr:from>
    <xdr:to>
      <xdr:col>78</xdr:col>
      <xdr:colOff>120650</xdr:colOff>
      <xdr:row>16</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27957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428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30988</xdr:rowOff>
    </xdr:from>
    <xdr:to>
      <xdr:col>73</xdr:col>
      <xdr:colOff>180975</xdr:colOff>
      <xdr:row>18</xdr:row>
      <xdr:rowOff>81280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774188"/>
          <a:ext cx="889000" cy="393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96774</xdr:rowOff>
    </xdr:from>
    <xdr:to>
      <xdr:col>74</xdr:col>
      <xdr:colOff>31750</xdr:colOff>
      <xdr:row>16</xdr:row>
      <xdr:rowOff>26924</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6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37101</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37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30988</xdr:rowOff>
    </xdr:from>
    <xdr:to>
      <xdr:col>69</xdr:col>
      <xdr:colOff>92075</xdr:colOff>
      <xdr:row>16</xdr:row>
      <xdr:rowOff>131572</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774188"/>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158496</xdr:rowOff>
    </xdr:from>
    <xdr:to>
      <xdr:col>69</xdr:col>
      <xdr:colOff>142875</xdr:colOff>
      <xdr:row>15</xdr:row>
      <xdr:rowOff>88646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5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98823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327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60198</xdr:rowOff>
    </xdr:from>
    <xdr:to>
      <xdr:col>65</xdr:col>
      <xdr:colOff>53975</xdr:colOff>
      <xdr:row>15</xdr:row>
      <xdr:rowOff>161798</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31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525</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400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163068</xdr:rowOff>
    </xdr:from>
    <xdr:to>
      <xdr:col>82</xdr:col>
      <xdr:colOff>158750</xdr:colOff>
      <xdr:row>17</xdr:row>
      <xdr:rowOff>93218</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906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135145</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878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30480</xdr:rowOff>
    </xdr:from>
    <xdr:to>
      <xdr:col>78</xdr:col>
      <xdr:colOff>120650</xdr:colOff>
      <xdr:row>18</xdr:row>
      <xdr:rowOff>132080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11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116857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202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30480</xdr:rowOff>
    </xdr:from>
    <xdr:to>
      <xdr:col>74</xdr:col>
      <xdr:colOff>31750</xdr:colOff>
      <xdr:row>18</xdr:row>
      <xdr:rowOff>132080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11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116857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20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151638</xdr:rowOff>
    </xdr:from>
    <xdr:to>
      <xdr:col>69</xdr:col>
      <xdr:colOff>142875</xdr:colOff>
      <xdr:row>16</xdr:row>
      <xdr:rowOff>81788</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723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66565</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809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80772</xdr:rowOff>
    </xdr:from>
    <xdr:to>
      <xdr:col>65</xdr:col>
      <xdr:colOff>53975</xdr:colOff>
      <xdr:row>17</xdr:row>
      <xdr:rowOff>10922</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82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167149</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91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扶助費に係る経常収支比率は、類似団体等と比較して下回っている。</a:t>
          </a:r>
        </a:p>
        <a:p>
          <a:r>
            <a:rPr kumimoji="1" lang="ja-JP" altLang="en-US" sz="1300">
              <a:latin typeface="ＭＳ Ｐゴシック" panose="020B0600070205080204" pitchFamily="50" charset="-128"/>
              <a:ea typeface="ＭＳ Ｐゴシック" panose="020B0600070205080204" pitchFamily="50" charset="-128"/>
            </a:rPr>
            <a:t>　民間こども園への扶助額が年々増加しており、高齢化の進展により更なる社会保障費の拡大が予想されるため、今後も上昇していくものと見込まれる。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78015</xdr:rowOff>
    </xdr:from>
    <xdr:to>
      <xdr:col>24</xdr:col>
      <xdr:colOff>25400</xdr:colOff>
      <xdr:row>60</xdr:row>
      <xdr:rowOff>132443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93415"/>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104520</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391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132443</xdr:rowOff>
    </xdr:from>
    <xdr:to>
      <xdr:col>24</xdr:col>
      <xdr:colOff>114300</xdr:colOff>
      <xdr:row>60</xdr:row>
      <xdr:rowOff>132443</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19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164392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36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78015</xdr:rowOff>
    </xdr:from>
    <xdr:to>
      <xdr:col>24</xdr:col>
      <xdr:colOff>114300</xdr:colOff>
      <xdr:row>52</xdr:row>
      <xdr:rowOff>78015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93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26307</xdr:rowOff>
    </xdr:from>
    <xdr:to>
      <xdr:col>24</xdr:col>
      <xdr:colOff>25400</xdr:colOff>
      <xdr:row>53</xdr:row>
      <xdr:rowOff>102507</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113157"/>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146249</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40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102507</xdr:rowOff>
    </xdr:from>
    <xdr:to>
      <xdr:col>19</xdr:col>
      <xdr:colOff>187325</xdr:colOff>
      <xdr:row>53</xdr:row>
      <xdr:rowOff>113393</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3098800" y="91893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141515</xdr:rowOff>
    </xdr:from>
    <xdr:to>
      <xdr:col>20</xdr:col>
      <xdr:colOff>38100</xdr:colOff>
      <xdr:row>55</xdr:row>
      <xdr:rowOff>71665</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56442</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86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69850</xdr:rowOff>
    </xdr:from>
    <xdr:to>
      <xdr:col>15</xdr:col>
      <xdr:colOff>98425</xdr:colOff>
      <xdr:row>53</xdr:row>
      <xdr:rowOff>113393</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156700"/>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97972</xdr:rowOff>
    </xdr:from>
    <xdr:to>
      <xdr:col>15</xdr:col>
      <xdr:colOff>149225</xdr:colOff>
      <xdr:row>55</xdr:row>
      <xdr:rowOff>28122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356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12899</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442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69850</xdr:rowOff>
    </xdr:from>
    <xdr:to>
      <xdr:col>11</xdr:col>
      <xdr:colOff>9525</xdr:colOff>
      <xdr:row>53</xdr:row>
      <xdr:rowOff>135165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156700"/>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54428</xdr:rowOff>
    </xdr:from>
    <xdr:to>
      <xdr:col>11</xdr:col>
      <xdr:colOff>60325</xdr:colOff>
      <xdr:row>54</xdr:row>
      <xdr:rowOff>156028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31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140805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99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162577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52</xdr:row>
      <xdr:rowOff>146957</xdr:rowOff>
    </xdr:from>
    <xdr:to>
      <xdr:col>24</xdr:col>
      <xdr:colOff>76200</xdr:colOff>
      <xdr:row>53</xdr:row>
      <xdr:rowOff>77107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062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55534</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897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51707</xdr:rowOff>
    </xdr:from>
    <xdr:to>
      <xdr:col>20</xdr:col>
      <xdr:colOff>38100</xdr:colOff>
      <xdr:row>53</xdr:row>
      <xdr:rowOff>153307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13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163484</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8907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62593</xdr:rowOff>
    </xdr:from>
    <xdr:to>
      <xdr:col>15</xdr:col>
      <xdr:colOff>149225</xdr:colOff>
      <xdr:row>53</xdr:row>
      <xdr:rowOff>164193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149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2920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8918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19050</xdr:rowOff>
    </xdr:from>
    <xdr:to>
      <xdr:col>11</xdr:col>
      <xdr:colOff>60325</xdr:colOff>
      <xdr:row>53</xdr:row>
      <xdr:rowOff>120650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130827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84365</xdr:rowOff>
    </xdr:from>
    <xdr:to>
      <xdr:col>6</xdr:col>
      <xdr:colOff>171450</xdr:colOff>
      <xdr:row>54</xdr:row>
      <xdr:rowOff>14515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17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24692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8940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類似団体と比較して下回っているのは、他会計への繰出金が少ないことが要因となっているが、今後は、国民健康保険に対する繰出金の増加が見込まれている。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152400</xdr:rowOff>
    </xdr:from>
    <xdr:to>
      <xdr:col>82</xdr:col>
      <xdr:colOff>107950</xdr:colOff>
      <xdr:row>62</xdr:row>
      <xdr:rowOff>12700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67800"/>
          <a:ext cx="0" cy="1574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67327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1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152400</xdr:rowOff>
    </xdr:from>
    <xdr:to>
      <xdr:col>82</xdr:col>
      <xdr:colOff>196850</xdr:colOff>
      <xdr:row>52</xdr:row>
      <xdr:rowOff>152400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6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52</xdr:row>
      <xdr:rowOff>152400</xdr:rowOff>
    </xdr:from>
    <xdr:to>
      <xdr:col>82</xdr:col>
      <xdr:colOff>107950</xdr:colOff>
      <xdr:row>52</xdr:row>
      <xdr:rowOff>152400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067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41927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14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69850</xdr:rowOff>
    </xdr:from>
    <xdr:to>
      <xdr:col>82</xdr:col>
      <xdr:colOff>158750</xdr:colOff>
      <xdr:row>58</xdr:row>
      <xdr:rowOff>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4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52</xdr:row>
      <xdr:rowOff>152400</xdr:rowOff>
    </xdr:from>
    <xdr:to>
      <xdr:col>78</xdr:col>
      <xdr:colOff>69850</xdr:colOff>
      <xdr:row>53</xdr:row>
      <xdr:rowOff>82550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90678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149877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09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53</xdr:row>
      <xdr:rowOff>82550</xdr:rowOff>
    </xdr:from>
    <xdr:to>
      <xdr:col>73</xdr:col>
      <xdr:colOff>180975</xdr:colOff>
      <xdr:row>53</xdr:row>
      <xdr:rowOff>95250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91694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38100</xdr:rowOff>
    </xdr:from>
    <xdr:to>
      <xdr:col>74</xdr:col>
      <xdr:colOff>31750</xdr:colOff>
      <xdr:row>58</xdr:row>
      <xdr:rowOff>139700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124477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52</xdr:row>
      <xdr:rowOff>165100</xdr:rowOff>
    </xdr:from>
    <xdr:to>
      <xdr:col>69</xdr:col>
      <xdr:colOff>92075</xdr:colOff>
      <xdr:row>53</xdr:row>
      <xdr:rowOff>95250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004800" y="90805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38100</xdr:rowOff>
    </xdr:from>
    <xdr:to>
      <xdr:col>69</xdr:col>
      <xdr:colOff>142875</xdr:colOff>
      <xdr:row>58</xdr:row>
      <xdr:rowOff>139700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124477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67327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52</xdr:row>
      <xdr:rowOff>101600</xdr:rowOff>
    </xdr:from>
    <xdr:to>
      <xdr:col>82</xdr:col>
      <xdr:colOff>158750</xdr:colOff>
      <xdr:row>53</xdr:row>
      <xdr:rowOff>31750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01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52</xdr:row>
      <xdr:rowOff>10177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892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52</xdr:row>
      <xdr:rowOff>101600</xdr:rowOff>
    </xdr:from>
    <xdr:to>
      <xdr:col>78</xdr:col>
      <xdr:colOff>120650</xdr:colOff>
      <xdr:row>53</xdr:row>
      <xdr:rowOff>31750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01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51</xdr:row>
      <xdr:rowOff>41927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8785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53</xdr:row>
      <xdr:rowOff>31750</xdr:rowOff>
    </xdr:from>
    <xdr:to>
      <xdr:col>74</xdr:col>
      <xdr:colOff>31750</xdr:colOff>
      <xdr:row>53</xdr:row>
      <xdr:rowOff>133350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11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51</xdr:row>
      <xdr:rowOff>143527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888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53</xdr:row>
      <xdr:rowOff>44450</xdr:rowOff>
    </xdr:from>
    <xdr:to>
      <xdr:col>69</xdr:col>
      <xdr:colOff>142875</xdr:colOff>
      <xdr:row>53</xdr:row>
      <xdr:rowOff>146050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13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51</xdr:row>
      <xdr:rowOff>156227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52</xdr:row>
      <xdr:rowOff>114300</xdr:rowOff>
    </xdr:from>
    <xdr:to>
      <xdr:col>65</xdr:col>
      <xdr:colOff>53975</xdr:colOff>
      <xdr:row>53</xdr:row>
      <xdr:rowOff>44450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02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51</xdr:row>
      <xdr:rowOff>54627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879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令和５年度は産地パワーアップ事業、令和６年度は合板・製材生産強化対策事業により補助金が大幅に増加したため、経常収支比率に占める割合が急増している。</a:t>
          </a:r>
        </a:p>
        <a:p>
          <a:r>
            <a:rPr kumimoji="1" lang="ja-JP" altLang="en-US" sz="1300">
              <a:latin typeface="ＭＳ Ｐゴシック" panose="020B0600070205080204" pitchFamily="50" charset="-128"/>
              <a:ea typeface="ＭＳ Ｐゴシック" panose="020B0600070205080204" pitchFamily="50" charset="-128"/>
            </a:rPr>
            <a:t>　令和９年度頃までの間に地域産業立地事業費補助金の支出を予定しており、今後は更に増加となる見込みである。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64135</xdr:rowOff>
    </xdr:from>
    <xdr:to>
      <xdr:col>82</xdr:col>
      <xdr:colOff>107950</xdr:colOff>
      <xdr:row>40</xdr:row>
      <xdr:rowOff>18415</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72198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161942</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6848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18415</xdr:rowOff>
    </xdr:from>
    <xdr:to>
      <xdr:col>82</xdr:col>
      <xdr:colOff>196850</xdr:colOff>
      <xdr:row>40</xdr:row>
      <xdr:rowOff>18415</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687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150512</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65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64135</xdr:rowOff>
    </xdr:from>
    <xdr:to>
      <xdr:col>82</xdr:col>
      <xdr:colOff>196850</xdr:colOff>
      <xdr:row>33</xdr:row>
      <xdr:rowOff>64135</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72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35560</xdr:rowOff>
    </xdr:from>
    <xdr:to>
      <xdr:col>82</xdr:col>
      <xdr:colOff>107950</xdr:colOff>
      <xdr:row>36</xdr:row>
      <xdr:rowOff>46990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620776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144162</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973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127635</xdr:rowOff>
    </xdr:from>
    <xdr:to>
      <xdr:col>82</xdr:col>
      <xdr:colOff>158750</xdr:colOff>
      <xdr:row>36</xdr:row>
      <xdr:rowOff>57785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2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18415</xdr:rowOff>
    </xdr:from>
    <xdr:to>
      <xdr:col>78</xdr:col>
      <xdr:colOff>69850</xdr:colOff>
      <xdr:row>36</xdr:row>
      <xdr:rowOff>46990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5847715"/>
          <a:ext cx="889000" cy="371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93345</xdr:rowOff>
    </xdr:from>
    <xdr:to>
      <xdr:col>78</xdr:col>
      <xdr:colOff>120650</xdr:colOff>
      <xdr:row>36</xdr:row>
      <xdr:rowOff>23495</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9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33672</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862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18415</xdr:rowOff>
    </xdr:from>
    <xdr:to>
      <xdr:col>73</xdr:col>
      <xdr:colOff>180975</xdr:colOff>
      <xdr:row>34</xdr:row>
      <xdr:rowOff>138430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893800" y="5847715"/>
          <a:ext cx="889000" cy="12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64770</xdr:rowOff>
    </xdr:from>
    <xdr:to>
      <xdr:col>74</xdr:col>
      <xdr:colOff>31750</xdr:colOff>
      <xdr:row>35</xdr:row>
      <xdr:rowOff>166370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151147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138430</xdr:rowOff>
    </xdr:from>
    <xdr:to>
      <xdr:col>69</xdr:col>
      <xdr:colOff>92075</xdr:colOff>
      <xdr:row>36</xdr:row>
      <xdr:rowOff>29845</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5967730"/>
          <a:ext cx="889000" cy="234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1905</xdr:rowOff>
    </xdr:from>
    <xdr:to>
      <xdr:col>69</xdr:col>
      <xdr:colOff>142875</xdr:colOff>
      <xdr:row>35</xdr:row>
      <xdr:rowOff>103505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002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88282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089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76200</xdr:rowOff>
    </xdr:from>
    <xdr:to>
      <xdr:col>65</xdr:col>
      <xdr:colOff>53975</xdr:colOff>
      <xdr:row>36</xdr:row>
      <xdr:rowOff>6350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7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16527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845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156210</xdr:rowOff>
    </xdr:from>
    <xdr:to>
      <xdr:col>82</xdr:col>
      <xdr:colOff>158750</xdr:colOff>
      <xdr:row>36</xdr:row>
      <xdr:rowOff>86360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128287</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12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167640</xdr:rowOff>
    </xdr:from>
    <xdr:to>
      <xdr:col>78</xdr:col>
      <xdr:colOff>120650</xdr:colOff>
      <xdr:row>36</xdr:row>
      <xdr:rowOff>97790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16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82567</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254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139065</xdr:rowOff>
    </xdr:from>
    <xdr:to>
      <xdr:col>74</xdr:col>
      <xdr:colOff>31750</xdr:colOff>
      <xdr:row>34</xdr:row>
      <xdr:rowOff>69215</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579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79392</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56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87630</xdr:rowOff>
    </xdr:from>
    <xdr:to>
      <xdr:col>69</xdr:col>
      <xdr:colOff>142875</xdr:colOff>
      <xdr:row>35</xdr:row>
      <xdr:rowOff>17780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591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27957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685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150495</xdr:rowOff>
    </xdr:from>
    <xdr:to>
      <xdr:col>65</xdr:col>
      <xdr:colOff>53975</xdr:colOff>
      <xdr:row>36</xdr:row>
      <xdr:rowOff>80645</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151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65422</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237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こども園の集約化事業等に伴う借入の償還が開始となったことにより、公債費の比率は上昇傾向にあるが、令和６年度は人件費等の他の経常経費が増加したことにより、低下に転じた。</a:t>
          </a:r>
        </a:p>
        <a:p>
          <a:r>
            <a:rPr kumimoji="1" lang="ja-JP" altLang="en-US" sz="1300">
              <a:latin typeface="ＭＳ Ｐゴシック" panose="020B0600070205080204" pitchFamily="50" charset="-128"/>
              <a:ea typeface="ＭＳ Ｐゴシック" panose="020B0600070205080204" pitchFamily="50" charset="-128"/>
            </a:rPr>
            <a:t>　今後は消防施設整備事業による地方債の増が見込まれることもあり、公債費はさらなる増加が予想されるため、事務事業等の見直し、一般財源の確保に努め財政の健全化を図る必要がある。</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104139</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663424"/>
          <a:ext cx="0" cy="1156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159004</xdr:rowOff>
    </xdr:from>
    <xdr:to>
      <xdr:col>24</xdr:col>
      <xdr:colOff>25400</xdr:colOff>
      <xdr:row>76</xdr:row>
      <xdr:rowOff>168148</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987800" y="1318920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107714</xdr:rowOff>
    </xdr:from>
    <xdr:ext cx="762000" cy="259045"/>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3137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163576</xdr:rowOff>
    </xdr:from>
    <xdr:to>
      <xdr:col>19</xdr:col>
      <xdr:colOff>187325</xdr:colOff>
      <xdr:row>76</xdr:row>
      <xdr:rowOff>168148</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3098800" y="131937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163068</xdr:rowOff>
    </xdr:from>
    <xdr:to>
      <xdr:col>20</xdr:col>
      <xdr:colOff>38100</xdr:colOff>
      <xdr:row>77</xdr:row>
      <xdr:rowOff>93218</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77995</xdr:rowOff>
    </xdr:from>
    <xdr:ext cx="7366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3279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159004</xdr:rowOff>
    </xdr:from>
    <xdr:to>
      <xdr:col>15</xdr:col>
      <xdr:colOff>98425</xdr:colOff>
      <xdr:row>76</xdr:row>
      <xdr:rowOff>163576</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2209800" y="131892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19050</xdr:rowOff>
    </xdr:from>
    <xdr:to>
      <xdr:col>15</xdr:col>
      <xdr:colOff>149225</xdr:colOff>
      <xdr:row>77</xdr:row>
      <xdr:rowOff>120650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105427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159004</xdr:rowOff>
    </xdr:from>
    <xdr:to>
      <xdr:col>11</xdr:col>
      <xdr:colOff>9525</xdr:colOff>
      <xdr:row>77</xdr:row>
      <xdr:rowOff>51563</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1320800" y="13189204"/>
          <a:ext cx="8890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158496</xdr:rowOff>
    </xdr:from>
    <xdr:to>
      <xdr:col>11</xdr:col>
      <xdr:colOff>60325</xdr:colOff>
      <xdr:row>77</xdr:row>
      <xdr:rowOff>88646</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73423</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327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9906</xdr:rowOff>
    </xdr:from>
    <xdr:to>
      <xdr:col>6</xdr:col>
      <xdr:colOff>171450</xdr:colOff>
      <xdr:row>77</xdr:row>
      <xdr:rowOff>111506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96283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108204</xdr:rowOff>
    </xdr:from>
    <xdr:to>
      <xdr:col>24</xdr:col>
      <xdr:colOff>76200</xdr:colOff>
      <xdr:row>77</xdr:row>
      <xdr:rowOff>38354</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313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124731</xdr:rowOff>
    </xdr:from>
    <xdr:ext cx="762000" cy="259045"/>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298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117348</xdr:rowOff>
    </xdr:from>
    <xdr:to>
      <xdr:col>20</xdr:col>
      <xdr:colOff>38100</xdr:colOff>
      <xdr:row>77</xdr:row>
      <xdr:rowOff>47498</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314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57675</xdr:rowOff>
    </xdr:from>
    <xdr:ext cx="7366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2916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112776</xdr:rowOff>
    </xdr:from>
    <xdr:to>
      <xdr:col>15</xdr:col>
      <xdr:colOff>149225</xdr:colOff>
      <xdr:row>77</xdr:row>
      <xdr:rowOff>42926</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3142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53103</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2911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108204</xdr:rowOff>
    </xdr:from>
    <xdr:to>
      <xdr:col>11</xdr:col>
      <xdr:colOff>60325</xdr:colOff>
      <xdr:row>77</xdr:row>
      <xdr:rowOff>38354</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313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48531</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763</xdr:rowOff>
    </xdr:from>
    <xdr:to>
      <xdr:col>6</xdr:col>
      <xdr:colOff>171450</xdr:colOff>
      <xdr:row>77</xdr:row>
      <xdr:rowOff>102363</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320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112540</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2971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扶助費、その他は類似団体平均と比べ下回っているが、人件費、物件費は上回っており、類似団体平均と比べて上回る結果となった。今後も長期行財政運営計画に基づき経費の抑制に努めていく。</a:t>
          </a: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133858</xdr:rowOff>
    </xdr:from>
    <xdr:to>
      <xdr:col>82</xdr:col>
      <xdr:colOff>107950</xdr:colOff>
      <xdr:row>80</xdr:row>
      <xdr:rowOff>104139</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6497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76216</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104139</xdr:rowOff>
    </xdr:from>
    <xdr:to>
      <xdr:col>82</xdr:col>
      <xdr:colOff>196850</xdr:colOff>
      <xdr:row>80</xdr:row>
      <xdr:rowOff>104139</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48785</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39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133858</xdr:rowOff>
    </xdr:from>
    <xdr:to>
      <xdr:col>82</xdr:col>
      <xdr:colOff>196850</xdr:colOff>
      <xdr:row>73</xdr:row>
      <xdr:rowOff>133858</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64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124713</xdr:rowOff>
    </xdr:from>
    <xdr:to>
      <xdr:col>82</xdr:col>
      <xdr:colOff>107950</xdr:colOff>
      <xdr:row>77</xdr:row>
      <xdr:rowOff>124713</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671800" y="1332636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58438</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08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41911</xdr:rowOff>
    </xdr:from>
    <xdr:to>
      <xdr:col>82</xdr:col>
      <xdr:colOff>158750</xdr:colOff>
      <xdr:row>77</xdr:row>
      <xdr:rowOff>143511</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127000</xdr:rowOff>
    </xdr:from>
    <xdr:to>
      <xdr:col>78</xdr:col>
      <xdr:colOff>69850</xdr:colOff>
      <xdr:row>77</xdr:row>
      <xdr:rowOff>124713</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3157200"/>
          <a:ext cx="889000" cy="169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163068</xdr:rowOff>
    </xdr:from>
    <xdr:to>
      <xdr:col>78</xdr:col>
      <xdr:colOff>120650</xdr:colOff>
      <xdr:row>77</xdr:row>
      <xdr:rowOff>93218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103395</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2962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104140</xdr:rowOff>
    </xdr:from>
    <xdr:to>
      <xdr:col>73</xdr:col>
      <xdr:colOff>180975</xdr:colOff>
      <xdr:row>76</xdr:row>
      <xdr:rowOff>127000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2791440"/>
          <a:ext cx="889000" cy="365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108204</xdr:rowOff>
    </xdr:from>
    <xdr:to>
      <xdr:col>74</xdr:col>
      <xdr:colOff>31750</xdr:colOff>
      <xdr:row>77</xdr:row>
      <xdr:rowOff>38354</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23131</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104140</xdr:rowOff>
    </xdr:from>
    <xdr:to>
      <xdr:col>69</xdr:col>
      <xdr:colOff>92075</xdr:colOff>
      <xdr:row>77</xdr:row>
      <xdr:rowOff>97282</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2791440"/>
          <a:ext cx="889000" cy="507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32765</xdr:rowOff>
    </xdr:from>
    <xdr:to>
      <xdr:col>65</xdr:col>
      <xdr:colOff>53975</xdr:colOff>
      <xdr:row>77</xdr:row>
      <xdr:rowOff>134365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144542</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73913</xdr:rowOff>
    </xdr:from>
    <xdr:to>
      <xdr:col>82</xdr:col>
      <xdr:colOff>158750</xdr:colOff>
      <xdr:row>78</xdr:row>
      <xdr:rowOff>4063</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327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45990</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324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73913</xdr:rowOff>
    </xdr:from>
    <xdr:to>
      <xdr:col>78</xdr:col>
      <xdr:colOff>120650</xdr:colOff>
      <xdr:row>78</xdr:row>
      <xdr:rowOff>4063</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327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160290</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33619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76200</xdr:rowOff>
    </xdr:from>
    <xdr:to>
      <xdr:col>74</xdr:col>
      <xdr:colOff>31750</xdr:colOff>
      <xdr:row>77</xdr:row>
      <xdr:rowOff>6350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16527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53340</xdr:rowOff>
    </xdr:from>
    <xdr:to>
      <xdr:col>69</xdr:col>
      <xdr:colOff>142875</xdr:colOff>
      <xdr:row>74</xdr:row>
      <xdr:rowOff>154940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274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165117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250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46482</xdr:rowOff>
    </xdr:from>
    <xdr:to>
      <xdr:col>65</xdr:col>
      <xdr:colOff>53975</xdr:colOff>
      <xdr:row>77</xdr:row>
      <xdr:rowOff>148082</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324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132859</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静岡県小山町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2892</xdr:rowOff>
    </xdr:from>
    <xdr:to>
      <xdr:col>29</xdr:col>
      <xdr:colOff>127000</xdr:colOff>
      <xdr:row>20</xdr:row>
      <xdr:rowOff>107700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07917"/>
          <a:ext cx="0" cy="147640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79777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56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107700</xdr:rowOff>
    </xdr:from>
    <xdr:to>
      <xdr:col>30</xdr:col>
      <xdr:colOff>25400</xdr:colOff>
      <xdr:row>20</xdr:row>
      <xdr:rowOff>107700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84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89269</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51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2892</xdr:rowOff>
    </xdr:from>
    <xdr:to>
      <xdr:col>30</xdr:col>
      <xdr:colOff>25400</xdr:colOff>
      <xdr:row>12</xdr:row>
      <xdr:rowOff>2892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079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63612</xdr:rowOff>
    </xdr:from>
    <xdr:to>
      <xdr:col>29</xdr:col>
      <xdr:colOff>127000</xdr:colOff>
      <xdr:row>14</xdr:row>
      <xdr:rowOff>93712</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340087"/>
          <a:ext cx="647700" cy="2015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128113</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918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156036</xdr:rowOff>
    </xdr:from>
    <xdr:to>
      <xdr:col>29</xdr:col>
      <xdr:colOff>177800</xdr:colOff>
      <xdr:row>17</xdr:row>
      <xdr:rowOff>86186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468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93712</xdr:rowOff>
    </xdr:from>
    <xdr:to>
      <xdr:col>26</xdr:col>
      <xdr:colOff>50800</xdr:colOff>
      <xdr:row>15</xdr:row>
      <xdr:rowOff>9184</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2541637"/>
          <a:ext cx="698500" cy="869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84517</xdr:rowOff>
    </xdr:from>
    <xdr:to>
      <xdr:col>26</xdr:col>
      <xdr:colOff>101600</xdr:colOff>
      <xdr:row>18</xdr:row>
      <xdr:rowOff>14667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467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170894</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31331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9184</xdr:rowOff>
    </xdr:from>
    <xdr:to>
      <xdr:col>22</xdr:col>
      <xdr:colOff>114300</xdr:colOff>
      <xdr:row>15</xdr:row>
      <xdr:rowOff>72746</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2628559"/>
          <a:ext cx="698500" cy="635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119732</xdr:rowOff>
    </xdr:from>
    <xdr:to>
      <xdr:col>22</xdr:col>
      <xdr:colOff>165100</xdr:colOff>
      <xdr:row>18</xdr:row>
      <xdr:rowOff>49882</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820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34659</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3168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72746</xdr:rowOff>
    </xdr:from>
    <xdr:to>
      <xdr:col>18</xdr:col>
      <xdr:colOff>177800</xdr:colOff>
      <xdr:row>15</xdr:row>
      <xdr:rowOff>100482</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2692121"/>
          <a:ext cx="698500" cy="277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135680</xdr:rowOff>
    </xdr:from>
    <xdr:to>
      <xdr:col>19</xdr:col>
      <xdr:colOff>38100</xdr:colOff>
      <xdr:row>18</xdr:row>
      <xdr:rowOff>65830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979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50607</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3184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146271</xdr:rowOff>
    </xdr:from>
    <xdr:to>
      <xdr:col>15</xdr:col>
      <xdr:colOff>101600</xdr:colOff>
      <xdr:row>18</xdr:row>
      <xdr:rowOff>76421</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085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61198</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19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12812</xdr:rowOff>
    </xdr:from>
    <xdr:to>
      <xdr:col>29</xdr:col>
      <xdr:colOff>177800</xdr:colOff>
      <xdr:row>13</xdr:row>
      <xdr:rowOff>114412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2892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29339</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134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42912</xdr:rowOff>
    </xdr:from>
    <xdr:to>
      <xdr:col>26</xdr:col>
      <xdr:colOff>101600</xdr:colOff>
      <xdr:row>14</xdr:row>
      <xdr:rowOff>144512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24908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154689</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2597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129834</xdr:rowOff>
    </xdr:from>
    <xdr:to>
      <xdr:col>22</xdr:col>
      <xdr:colOff>165100</xdr:colOff>
      <xdr:row>15</xdr:row>
      <xdr:rowOff>59984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25777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70161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346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21946</xdr:rowOff>
    </xdr:from>
    <xdr:to>
      <xdr:col>19</xdr:col>
      <xdr:colOff>38100</xdr:colOff>
      <xdr:row>15</xdr:row>
      <xdr:rowOff>123546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26413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133723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410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49682</xdr:rowOff>
    </xdr:from>
    <xdr:to>
      <xdr:col>15</xdr:col>
      <xdr:colOff>101600</xdr:colOff>
      <xdr:row>15</xdr:row>
      <xdr:rowOff>151282</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26690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161459</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437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125666</xdr:rowOff>
    </xdr:from>
    <xdr:to>
      <xdr:col>29</xdr:col>
      <xdr:colOff>127000</xdr:colOff>
      <xdr:row>37</xdr:row>
      <xdr:rowOff>279057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50216"/>
          <a:ext cx="0" cy="135354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251134</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7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279057</xdr:rowOff>
    </xdr:from>
    <xdr:to>
      <xdr:col>30</xdr:col>
      <xdr:colOff>25400</xdr:colOff>
      <xdr:row>37</xdr:row>
      <xdr:rowOff>279057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037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40593</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3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125666</xdr:rowOff>
    </xdr:from>
    <xdr:to>
      <xdr:col>30</xdr:col>
      <xdr:colOff>25400</xdr:colOff>
      <xdr:row>33</xdr:row>
      <xdr:rowOff>125666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502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138640</xdr:rowOff>
    </xdr:from>
    <xdr:to>
      <xdr:col>29</xdr:col>
      <xdr:colOff>127000</xdr:colOff>
      <xdr:row>35</xdr:row>
      <xdr:rowOff>4528</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406090"/>
          <a:ext cx="647700" cy="2087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111618</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7219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139541</xdr:rowOff>
    </xdr:from>
    <xdr:to>
      <xdr:col>29</xdr:col>
      <xdr:colOff>177800</xdr:colOff>
      <xdr:row>35</xdr:row>
      <xdr:rowOff>241141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498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138640</xdr:rowOff>
    </xdr:from>
    <xdr:to>
      <xdr:col>26</xdr:col>
      <xdr:colOff>50800</xdr:colOff>
      <xdr:row>35</xdr:row>
      <xdr:rowOff>42818</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406090"/>
          <a:ext cx="698500" cy="2470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122015</xdr:rowOff>
    </xdr:from>
    <xdr:to>
      <xdr:col>26</xdr:col>
      <xdr:colOff>101600</xdr:colOff>
      <xdr:row>35</xdr:row>
      <xdr:rowOff>223615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32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208392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818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42818</xdr:rowOff>
    </xdr:from>
    <xdr:to>
      <xdr:col>22</xdr:col>
      <xdr:colOff>114300</xdr:colOff>
      <xdr:row>35</xdr:row>
      <xdr:rowOff>54496</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653168"/>
          <a:ext cx="698500" cy="116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112985</xdr:rowOff>
    </xdr:from>
    <xdr:to>
      <xdr:col>22</xdr:col>
      <xdr:colOff>165100</xdr:colOff>
      <xdr:row>35</xdr:row>
      <xdr:rowOff>214585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233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199362</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809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54496</xdr:rowOff>
    </xdr:from>
    <xdr:to>
      <xdr:col>18</xdr:col>
      <xdr:colOff>177800</xdr:colOff>
      <xdr:row>35</xdr:row>
      <xdr:rowOff>107379</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664846"/>
          <a:ext cx="698500" cy="528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136913</xdr:rowOff>
    </xdr:from>
    <xdr:to>
      <xdr:col>19</xdr:col>
      <xdr:colOff>38100</xdr:colOff>
      <xdr:row>35</xdr:row>
      <xdr:rowOff>238513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7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223290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833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158400</xdr:rowOff>
    </xdr:from>
    <xdr:to>
      <xdr:col>15</xdr:col>
      <xdr:colOff>101600</xdr:colOff>
      <xdr:row>35</xdr:row>
      <xdr:rowOff>260000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7687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244777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85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296628</xdr:rowOff>
    </xdr:from>
    <xdr:to>
      <xdr:col>29</xdr:col>
      <xdr:colOff>177800</xdr:colOff>
      <xdr:row>35</xdr:row>
      <xdr:rowOff>55328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5640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141705</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409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87840</xdr:rowOff>
    </xdr:from>
    <xdr:to>
      <xdr:col>26</xdr:col>
      <xdr:colOff>101600</xdr:colOff>
      <xdr:row>34</xdr:row>
      <xdr:rowOff>189440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3552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199617</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124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334918</xdr:rowOff>
    </xdr:from>
    <xdr:to>
      <xdr:col>22</xdr:col>
      <xdr:colOff>165100</xdr:colOff>
      <xdr:row>35</xdr:row>
      <xdr:rowOff>93618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6023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103795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371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3696</xdr:rowOff>
    </xdr:from>
    <xdr:to>
      <xdr:col>19</xdr:col>
      <xdr:colOff>38100</xdr:colOff>
      <xdr:row>35</xdr:row>
      <xdr:rowOff>105296</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6140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115473</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382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56579</xdr:rowOff>
    </xdr:from>
    <xdr:to>
      <xdr:col>15</xdr:col>
      <xdr:colOff>101600</xdr:colOff>
      <xdr:row>35</xdr:row>
      <xdr:rowOff>158179</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6669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168355</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43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静岡県小山町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16,975
16,512
135.74
16,203,623
15,521,645
477,998
6,016,772
9,633,254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51.2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149644</xdr:rowOff>
    </xdr:from>
    <xdr:to>
      <xdr:col>24</xdr:col>
      <xdr:colOff>62865</xdr:colOff>
      <xdr:row>39</xdr:row>
      <xdr:rowOff>56541</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93144"/>
          <a:ext cx="1270" cy="1449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60368</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4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56541</xdr:rowOff>
    </xdr:from>
    <xdr:to>
      <xdr:col>24</xdr:col>
      <xdr:colOff>152400</xdr:colOff>
      <xdr:row>39</xdr:row>
      <xdr:rowOff>56541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3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96321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68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149644</xdr:rowOff>
    </xdr:from>
    <xdr:to>
      <xdr:col>24</xdr:col>
      <xdr:colOff>152400</xdr:colOff>
      <xdr:row>30</xdr:row>
      <xdr:rowOff>149644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93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113119</xdr:rowOff>
    </xdr:from>
    <xdr:to>
      <xdr:col>24</xdr:col>
      <xdr:colOff>63500</xdr:colOff>
      <xdr:row>33</xdr:row>
      <xdr:rowOff>90081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599519"/>
          <a:ext cx="838200" cy="148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118063</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1188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139636</xdr:rowOff>
    </xdr:from>
    <xdr:to>
      <xdr:col>24</xdr:col>
      <xdr:colOff>114300</xdr:colOff>
      <xdr:row>36</xdr:row>
      <xdr:rowOff>69786</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4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90081</xdr:rowOff>
    </xdr:from>
    <xdr:to>
      <xdr:col>19</xdr:col>
      <xdr:colOff>177800</xdr:colOff>
      <xdr:row>33</xdr:row>
      <xdr:rowOff>165151</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747931"/>
          <a:ext cx="889000" cy="75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76937</xdr:rowOff>
    </xdr:from>
    <xdr:to>
      <xdr:col>20</xdr:col>
      <xdr:colOff>38100</xdr:colOff>
      <xdr:row>37</xdr:row>
      <xdr:rowOff>7087</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169664</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341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165151</xdr:rowOff>
    </xdr:from>
    <xdr:to>
      <xdr:col>15</xdr:col>
      <xdr:colOff>50800</xdr:colOff>
      <xdr:row>34</xdr:row>
      <xdr:rowOff>43662</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823001"/>
          <a:ext cx="889000" cy="49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101714</xdr:rowOff>
    </xdr:from>
    <xdr:to>
      <xdr:col>15</xdr:col>
      <xdr:colOff>101600</xdr:colOff>
      <xdr:row>37</xdr:row>
      <xdr:rowOff>31864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22991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366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43662</xdr:rowOff>
    </xdr:from>
    <xdr:to>
      <xdr:col>10</xdr:col>
      <xdr:colOff>114300</xdr:colOff>
      <xdr:row>34</xdr:row>
      <xdr:rowOff>88278</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872962"/>
          <a:ext cx="889000" cy="44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102870</xdr:rowOff>
    </xdr:from>
    <xdr:to>
      <xdr:col>10</xdr:col>
      <xdr:colOff>165100</xdr:colOff>
      <xdr:row>37</xdr:row>
      <xdr:rowOff>33020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7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24147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367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121882</xdr:rowOff>
    </xdr:from>
    <xdr:to>
      <xdr:col>6</xdr:col>
      <xdr:colOff>38100</xdr:colOff>
      <xdr:row>37</xdr:row>
      <xdr:rowOff>52032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9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43159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386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62319</xdr:rowOff>
    </xdr:from>
    <xdr:to>
      <xdr:col>24</xdr:col>
      <xdr:colOff>114300</xdr:colOff>
      <xdr:row>32</xdr:row>
      <xdr:rowOff>163919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548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85196</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400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39281</xdr:rowOff>
    </xdr:from>
    <xdr:to>
      <xdr:col>20</xdr:col>
      <xdr:colOff>38100</xdr:colOff>
      <xdr:row>33</xdr:row>
      <xdr:rowOff>140881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697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31</xdr:row>
      <xdr:rowOff>157408</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472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114351</xdr:rowOff>
    </xdr:from>
    <xdr:to>
      <xdr:col>15</xdr:col>
      <xdr:colOff>101600</xdr:colOff>
      <xdr:row>34</xdr:row>
      <xdr:rowOff>44501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772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32</xdr:row>
      <xdr:rowOff>61028</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547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164312</xdr:rowOff>
    </xdr:from>
    <xdr:to>
      <xdr:col>10</xdr:col>
      <xdr:colOff>165100</xdr:colOff>
      <xdr:row>34</xdr:row>
      <xdr:rowOff>94462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822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32</xdr:row>
      <xdr:rowOff>110989</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597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37478</xdr:rowOff>
    </xdr:from>
    <xdr:to>
      <xdr:col>6</xdr:col>
      <xdr:colOff>38100</xdr:colOff>
      <xdr:row>34</xdr:row>
      <xdr:rowOff>139078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866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32</xdr:row>
      <xdr:rowOff>155605</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642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42574</xdr:rowOff>
    </xdr:from>
    <xdr:to>
      <xdr:col>24</xdr:col>
      <xdr:colOff>62865</xdr:colOff>
      <xdr:row>58</xdr:row>
      <xdr:rowOff>142149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615074"/>
          <a:ext cx="1270" cy="1471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145976</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9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142149</xdr:rowOff>
    </xdr:from>
    <xdr:to>
      <xdr:col>24</xdr:col>
      <xdr:colOff>152400</xdr:colOff>
      <xdr:row>58</xdr:row>
      <xdr:rowOff>142149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86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160701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3903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1,216,477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42574</xdr:rowOff>
    </xdr:from>
    <xdr:to>
      <xdr:col>24</xdr:col>
      <xdr:colOff>152400</xdr:colOff>
      <xdr:row>50</xdr:row>
      <xdr:rowOff>42574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61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28422</xdr:rowOff>
    </xdr:from>
    <xdr:to>
      <xdr:col>24</xdr:col>
      <xdr:colOff>63500</xdr:colOff>
      <xdr:row>58</xdr:row>
      <xdr:rowOff>89209</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972522"/>
          <a:ext cx="838200" cy="60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163548</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361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13671</xdr:rowOff>
    </xdr:from>
    <xdr:to>
      <xdr:col>24</xdr:col>
      <xdr:colOff>114300</xdr:colOff>
      <xdr:row>58</xdr:row>
      <xdr:rowOff>115271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5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89209</xdr:rowOff>
    </xdr:from>
    <xdr:to>
      <xdr:col>19</xdr:col>
      <xdr:colOff>177800</xdr:colOff>
      <xdr:row>58</xdr:row>
      <xdr:rowOff>90005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33309"/>
          <a:ext cx="889000" cy="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42854</xdr:rowOff>
    </xdr:from>
    <xdr:to>
      <xdr:col>20</xdr:col>
      <xdr:colOff>38100</xdr:colOff>
      <xdr:row>58</xdr:row>
      <xdr:rowOff>144454</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8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135581</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10079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90005</xdr:rowOff>
    </xdr:from>
    <xdr:to>
      <xdr:col>15</xdr:col>
      <xdr:colOff>50800</xdr:colOff>
      <xdr:row>58</xdr:row>
      <xdr:rowOff>92273</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34105"/>
          <a:ext cx="889000" cy="2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41933</xdr:rowOff>
    </xdr:from>
    <xdr:to>
      <xdr:col>15</xdr:col>
      <xdr:colOff>101600</xdr:colOff>
      <xdr:row>58</xdr:row>
      <xdr:rowOff>143533</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86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134660</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10078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92273</xdr:rowOff>
    </xdr:from>
    <xdr:to>
      <xdr:col>10</xdr:col>
      <xdr:colOff>114300</xdr:colOff>
      <xdr:row>58</xdr:row>
      <xdr:rowOff>105965</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36373"/>
          <a:ext cx="889000" cy="13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51966</xdr:rowOff>
    </xdr:from>
    <xdr:to>
      <xdr:col>10</xdr:col>
      <xdr:colOff>165100</xdr:colOff>
      <xdr:row>58</xdr:row>
      <xdr:rowOff>153566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9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144693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088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58855</xdr:rowOff>
    </xdr:from>
    <xdr:to>
      <xdr:col>6</xdr:col>
      <xdr:colOff>38100</xdr:colOff>
      <xdr:row>58</xdr:row>
      <xdr:rowOff>160455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151582</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09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149072</xdr:rowOff>
    </xdr:from>
    <xdr:to>
      <xdr:col>24</xdr:col>
      <xdr:colOff>114300</xdr:colOff>
      <xdr:row>58</xdr:row>
      <xdr:rowOff>79222</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21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108449</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09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38409</xdr:rowOff>
    </xdr:from>
    <xdr:to>
      <xdr:col>20</xdr:col>
      <xdr:colOff>38100</xdr:colOff>
      <xdr:row>58</xdr:row>
      <xdr:rowOff>140009</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82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156536</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9757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39205</xdr:rowOff>
    </xdr:from>
    <xdr:to>
      <xdr:col>15</xdr:col>
      <xdr:colOff>101600</xdr:colOff>
      <xdr:row>58</xdr:row>
      <xdr:rowOff>140805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8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157332</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9758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41473</xdr:rowOff>
    </xdr:from>
    <xdr:to>
      <xdr:col>10</xdr:col>
      <xdr:colOff>165100</xdr:colOff>
      <xdr:row>58</xdr:row>
      <xdr:rowOff>143073</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85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159600</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9760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55165</xdr:rowOff>
    </xdr:from>
    <xdr:to>
      <xdr:col>6</xdr:col>
      <xdr:colOff>38100</xdr:colOff>
      <xdr:row>58</xdr:row>
      <xdr:rowOff>156765</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99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1842</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774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63667</xdr:rowOff>
    </xdr:from>
    <xdr:to>
      <xdr:col>24</xdr:col>
      <xdr:colOff>62865</xdr:colOff>
      <xdr:row>78</xdr:row>
      <xdr:rowOff>136683</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65167"/>
          <a:ext cx="1270" cy="1444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140510</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136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136683</xdr:rowOff>
    </xdr:from>
    <xdr:to>
      <xdr:col>24</xdr:col>
      <xdr:colOff>152400</xdr:colOff>
      <xdr:row>78</xdr:row>
      <xdr:rowOff>136683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09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10344</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840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63667</xdr:rowOff>
    </xdr:from>
    <xdr:to>
      <xdr:col>24</xdr:col>
      <xdr:colOff>152400</xdr:colOff>
      <xdr:row>70</xdr:row>
      <xdr:rowOff>63667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65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55964</xdr:rowOff>
    </xdr:from>
    <xdr:to>
      <xdr:col>24</xdr:col>
      <xdr:colOff>63500</xdr:colOff>
      <xdr:row>76</xdr:row>
      <xdr:rowOff>99786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3086164"/>
          <a:ext cx="838200" cy="43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19116</xdr:rowOff>
    </xdr:from>
    <xdr:ext cx="469744"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220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40689</xdr:rowOff>
    </xdr:from>
    <xdr:to>
      <xdr:col>24</xdr:col>
      <xdr:colOff>114300</xdr:colOff>
      <xdr:row>77</xdr:row>
      <xdr:rowOff>142289</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40281</xdr:rowOff>
    </xdr:from>
    <xdr:to>
      <xdr:col>19</xdr:col>
      <xdr:colOff>177800</xdr:colOff>
      <xdr:row>76</xdr:row>
      <xdr:rowOff>99786</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2908300" y="13070481"/>
          <a:ext cx="889000" cy="59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60714</xdr:rowOff>
    </xdr:from>
    <xdr:to>
      <xdr:col>20</xdr:col>
      <xdr:colOff>38100</xdr:colOff>
      <xdr:row>77</xdr:row>
      <xdr:rowOff>162314</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6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153441</xdr:rowOff>
    </xdr:from>
    <xdr:ext cx="469744"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62428" y="13355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40281</xdr:rowOff>
    </xdr:from>
    <xdr:to>
      <xdr:col>15</xdr:col>
      <xdr:colOff>50800</xdr:colOff>
      <xdr:row>76</xdr:row>
      <xdr:rowOff>121800</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3070481"/>
          <a:ext cx="889000" cy="81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65080</xdr:rowOff>
    </xdr:from>
    <xdr:to>
      <xdr:col>15</xdr:col>
      <xdr:colOff>101600</xdr:colOff>
      <xdr:row>77</xdr:row>
      <xdr:rowOff>166680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2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157807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73428" y="1335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121800</xdr:rowOff>
    </xdr:from>
    <xdr:to>
      <xdr:col>10</xdr:col>
      <xdr:colOff>114300</xdr:colOff>
      <xdr:row>77</xdr:row>
      <xdr:rowOff>135334</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3152000"/>
          <a:ext cx="889000" cy="184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63571</xdr:rowOff>
    </xdr:from>
    <xdr:to>
      <xdr:col>10</xdr:col>
      <xdr:colOff>165100</xdr:colOff>
      <xdr:row>77</xdr:row>
      <xdr:rowOff>165171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26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156298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84428" y="13357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76716</xdr:rowOff>
    </xdr:from>
    <xdr:to>
      <xdr:col>6</xdr:col>
      <xdr:colOff>38100</xdr:colOff>
      <xdr:row>78</xdr:row>
      <xdr:rowOff>6866</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278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23393</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95428" y="13053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5164</xdr:rowOff>
    </xdr:from>
    <xdr:to>
      <xdr:col>24</xdr:col>
      <xdr:colOff>114300</xdr:colOff>
      <xdr:row>76</xdr:row>
      <xdr:rowOff>106764</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035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28041</xdr:rowOff>
    </xdr:from>
    <xdr:ext cx="534377"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2886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48986</xdr:rowOff>
    </xdr:from>
    <xdr:to>
      <xdr:col>20</xdr:col>
      <xdr:colOff>38100</xdr:colOff>
      <xdr:row>76</xdr:row>
      <xdr:rowOff>150586</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079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167113</xdr:rowOff>
    </xdr:from>
    <xdr:ext cx="534377"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30111" y="12854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160931</xdr:rowOff>
    </xdr:from>
    <xdr:to>
      <xdr:col>15</xdr:col>
      <xdr:colOff>101600</xdr:colOff>
      <xdr:row>76</xdr:row>
      <xdr:rowOff>91081</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019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107609</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41111" y="12794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71000</xdr:rowOff>
    </xdr:from>
    <xdr:to>
      <xdr:col>10</xdr:col>
      <xdr:colOff>165100</xdr:colOff>
      <xdr:row>77</xdr:row>
      <xdr:rowOff>1150</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1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17677</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52111" y="12876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84534</xdr:rowOff>
    </xdr:from>
    <xdr:to>
      <xdr:col>6</xdr:col>
      <xdr:colOff>38100</xdr:colOff>
      <xdr:row>78</xdr:row>
      <xdr:rowOff>14684</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286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5811</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428" y="13378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44842</xdr:rowOff>
    </xdr:from>
    <xdr:to>
      <xdr:col>24</xdr:col>
      <xdr:colOff>62865</xdr:colOff>
      <xdr:row>98</xdr:row>
      <xdr:rowOff>133277</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75342"/>
          <a:ext cx="1270" cy="1460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137104</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939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133277</xdr:rowOff>
    </xdr:from>
    <xdr:to>
      <xdr:col>24</xdr:col>
      <xdr:colOff>152400</xdr:colOff>
      <xdr:row>98</xdr:row>
      <xdr:rowOff>133277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935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162969</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5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44842</xdr:rowOff>
    </xdr:from>
    <xdr:to>
      <xdr:col>24</xdr:col>
      <xdr:colOff>152400</xdr:colOff>
      <xdr:row>90</xdr:row>
      <xdr:rowOff>44842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75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73439</xdr:rowOff>
    </xdr:from>
    <xdr:to>
      <xdr:col>24</xdr:col>
      <xdr:colOff>63500</xdr:colOff>
      <xdr:row>97</xdr:row>
      <xdr:rowOff>13295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532639"/>
          <a:ext cx="838200" cy="11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133483</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0783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110606</xdr:rowOff>
    </xdr:from>
    <xdr:to>
      <xdr:col>24</xdr:col>
      <xdr:colOff>114300</xdr:colOff>
      <xdr:row>95</xdr:row>
      <xdr:rowOff>40756</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26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13295</xdr:rowOff>
    </xdr:from>
    <xdr:to>
      <xdr:col>19</xdr:col>
      <xdr:colOff>177800</xdr:colOff>
      <xdr:row>97</xdr:row>
      <xdr:rowOff>36144</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643945"/>
          <a:ext cx="889000" cy="22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27037</xdr:rowOff>
    </xdr:from>
    <xdr:to>
      <xdr:col>20</xdr:col>
      <xdr:colOff>38100</xdr:colOff>
      <xdr:row>95</xdr:row>
      <xdr:rowOff>128637</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314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145164</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090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84803</xdr:rowOff>
    </xdr:from>
    <xdr:to>
      <xdr:col>15</xdr:col>
      <xdr:colOff>50800</xdr:colOff>
      <xdr:row>97</xdr:row>
      <xdr:rowOff>36144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544003"/>
          <a:ext cx="889000" cy="122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121514</xdr:rowOff>
    </xdr:from>
    <xdr:to>
      <xdr:col>15</xdr:col>
      <xdr:colOff>101600</xdr:colOff>
      <xdr:row>96</xdr:row>
      <xdr:rowOff>51664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68191</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184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84803</xdr:rowOff>
    </xdr:from>
    <xdr:to>
      <xdr:col>10</xdr:col>
      <xdr:colOff>114300</xdr:colOff>
      <xdr:row>97</xdr:row>
      <xdr:rowOff>140712</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544003"/>
          <a:ext cx="889000" cy="227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19134</xdr:rowOff>
    </xdr:from>
    <xdr:to>
      <xdr:col>10</xdr:col>
      <xdr:colOff>165100</xdr:colOff>
      <xdr:row>95</xdr:row>
      <xdr:rowOff>120734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0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137261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082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104380</xdr:rowOff>
    </xdr:from>
    <xdr:to>
      <xdr:col>6</xdr:col>
      <xdr:colOff>38100</xdr:colOff>
      <xdr:row>97</xdr:row>
      <xdr:rowOff>34530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51057</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338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22639</xdr:rowOff>
    </xdr:from>
    <xdr:to>
      <xdr:col>24</xdr:col>
      <xdr:colOff>114300</xdr:colOff>
      <xdr:row>96</xdr:row>
      <xdr:rowOff>124239</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481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1066</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460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133945</xdr:rowOff>
    </xdr:from>
    <xdr:to>
      <xdr:col>20</xdr:col>
      <xdr:colOff>38100</xdr:colOff>
      <xdr:row>97</xdr:row>
      <xdr:rowOff>64095</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593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55222</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685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156794</xdr:rowOff>
    </xdr:from>
    <xdr:to>
      <xdr:col>15</xdr:col>
      <xdr:colOff>101600</xdr:colOff>
      <xdr:row>97</xdr:row>
      <xdr:rowOff>86944</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615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78071</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708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34003</xdr:rowOff>
    </xdr:from>
    <xdr:to>
      <xdr:col>10</xdr:col>
      <xdr:colOff>165100</xdr:colOff>
      <xdr:row>96</xdr:row>
      <xdr:rowOff>135603</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493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126730</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585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89912</xdr:rowOff>
    </xdr:from>
    <xdr:to>
      <xdr:col>6</xdr:col>
      <xdr:colOff>38100</xdr:colOff>
      <xdr:row>98</xdr:row>
      <xdr:rowOff>20062</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720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11189</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81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22821</xdr:rowOff>
    </xdr:from>
    <xdr:to>
      <xdr:col>54</xdr:col>
      <xdr:colOff>189865</xdr:colOff>
      <xdr:row>38</xdr:row>
      <xdr:rowOff>49509</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66321"/>
          <a:ext cx="1270" cy="139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53336</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6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49509</xdr:rowOff>
    </xdr:from>
    <xdr:to>
      <xdr:col>55</xdr:col>
      <xdr:colOff>88900</xdr:colOff>
      <xdr:row>38</xdr:row>
      <xdr:rowOff>49509</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64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140948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41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22821</xdr:rowOff>
    </xdr:from>
    <xdr:to>
      <xdr:col>55</xdr:col>
      <xdr:colOff>88900</xdr:colOff>
      <xdr:row>30</xdr:row>
      <xdr:rowOff>22821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66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34296</xdr:rowOff>
    </xdr:from>
    <xdr:to>
      <xdr:col>55</xdr:col>
      <xdr:colOff>0</xdr:colOff>
      <xdr:row>35</xdr:row>
      <xdr:rowOff>156327</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9639300" y="5863596"/>
          <a:ext cx="838200" cy="293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82723</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254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104296</xdr:rowOff>
    </xdr:from>
    <xdr:to>
      <xdr:col>55</xdr:col>
      <xdr:colOff>50800</xdr:colOff>
      <xdr:row>37</xdr:row>
      <xdr:rowOff>34446</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76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34296</xdr:rowOff>
    </xdr:from>
    <xdr:to>
      <xdr:col>50</xdr:col>
      <xdr:colOff>114300</xdr:colOff>
      <xdr:row>36</xdr:row>
      <xdr:rowOff>129554</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5863596"/>
          <a:ext cx="889000" cy="438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137885</xdr:rowOff>
    </xdr:from>
    <xdr:to>
      <xdr:col>50</xdr:col>
      <xdr:colOff>165100</xdr:colOff>
      <xdr:row>37</xdr:row>
      <xdr:rowOff>68035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310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59162</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402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115186</xdr:rowOff>
    </xdr:from>
    <xdr:to>
      <xdr:col>45</xdr:col>
      <xdr:colOff>177800</xdr:colOff>
      <xdr:row>36</xdr:row>
      <xdr:rowOff>129554</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7861300" y="6287386"/>
          <a:ext cx="889000" cy="14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139760</xdr:rowOff>
    </xdr:from>
    <xdr:to>
      <xdr:col>46</xdr:col>
      <xdr:colOff>38100</xdr:colOff>
      <xdr:row>37</xdr:row>
      <xdr:rowOff>69910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61037</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404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168016</xdr:rowOff>
    </xdr:from>
    <xdr:to>
      <xdr:col>41</xdr:col>
      <xdr:colOff>50800</xdr:colOff>
      <xdr:row>36</xdr:row>
      <xdr:rowOff>115186</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5997316"/>
          <a:ext cx="889000" cy="290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5541</xdr:rowOff>
    </xdr:from>
    <xdr:to>
      <xdr:col>41</xdr:col>
      <xdr:colOff>101600</xdr:colOff>
      <xdr:row>37</xdr:row>
      <xdr:rowOff>107141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9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98268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441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125503</xdr:rowOff>
    </xdr:from>
    <xdr:to>
      <xdr:col>36</xdr:col>
      <xdr:colOff>165100</xdr:colOff>
      <xdr:row>35</xdr:row>
      <xdr:rowOff>55653</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95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46780</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6047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105527</xdr:rowOff>
    </xdr:from>
    <xdr:to>
      <xdr:col>55</xdr:col>
      <xdr:colOff>50800</xdr:colOff>
      <xdr:row>36</xdr:row>
      <xdr:rowOff>35677</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106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128404</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5957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154946</xdr:rowOff>
    </xdr:from>
    <xdr:to>
      <xdr:col>50</xdr:col>
      <xdr:colOff>165100</xdr:colOff>
      <xdr:row>34</xdr:row>
      <xdr:rowOff>85096</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5812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101623</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5588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78754</xdr:rowOff>
    </xdr:from>
    <xdr:to>
      <xdr:col>46</xdr:col>
      <xdr:colOff>38100</xdr:colOff>
      <xdr:row>37</xdr:row>
      <xdr:rowOff>8904</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250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25431</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6026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64386</xdr:rowOff>
    </xdr:from>
    <xdr:to>
      <xdr:col>41</xdr:col>
      <xdr:colOff>101600</xdr:colOff>
      <xdr:row>36</xdr:row>
      <xdr:rowOff>165986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236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11063</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6011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117216</xdr:rowOff>
    </xdr:from>
    <xdr:to>
      <xdr:col>36</xdr:col>
      <xdr:colOff>165100</xdr:colOff>
      <xdr:row>35</xdr:row>
      <xdr:rowOff>47366</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5946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63893</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5721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134982</xdr:rowOff>
    </xdr:from>
    <xdr:to>
      <xdr:col>54</xdr:col>
      <xdr:colOff>189865</xdr:colOff>
      <xdr:row>58</xdr:row>
      <xdr:rowOff>97871</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707482"/>
          <a:ext cx="1270" cy="1334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101698</xdr:rowOff>
    </xdr:from>
    <xdr:ext cx="469744"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04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97871</xdr:rowOff>
    </xdr:from>
    <xdr:to>
      <xdr:col>55</xdr:col>
      <xdr:colOff>88900</xdr:colOff>
      <xdr:row>58</xdr:row>
      <xdr:rowOff>97871</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041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81659</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482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134982</xdr:rowOff>
    </xdr:from>
    <xdr:to>
      <xdr:col>55</xdr:col>
      <xdr:colOff>88900</xdr:colOff>
      <xdr:row>50</xdr:row>
      <xdr:rowOff>134982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707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64893</xdr:rowOff>
    </xdr:from>
    <xdr:to>
      <xdr:col>55</xdr:col>
      <xdr:colOff>0</xdr:colOff>
      <xdr:row>55</xdr:row>
      <xdr:rowOff>37026</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9639300" y="9151743"/>
          <a:ext cx="838200" cy="315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39173</xdr:rowOff>
    </xdr:from>
    <xdr:ext cx="534377"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6403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60746</xdr:rowOff>
    </xdr:from>
    <xdr:to>
      <xdr:col>55</xdr:col>
      <xdr:colOff>50800</xdr:colOff>
      <xdr:row>56</xdr:row>
      <xdr:rowOff>162346</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66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32336</xdr:rowOff>
    </xdr:from>
    <xdr:to>
      <xdr:col>50</xdr:col>
      <xdr:colOff>114300</xdr:colOff>
      <xdr:row>55</xdr:row>
      <xdr:rowOff>37026</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8750300" y="9462086"/>
          <a:ext cx="889000" cy="4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121704</xdr:rowOff>
    </xdr:from>
    <xdr:to>
      <xdr:col>50</xdr:col>
      <xdr:colOff>165100</xdr:colOff>
      <xdr:row>57</xdr:row>
      <xdr:rowOff>51854</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72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42981</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72111" y="981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2700</xdr:rowOff>
    </xdr:from>
    <xdr:to>
      <xdr:col>45</xdr:col>
      <xdr:colOff>177800</xdr:colOff>
      <xdr:row>55</xdr:row>
      <xdr:rowOff>32336</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7861300" y="9432450"/>
          <a:ext cx="889000" cy="29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127849</xdr:rowOff>
    </xdr:from>
    <xdr:to>
      <xdr:col>46</xdr:col>
      <xdr:colOff>38100</xdr:colOff>
      <xdr:row>57</xdr:row>
      <xdr:rowOff>57999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729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49126</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83111" y="9821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121805</xdr:rowOff>
    </xdr:from>
    <xdr:to>
      <xdr:col>41</xdr:col>
      <xdr:colOff>50800</xdr:colOff>
      <xdr:row>55</xdr:row>
      <xdr:rowOff>2700</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6972300" y="9208655"/>
          <a:ext cx="889000" cy="223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82440</xdr:rowOff>
    </xdr:from>
    <xdr:to>
      <xdr:col>41</xdr:col>
      <xdr:colOff>101600</xdr:colOff>
      <xdr:row>57</xdr:row>
      <xdr:rowOff>12590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68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3717</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94111" y="9776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163204</xdr:rowOff>
    </xdr:from>
    <xdr:to>
      <xdr:col>36</xdr:col>
      <xdr:colOff>165100</xdr:colOff>
      <xdr:row>56</xdr:row>
      <xdr:rowOff>93354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5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84481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705111" y="9685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14093</xdr:rowOff>
    </xdr:from>
    <xdr:to>
      <xdr:col>55</xdr:col>
      <xdr:colOff>50800</xdr:colOff>
      <xdr:row>53</xdr:row>
      <xdr:rowOff>115693</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100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36970</xdr:rowOff>
    </xdr:from>
    <xdr:ext cx="599010"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8952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157676</xdr:rowOff>
    </xdr:from>
    <xdr:to>
      <xdr:col>50</xdr:col>
      <xdr:colOff>165100</xdr:colOff>
      <xdr:row>55</xdr:row>
      <xdr:rowOff>87826</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415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53</xdr:row>
      <xdr:rowOff>104353</xdr:rowOff>
    </xdr:from>
    <xdr:ext cx="59901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39795" y="9191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152986</xdr:rowOff>
    </xdr:from>
    <xdr:to>
      <xdr:col>46</xdr:col>
      <xdr:colOff>38100</xdr:colOff>
      <xdr:row>55</xdr:row>
      <xdr:rowOff>83136</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411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99663</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50795" y="9186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123350</xdr:rowOff>
    </xdr:from>
    <xdr:to>
      <xdr:col>41</xdr:col>
      <xdr:colOff>101600</xdr:colOff>
      <xdr:row>55</xdr:row>
      <xdr:rowOff>53500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38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70027</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61795" y="9156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71005</xdr:rowOff>
    </xdr:from>
    <xdr:to>
      <xdr:col>36</xdr:col>
      <xdr:colOff>165100</xdr:colOff>
      <xdr:row>54</xdr:row>
      <xdr:rowOff>1155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157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52</xdr:row>
      <xdr:rowOff>17682</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672795" y="8933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93218</xdr:rowOff>
    </xdr:from>
    <xdr:to>
      <xdr:col>54</xdr:col>
      <xdr:colOff>189865</xdr:colOff>
      <xdr:row>79</xdr:row>
      <xdr:rowOff>98879</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94718"/>
          <a:ext cx="1270" cy="1548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39895</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69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93218</xdr:rowOff>
    </xdr:from>
    <xdr:to>
      <xdr:col>55</xdr:col>
      <xdr:colOff>88900</xdr:colOff>
      <xdr:row>70</xdr:row>
      <xdr:rowOff>93218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94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64132</xdr:rowOff>
    </xdr:from>
    <xdr:to>
      <xdr:col>55</xdr:col>
      <xdr:colOff>0</xdr:colOff>
      <xdr:row>76</xdr:row>
      <xdr:rowOff>48651</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2751432"/>
          <a:ext cx="838200" cy="327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166431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68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16554</xdr:rowOff>
    </xdr:from>
    <xdr:to>
      <xdr:col>55</xdr:col>
      <xdr:colOff>50800</xdr:colOff>
      <xdr:row>78</xdr:row>
      <xdr:rowOff>118154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48651</xdr:rowOff>
    </xdr:from>
    <xdr:to>
      <xdr:col>50</xdr:col>
      <xdr:colOff>114300</xdr:colOff>
      <xdr:row>76</xdr:row>
      <xdr:rowOff>117711</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078851"/>
          <a:ext cx="889000" cy="6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70221</xdr:rowOff>
    </xdr:from>
    <xdr:to>
      <xdr:col>50</xdr:col>
      <xdr:colOff>165100</xdr:colOff>
      <xdr:row>79</xdr:row>
      <xdr:rowOff>371</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162948</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53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160361</xdr:rowOff>
    </xdr:from>
    <xdr:to>
      <xdr:col>45</xdr:col>
      <xdr:colOff>177800</xdr:colOff>
      <xdr:row>76</xdr:row>
      <xdr:rowOff>117711</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019111"/>
          <a:ext cx="889000" cy="128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67249</xdr:rowOff>
    </xdr:from>
    <xdr:to>
      <xdr:col>46</xdr:col>
      <xdr:colOff>38100</xdr:colOff>
      <xdr:row>78</xdr:row>
      <xdr:rowOff>168849</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40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159976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533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108621</xdr:rowOff>
    </xdr:from>
    <xdr:to>
      <xdr:col>41</xdr:col>
      <xdr:colOff>50800</xdr:colOff>
      <xdr:row>75</xdr:row>
      <xdr:rowOff>160361</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2624471"/>
          <a:ext cx="889000" cy="394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22409</xdr:rowOff>
    </xdr:from>
    <xdr:to>
      <xdr:col>41</xdr:col>
      <xdr:colOff>101600</xdr:colOff>
      <xdr:row>78</xdr:row>
      <xdr:rowOff>124009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95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115136</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488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65692</xdr:rowOff>
    </xdr:from>
    <xdr:to>
      <xdr:col>36</xdr:col>
      <xdr:colOff>165100</xdr:colOff>
      <xdr:row>77</xdr:row>
      <xdr:rowOff>167292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6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158419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360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13332</xdr:rowOff>
    </xdr:from>
    <xdr:to>
      <xdr:col>55</xdr:col>
      <xdr:colOff>50800</xdr:colOff>
      <xdr:row>74</xdr:row>
      <xdr:rowOff>114932</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2700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36209</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255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169301</xdr:rowOff>
    </xdr:from>
    <xdr:to>
      <xdr:col>50</xdr:col>
      <xdr:colOff>165100</xdr:colOff>
      <xdr:row>76</xdr:row>
      <xdr:rowOff>99451</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028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115979</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2803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66911</xdr:rowOff>
    </xdr:from>
    <xdr:to>
      <xdr:col>46</xdr:col>
      <xdr:colOff>38100</xdr:colOff>
      <xdr:row>76</xdr:row>
      <xdr:rowOff>168511</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097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13588</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2872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109561</xdr:rowOff>
    </xdr:from>
    <xdr:to>
      <xdr:col>41</xdr:col>
      <xdr:colOff>101600</xdr:colOff>
      <xdr:row>76</xdr:row>
      <xdr:rowOff>39711</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2968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56238</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2743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57821</xdr:rowOff>
    </xdr:from>
    <xdr:to>
      <xdr:col>36</xdr:col>
      <xdr:colOff>165100</xdr:colOff>
      <xdr:row>73</xdr:row>
      <xdr:rowOff>159421</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2573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4498</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2348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168584</xdr:rowOff>
    </xdr:from>
    <xdr:to>
      <xdr:col>54</xdr:col>
      <xdr:colOff>189865</xdr:colOff>
      <xdr:row>98</xdr:row>
      <xdr:rowOff>4637</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599084"/>
          <a:ext cx="1270" cy="1207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8464</xdr:rowOff>
    </xdr:from>
    <xdr:ext cx="469744" cy="25904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810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4637</xdr:rowOff>
    </xdr:from>
    <xdr:to>
      <xdr:col>55</xdr:col>
      <xdr:colOff>88900</xdr:colOff>
      <xdr:row>98</xdr:row>
      <xdr:rowOff>4637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806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115261</xdr:rowOff>
    </xdr:from>
    <xdr:ext cx="599010" cy="2590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374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168584</xdr:rowOff>
    </xdr:from>
    <xdr:to>
      <xdr:col>55</xdr:col>
      <xdr:colOff>88900</xdr:colOff>
      <xdr:row>90</xdr:row>
      <xdr:rowOff>168584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59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163395</xdr:rowOff>
    </xdr:from>
    <xdr:to>
      <xdr:col>55</xdr:col>
      <xdr:colOff>0</xdr:colOff>
      <xdr:row>95</xdr:row>
      <xdr:rowOff>170458</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9639300" y="16451145"/>
          <a:ext cx="838200" cy="7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167916</xdr:rowOff>
    </xdr:from>
    <xdr:ext cx="534377" cy="25904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4556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18039</xdr:rowOff>
    </xdr:from>
    <xdr:to>
      <xdr:col>55</xdr:col>
      <xdr:colOff>50800</xdr:colOff>
      <xdr:row>96</xdr:row>
      <xdr:rowOff>119639</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477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122264</xdr:rowOff>
    </xdr:from>
    <xdr:to>
      <xdr:col>50</xdr:col>
      <xdr:colOff>114300</xdr:colOff>
      <xdr:row>95</xdr:row>
      <xdr:rowOff>170458</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8750300" y="16410014"/>
          <a:ext cx="889000" cy="4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67194</xdr:rowOff>
    </xdr:from>
    <xdr:to>
      <xdr:col>50</xdr:col>
      <xdr:colOff>165100</xdr:colOff>
      <xdr:row>96</xdr:row>
      <xdr:rowOff>168794</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526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159921</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2111" y="16619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122264</xdr:rowOff>
    </xdr:from>
    <xdr:to>
      <xdr:col>45</xdr:col>
      <xdr:colOff>177800</xdr:colOff>
      <xdr:row>96</xdr:row>
      <xdr:rowOff>85054</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7861300" y="16410014"/>
          <a:ext cx="889000" cy="134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75185</xdr:rowOff>
    </xdr:from>
    <xdr:to>
      <xdr:col>46</xdr:col>
      <xdr:colOff>38100</xdr:colOff>
      <xdr:row>97</xdr:row>
      <xdr:rowOff>5335</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534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167912</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3111" y="16627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67599</xdr:rowOff>
    </xdr:from>
    <xdr:to>
      <xdr:col>41</xdr:col>
      <xdr:colOff>50800</xdr:colOff>
      <xdr:row>96</xdr:row>
      <xdr:rowOff>85054</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6972300" y="16355349"/>
          <a:ext cx="889000" cy="188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47380</xdr:rowOff>
    </xdr:from>
    <xdr:to>
      <xdr:col>41</xdr:col>
      <xdr:colOff>101600</xdr:colOff>
      <xdr:row>96</xdr:row>
      <xdr:rowOff>148980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50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140107</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599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7266</xdr:rowOff>
    </xdr:from>
    <xdr:to>
      <xdr:col>36</xdr:col>
      <xdr:colOff>165100</xdr:colOff>
      <xdr:row>96</xdr:row>
      <xdr:rowOff>108866</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466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99993</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559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112595</xdr:rowOff>
    </xdr:from>
    <xdr:to>
      <xdr:col>55</xdr:col>
      <xdr:colOff>50800</xdr:colOff>
      <xdr:row>96</xdr:row>
      <xdr:rowOff>42745</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6400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135472</xdr:rowOff>
    </xdr:from>
    <xdr:ext cx="534377" cy="25904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625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119658</xdr:rowOff>
    </xdr:from>
    <xdr:to>
      <xdr:col>50</xdr:col>
      <xdr:colOff>165100</xdr:colOff>
      <xdr:row>96</xdr:row>
      <xdr:rowOff>49808</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40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66335</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182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71464</xdr:rowOff>
    </xdr:from>
    <xdr:to>
      <xdr:col>46</xdr:col>
      <xdr:colOff>38100</xdr:colOff>
      <xdr:row>96</xdr:row>
      <xdr:rowOff>1614</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359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18141</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6134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34254</xdr:rowOff>
    </xdr:from>
    <xdr:to>
      <xdr:col>41</xdr:col>
      <xdr:colOff>101600</xdr:colOff>
      <xdr:row>96</xdr:row>
      <xdr:rowOff>135854</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493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152381</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268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16799</xdr:rowOff>
    </xdr:from>
    <xdr:to>
      <xdr:col>36</xdr:col>
      <xdr:colOff>165100</xdr:colOff>
      <xdr:row>95</xdr:row>
      <xdr:rowOff>118399</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6304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134926</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079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163833</xdr:rowOff>
    </xdr:from>
    <xdr:to>
      <xdr:col>85</xdr:col>
      <xdr:colOff>126364</xdr:colOff>
      <xdr:row>39</xdr:row>
      <xdr:rowOff>44450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307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59796</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746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110510</xdr:rowOff>
    </xdr:from>
    <xdr:ext cx="599010"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5082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163833</xdr:rowOff>
    </xdr:from>
    <xdr:to>
      <xdr:col>86</xdr:col>
      <xdr:colOff>25400</xdr:colOff>
      <xdr:row>30</xdr:row>
      <xdr:rowOff>163833</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307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43928</xdr:rowOff>
    </xdr:from>
    <xdr:to>
      <xdr:col>85</xdr:col>
      <xdr:colOff>127000</xdr:colOff>
      <xdr:row>39</xdr:row>
      <xdr:rowOff>44450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5481300" y="6730478"/>
          <a:ext cx="838200" cy="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148696</xdr:rowOff>
    </xdr:from>
    <xdr:ext cx="534377"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492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125819</xdr:rowOff>
    </xdr:from>
    <xdr:to>
      <xdr:col>85</xdr:col>
      <xdr:colOff>177800</xdr:colOff>
      <xdr:row>39</xdr:row>
      <xdr:rowOff>55969</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640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9189</xdr:rowOff>
    </xdr:from>
    <xdr:to>
      <xdr:col>81</xdr:col>
      <xdr:colOff>50800</xdr:colOff>
      <xdr:row>39</xdr:row>
      <xdr:rowOff>43928</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4592300" y="6695739"/>
          <a:ext cx="889000" cy="34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144473</xdr:rowOff>
    </xdr:from>
    <xdr:to>
      <xdr:col>81</xdr:col>
      <xdr:colOff>101600</xdr:colOff>
      <xdr:row>39</xdr:row>
      <xdr:rowOff>74623</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6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91150</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46428" y="6434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448</xdr:rowOff>
    </xdr:from>
    <xdr:to>
      <xdr:col>76</xdr:col>
      <xdr:colOff>114300</xdr:colOff>
      <xdr:row>39</xdr:row>
      <xdr:rowOff>9189</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3703300" y="6686998"/>
          <a:ext cx="889000" cy="8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148195</xdr:rowOff>
    </xdr:from>
    <xdr:to>
      <xdr:col>76</xdr:col>
      <xdr:colOff>165100</xdr:colOff>
      <xdr:row>39</xdr:row>
      <xdr:rowOff>78345</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66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69472</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57428" y="6756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99798</xdr:rowOff>
    </xdr:from>
    <xdr:to>
      <xdr:col>71</xdr:col>
      <xdr:colOff>177800</xdr:colOff>
      <xdr:row>39</xdr:row>
      <xdr:rowOff>448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2814300" y="6614898"/>
          <a:ext cx="889000" cy="72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151773</xdr:rowOff>
    </xdr:from>
    <xdr:to>
      <xdr:col>72</xdr:col>
      <xdr:colOff>38100</xdr:colOff>
      <xdr:row>39</xdr:row>
      <xdr:rowOff>81923</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666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73050</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68428" y="6759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146572</xdr:rowOff>
    </xdr:from>
    <xdr:to>
      <xdr:col>67</xdr:col>
      <xdr:colOff>101600</xdr:colOff>
      <xdr:row>39</xdr:row>
      <xdr:rowOff>76722</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661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67849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6754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104246</xdr:rowOff>
    </xdr:from>
    <xdr:ext cx="249299"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619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164578</xdr:rowOff>
    </xdr:from>
    <xdr:to>
      <xdr:col>81</xdr:col>
      <xdr:colOff>101600</xdr:colOff>
      <xdr:row>39</xdr:row>
      <xdr:rowOff>94728</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679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85855</xdr:rowOff>
    </xdr:from>
    <xdr:ext cx="378565"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2017" y="67724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129839</xdr:rowOff>
    </xdr:from>
    <xdr:to>
      <xdr:col>76</xdr:col>
      <xdr:colOff>165100</xdr:colOff>
      <xdr:row>39</xdr:row>
      <xdr:rowOff>59989</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644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76516</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357428" y="6420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121098</xdr:rowOff>
    </xdr:from>
    <xdr:to>
      <xdr:col>72</xdr:col>
      <xdr:colOff>38100</xdr:colOff>
      <xdr:row>39</xdr:row>
      <xdr:rowOff>51248</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636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67775</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436111" y="6411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48998</xdr:rowOff>
    </xdr:from>
    <xdr:to>
      <xdr:col>67</xdr:col>
      <xdr:colOff>101600</xdr:colOff>
      <xdr:row>38</xdr:row>
      <xdr:rowOff>150598</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564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167125</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547111" y="6339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3153</xdr:rowOff>
    </xdr:from>
    <xdr:to>
      <xdr:col>85</xdr:col>
      <xdr:colOff>126364</xdr:colOff>
      <xdr:row>78</xdr:row>
      <xdr:rowOff>54470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004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58297</xdr:rowOff>
    </xdr:from>
    <xdr:ext cx="469744"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43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54470</xdr:rowOff>
    </xdr:from>
    <xdr:to>
      <xdr:col>86</xdr:col>
      <xdr:colOff>25400</xdr:colOff>
      <xdr:row>78</xdr:row>
      <xdr:rowOff>54470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42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121280</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1779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3153</xdr:rowOff>
    </xdr:from>
    <xdr:to>
      <xdr:col>86</xdr:col>
      <xdr:colOff>25400</xdr:colOff>
      <xdr:row>70</xdr:row>
      <xdr:rowOff>3153</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004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2110</xdr:rowOff>
    </xdr:from>
    <xdr:to>
      <xdr:col>85</xdr:col>
      <xdr:colOff>127000</xdr:colOff>
      <xdr:row>76</xdr:row>
      <xdr:rowOff>21935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5481300" y="13032310"/>
          <a:ext cx="838200" cy="19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101818</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2960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123391</xdr:rowOff>
    </xdr:from>
    <xdr:to>
      <xdr:col>85</xdr:col>
      <xdr:colOff>177800</xdr:colOff>
      <xdr:row>76</xdr:row>
      <xdr:rowOff>53541</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2982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21935</xdr:rowOff>
    </xdr:from>
    <xdr:to>
      <xdr:col>81</xdr:col>
      <xdr:colOff>50800</xdr:colOff>
      <xdr:row>76</xdr:row>
      <xdr:rowOff>44639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4592300" y="13052135"/>
          <a:ext cx="889000" cy="22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119944</xdr:rowOff>
    </xdr:from>
    <xdr:to>
      <xdr:col>81</xdr:col>
      <xdr:colOff>101600</xdr:colOff>
      <xdr:row>76</xdr:row>
      <xdr:rowOff>50093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297869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66621</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2753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26890</xdr:rowOff>
    </xdr:from>
    <xdr:to>
      <xdr:col>76</xdr:col>
      <xdr:colOff>114300</xdr:colOff>
      <xdr:row>76</xdr:row>
      <xdr:rowOff>44639</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3703300" y="13057090"/>
          <a:ext cx="889000" cy="17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83514</xdr:rowOff>
    </xdr:from>
    <xdr:to>
      <xdr:col>76</xdr:col>
      <xdr:colOff>165100</xdr:colOff>
      <xdr:row>76</xdr:row>
      <xdr:rowOff>13664</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294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30191</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271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26890</xdr:rowOff>
    </xdr:from>
    <xdr:to>
      <xdr:col>71</xdr:col>
      <xdr:colOff>177800</xdr:colOff>
      <xdr:row>76</xdr:row>
      <xdr:rowOff>36537</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2814300" y="13057090"/>
          <a:ext cx="889000" cy="9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104243</xdr:rowOff>
    </xdr:from>
    <xdr:to>
      <xdr:col>72</xdr:col>
      <xdr:colOff>38100</xdr:colOff>
      <xdr:row>76</xdr:row>
      <xdr:rowOff>34393</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2962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50920</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2738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126912</xdr:rowOff>
    </xdr:from>
    <xdr:to>
      <xdr:col>67</xdr:col>
      <xdr:colOff>101600</xdr:colOff>
      <xdr:row>76</xdr:row>
      <xdr:rowOff>57062</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298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73589</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2760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122760</xdr:rowOff>
    </xdr:from>
    <xdr:to>
      <xdr:col>85</xdr:col>
      <xdr:colOff>177800</xdr:colOff>
      <xdr:row>76</xdr:row>
      <xdr:rowOff>52910</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298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145637</xdr:rowOff>
    </xdr:from>
    <xdr:ext cx="534377"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2832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142584</xdr:rowOff>
    </xdr:from>
    <xdr:to>
      <xdr:col>81</xdr:col>
      <xdr:colOff>101600</xdr:colOff>
      <xdr:row>76</xdr:row>
      <xdr:rowOff>72734</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3001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63862</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3094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165289</xdr:rowOff>
    </xdr:from>
    <xdr:to>
      <xdr:col>76</xdr:col>
      <xdr:colOff>165100</xdr:colOff>
      <xdr:row>76</xdr:row>
      <xdr:rowOff>95439</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302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86566</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3116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147540</xdr:rowOff>
    </xdr:from>
    <xdr:to>
      <xdr:col>72</xdr:col>
      <xdr:colOff>38100</xdr:colOff>
      <xdr:row>76</xdr:row>
      <xdr:rowOff>77690</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300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68817</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3099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157187</xdr:rowOff>
    </xdr:from>
    <xdr:to>
      <xdr:col>67</xdr:col>
      <xdr:colOff>101600</xdr:colOff>
      <xdr:row>76</xdr:row>
      <xdr:rowOff>87337</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3015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78464</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3108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115736</xdr:rowOff>
    </xdr:from>
    <xdr:to>
      <xdr:col>85</xdr:col>
      <xdr:colOff>126364</xdr:colOff>
      <xdr:row>99</xdr:row>
      <xdr:rowOff>43870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6317595" y="15717686"/>
          <a:ext cx="1269" cy="1299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47697</xdr:rowOff>
    </xdr:from>
    <xdr:ext cx="313932" cy="259045"/>
    <xdr:sp macro=""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6370300" y="17021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43870</xdr:rowOff>
    </xdr:from>
    <xdr:to>
      <xdr:col>86</xdr:col>
      <xdr:colOff>25400</xdr:colOff>
      <xdr:row>99</xdr:row>
      <xdr:rowOff>43870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7017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62413</xdr:rowOff>
    </xdr:from>
    <xdr:ext cx="599010" cy="259045"/>
    <xdr:sp macro=""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6370300" y="1549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115736</xdr:rowOff>
    </xdr:from>
    <xdr:to>
      <xdr:col>86</xdr:col>
      <xdr:colOff>25400</xdr:colOff>
      <xdr:row>91</xdr:row>
      <xdr:rowOff>115736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571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157012</xdr:rowOff>
    </xdr:from>
    <xdr:to>
      <xdr:col>85</xdr:col>
      <xdr:colOff>127000</xdr:colOff>
      <xdr:row>96</xdr:row>
      <xdr:rowOff>139799</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5481300" y="16444762"/>
          <a:ext cx="838200" cy="154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121832</xdr:rowOff>
    </xdr:from>
    <xdr:ext cx="534377" cy="259045"/>
    <xdr:sp macro=""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6370300" y="165810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143405</xdr:rowOff>
    </xdr:from>
    <xdr:to>
      <xdr:col>85</xdr:col>
      <xdr:colOff>177800</xdr:colOff>
      <xdr:row>97</xdr:row>
      <xdr:rowOff>73555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6268700" y="1660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122472</xdr:rowOff>
    </xdr:from>
    <xdr:to>
      <xdr:col>81</xdr:col>
      <xdr:colOff>50800</xdr:colOff>
      <xdr:row>96</xdr:row>
      <xdr:rowOff>139799</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4592300" y="16410222"/>
          <a:ext cx="889000" cy="188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122870</xdr:rowOff>
    </xdr:from>
    <xdr:to>
      <xdr:col>81</xdr:col>
      <xdr:colOff>101600</xdr:colOff>
      <xdr:row>97</xdr:row>
      <xdr:rowOff>53020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5430500" y="1658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44147</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214111" y="16674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162713</xdr:rowOff>
    </xdr:from>
    <xdr:to>
      <xdr:col>76</xdr:col>
      <xdr:colOff>114300</xdr:colOff>
      <xdr:row>95</xdr:row>
      <xdr:rowOff>122472</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3703300" y="16279013"/>
          <a:ext cx="889000" cy="131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30950</xdr:rowOff>
    </xdr:from>
    <xdr:to>
      <xdr:col>76</xdr:col>
      <xdr:colOff>165100</xdr:colOff>
      <xdr:row>97</xdr:row>
      <xdr:rowOff>132550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541500" y="166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123677</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325111" y="16754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162713</xdr:rowOff>
    </xdr:from>
    <xdr:to>
      <xdr:col>71</xdr:col>
      <xdr:colOff>177800</xdr:colOff>
      <xdr:row>95</xdr:row>
      <xdr:rowOff>105691</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2814300" y="16279013"/>
          <a:ext cx="889000" cy="11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153860</xdr:rowOff>
    </xdr:from>
    <xdr:to>
      <xdr:col>72</xdr:col>
      <xdr:colOff>38100</xdr:colOff>
      <xdr:row>97</xdr:row>
      <xdr:rowOff>84010</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652500" y="1661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75137</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36111" y="1670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93464</xdr:rowOff>
    </xdr:from>
    <xdr:to>
      <xdr:col>67</xdr:col>
      <xdr:colOff>101600</xdr:colOff>
      <xdr:row>98</xdr:row>
      <xdr:rowOff>23614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2763500" y="16724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14741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47111" y="1681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106212</xdr:rowOff>
    </xdr:from>
    <xdr:to>
      <xdr:col>85</xdr:col>
      <xdr:colOff>177800</xdr:colOff>
      <xdr:row>96</xdr:row>
      <xdr:rowOff>36362</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6268700" y="16393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129089</xdr:rowOff>
    </xdr:from>
    <xdr:ext cx="534377" cy="259045"/>
    <xdr:sp macro=""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6370300" y="16245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88999</xdr:rowOff>
    </xdr:from>
    <xdr:to>
      <xdr:col>81</xdr:col>
      <xdr:colOff>101600</xdr:colOff>
      <xdr:row>97</xdr:row>
      <xdr:rowOff>19149</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5430500" y="16548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35676</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323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71672</xdr:rowOff>
    </xdr:from>
    <xdr:to>
      <xdr:col>76</xdr:col>
      <xdr:colOff>165100</xdr:colOff>
      <xdr:row>96</xdr:row>
      <xdr:rowOff>1822</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541500" y="16359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18349</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25111" y="16134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111913</xdr:rowOff>
    </xdr:from>
    <xdr:to>
      <xdr:col>72</xdr:col>
      <xdr:colOff>38100</xdr:colOff>
      <xdr:row>95</xdr:row>
      <xdr:rowOff>42063</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3652500" y="16228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58590</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00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54891</xdr:rowOff>
    </xdr:from>
    <xdr:to>
      <xdr:col>67</xdr:col>
      <xdr:colOff>101600</xdr:colOff>
      <xdr:row>95</xdr:row>
      <xdr:rowOff>156491</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2763500" y="16342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1568</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47111" y="16117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27996</xdr:rowOff>
    </xdr:from>
    <xdr:to>
      <xdr:col>116</xdr:col>
      <xdr:colOff>62864</xdr:colOff>
      <xdr:row>39</xdr:row>
      <xdr:rowOff>98878</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342946"/>
          <a:ext cx="1269" cy="1442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146123</xdr:rowOff>
    </xdr:from>
    <xdr:ext cx="534377" cy="259045"/>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511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27996</xdr:rowOff>
    </xdr:from>
    <xdr:to>
      <xdr:col>116</xdr:col>
      <xdr:colOff>152400</xdr:colOff>
      <xdr:row>31</xdr:row>
      <xdr:rowOff>27996</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342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79643</xdr:rowOff>
    </xdr:from>
    <xdr:to>
      <xdr:col>116</xdr:col>
      <xdr:colOff>63500</xdr:colOff>
      <xdr:row>39</xdr:row>
      <xdr:rowOff>98878</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1323300" y="6766193"/>
          <a:ext cx="838200" cy="19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168029</xdr:rowOff>
    </xdr:from>
    <xdr:ext cx="469744" cy="259045"/>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5116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145152</xdr:rowOff>
    </xdr:from>
    <xdr:to>
      <xdr:col>116</xdr:col>
      <xdr:colOff>114300</xdr:colOff>
      <xdr:row>39</xdr:row>
      <xdr:rowOff>75302</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660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162052</xdr:rowOff>
    </xdr:from>
    <xdr:to>
      <xdr:col>112</xdr:col>
      <xdr:colOff>38100</xdr:colOff>
      <xdr:row>39</xdr:row>
      <xdr:rowOff>92202</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677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108729</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428" y="645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8825</xdr:rowOff>
    </xdr:from>
    <xdr:to>
      <xdr:col>107</xdr:col>
      <xdr:colOff>101600</xdr:colOff>
      <xdr:row>39</xdr:row>
      <xdr:rowOff>110425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69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126952</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199428" y="6470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17087</xdr:rowOff>
    </xdr:from>
    <xdr:to>
      <xdr:col>102</xdr:col>
      <xdr:colOff>165100</xdr:colOff>
      <xdr:row>39</xdr:row>
      <xdr:rowOff>118687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70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135214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428" y="647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19291</xdr:rowOff>
    </xdr:from>
    <xdr:to>
      <xdr:col>98</xdr:col>
      <xdr:colOff>38100</xdr:colOff>
      <xdr:row>39</xdr:row>
      <xdr:rowOff>120891</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705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137418</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428" y="6481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28843</xdr:rowOff>
    </xdr:from>
    <xdr:to>
      <xdr:col>116</xdr:col>
      <xdr:colOff>114300</xdr:colOff>
      <xdr:row>39</xdr:row>
      <xdr:rowOff>130443</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715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123578</xdr:rowOff>
    </xdr:from>
    <xdr:ext cx="469744" cy="259045"/>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6638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103353</xdr:rowOff>
    </xdr:from>
    <xdr:to>
      <xdr:col>116</xdr:col>
      <xdr:colOff>62864</xdr:colOff>
      <xdr:row>58</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75853"/>
          <a:ext cx="1269" cy="1293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29227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50030</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51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103353</xdr:rowOff>
    </xdr:from>
    <xdr:to>
      <xdr:col>116</xdr:col>
      <xdr:colOff>152400</xdr:colOff>
      <xdr:row>50</xdr:row>
      <xdr:rowOff>103353</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75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14999</xdr:rowOff>
    </xdr:from>
    <xdr:to>
      <xdr:col>116</xdr:col>
      <xdr:colOff>63500</xdr:colOff>
      <xdr:row>58</xdr:row>
      <xdr:rowOff>20371</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1323300" y="9959099"/>
          <a:ext cx="838200" cy="5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61885</xdr:rowOff>
    </xdr:from>
    <xdr:ext cx="469744"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66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39008</xdr:rowOff>
    </xdr:from>
    <xdr:to>
      <xdr:col>116</xdr:col>
      <xdr:colOff>114300</xdr:colOff>
      <xdr:row>57</xdr:row>
      <xdr:rowOff>140608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81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20371</xdr:rowOff>
    </xdr:from>
    <xdr:to>
      <xdr:col>111</xdr:col>
      <xdr:colOff>177800</xdr:colOff>
      <xdr:row>58</xdr:row>
      <xdr:rowOff>21685</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0434300" y="9964471"/>
          <a:ext cx="889000" cy="1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47981</xdr:rowOff>
    </xdr:from>
    <xdr:to>
      <xdr:col>112</xdr:col>
      <xdr:colOff>38100</xdr:colOff>
      <xdr:row>57</xdr:row>
      <xdr:rowOff>149581</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82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166108</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088428" y="9595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166046</xdr:rowOff>
    </xdr:from>
    <xdr:to>
      <xdr:col>107</xdr:col>
      <xdr:colOff>50800</xdr:colOff>
      <xdr:row>58</xdr:row>
      <xdr:rowOff>21685</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9938696"/>
          <a:ext cx="889000" cy="27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48209</xdr:rowOff>
    </xdr:from>
    <xdr:to>
      <xdr:col>107</xdr:col>
      <xdr:colOff>101600</xdr:colOff>
      <xdr:row>57</xdr:row>
      <xdr:rowOff>149809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82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166336</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199428" y="9596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162960</xdr:rowOff>
    </xdr:from>
    <xdr:to>
      <xdr:col>102</xdr:col>
      <xdr:colOff>114300</xdr:colOff>
      <xdr:row>57</xdr:row>
      <xdr:rowOff>166046</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9935610"/>
          <a:ext cx="889000" cy="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74726</xdr:rowOff>
    </xdr:from>
    <xdr:to>
      <xdr:col>102</xdr:col>
      <xdr:colOff>165100</xdr:colOff>
      <xdr:row>57</xdr:row>
      <xdr:rowOff>4876</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675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21403</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451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112846</xdr:rowOff>
    </xdr:from>
    <xdr:to>
      <xdr:col>98</xdr:col>
      <xdr:colOff>38100</xdr:colOff>
      <xdr:row>57</xdr:row>
      <xdr:rowOff>42996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714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59523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489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135649</xdr:rowOff>
    </xdr:from>
    <xdr:to>
      <xdr:col>116</xdr:col>
      <xdr:colOff>114300</xdr:colOff>
      <xdr:row>58</xdr:row>
      <xdr:rowOff>65799</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908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50576</xdr:rowOff>
    </xdr:from>
    <xdr:ext cx="378565"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8232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141021</xdr:rowOff>
    </xdr:from>
    <xdr:to>
      <xdr:col>112</xdr:col>
      <xdr:colOff>38100</xdr:colOff>
      <xdr:row>58</xdr:row>
      <xdr:rowOff>71171</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913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58</xdr:row>
      <xdr:rowOff>62298</xdr:rowOff>
    </xdr:from>
    <xdr:ext cx="313932"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66333" y="100063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142335</xdr:rowOff>
    </xdr:from>
    <xdr:to>
      <xdr:col>107</xdr:col>
      <xdr:colOff>101600</xdr:colOff>
      <xdr:row>58</xdr:row>
      <xdr:rowOff>72485</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91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58</xdr:row>
      <xdr:rowOff>63612</xdr:rowOff>
    </xdr:from>
    <xdr:ext cx="313932"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77333" y="100077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115246</xdr:rowOff>
    </xdr:from>
    <xdr:to>
      <xdr:col>102</xdr:col>
      <xdr:colOff>165100</xdr:colOff>
      <xdr:row>58</xdr:row>
      <xdr:rowOff>45396</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88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36523</xdr:rowOff>
    </xdr:from>
    <xdr:ext cx="378565"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6017" y="99806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112160</xdr:rowOff>
    </xdr:from>
    <xdr:to>
      <xdr:col>98</xdr:col>
      <xdr:colOff>38100</xdr:colOff>
      <xdr:row>58</xdr:row>
      <xdr:rowOff>42310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88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33437</xdr:rowOff>
    </xdr:from>
    <xdr:ext cx="378565"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67017" y="99775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97729</xdr:rowOff>
    </xdr:from>
    <xdr:to>
      <xdr:col>116</xdr:col>
      <xdr:colOff>62864</xdr:colOff>
      <xdr:row>77</xdr:row>
      <xdr:rowOff>97867</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2099229"/>
          <a:ext cx="1269" cy="1200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101694</xdr:rowOff>
    </xdr:from>
    <xdr:ext cx="534377" cy="259045"/>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303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97867</xdr:rowOff>
    </xdr:from>
    <xdr:to>
      <xdr:col>116</xdr:col>
      <xdr:colOff>152400</xdr:colOff>
      <xdr:row>77</xdr:row>
      <xdr:rowOff>97867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299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44406</xdr:rowOff>
    </xdr:from>
    <xdr:ext cx="534377" cy="259045"/>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1874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97729</xdr:rowOff>
    </xdr:from>
    <xdr:to>
      <xdr:col>116</xdr:col>
      <xdr:colOff>152400</xdr:colOff>
      <xdr:row>70</xdr:row>
      <xdr:rowOff>97729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2099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31755</xdr:rowOff>
    </xdr:from>
    <xdr:to>
      <xdr:col>116</xdr:col>
      <xdr:colOff>63500</xdr:colOff>
      <xdr:row>76</xdr:row>
      <xdr:rowOff>121732</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1323300" y="12890505"/>
          <a:ext cx="838200" cy="261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156674</xdr:rowOff>
    </xdr:from>
    <xdr:ext cx="534377" cy="259045"/>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26725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133797</xdr:rowOff>
    </xdr:from>
    <xdr:to>
      <xdr:col>116</xdr:col>
      <xdr:colOff>114300</xdr:colOff>
      <xdr:row>75</xdr:row>
      <xdr:rowOff>63947</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282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39253</xdr:rowOff>
    </xdr:from>
    <xdr:to>
      <xdr:col>111</xdr:col>
      <xdr:colOff>177800</xdr:colOff>
      <xdr:row>75</xdr:row>
      <xdr:rowOff>31755</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0434300" y="12726553"/>
          <a:ext cx="889000" cy="163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152816</xdr:rowOff>
    </xdr:from>
    <xdr:to>
      <xdr:col>112</xdr:col>
      <xdr:colOff>38100</xdr:colOff>
      <xdr:row>74</xdr:row>
      <xdr:rowOff>82966</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2668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99493</xdr:rowOff>
    </xdr:from>
    <xdr:ext cx="534377"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56111" y="12443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39253</xdr:rowOff>
    </xdr:from>
    <xdr:to>
      <xdr:col>107</xdr:col>
      <xdr:colOff>50800</xdr:colOff>
      <xdr:row>75</xdr:row>
      <xdr:rowOff>170287</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19545300" y="12726553"/>
          <a:ext cx="889000" cy="302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2832</xdr:rowOff>
    </xdr:from>
    <xdr:to>
      <xdr:col>107</xdr:col>
      <xdr:colOff>101600</xdr:colOff>
      <xdr:row>74</xdr:row>
      <xdr:rowOff>104432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26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95559</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67111" y="12782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168801</xdr:rowOff>
    </xdr:from>
    <xdr:to>
      <xdr:col>102</xdr:col>
      <xdr:colOff>114300</xdr:colOff>
      <xdr:row>75</xdr:row>
      <xdr:rowOff>170287</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656300" y="13027551"/>
          <a:ext cx="889000" cy="1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11862</xdr:rowOff>
    </xdr:from>
    <xdr:to>
      <xdr:col>102</xdr:col>
      <xdr:colOff>165100</xdr:colOff>
      <xdr:row>74</xdr:row>
      <xdr:rowOff>113462</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269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129989</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78111" y="12474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7313</xdr:rowOff>
    </xdr:from>
    <xdr:to>
      <xdr:col>98</xdr:col>
      <xdr:colOff>38100</xdr:colOff>
      <xdr:row>74</xdr:row>
      <xdr:rowOff>108913</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269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125440</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89111" y="12469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70932</xdr:rowOff>
    </xdr:from>
    <xdr:to>
      <xdr:col>116</xdr:col>
      <xdr:colOff>114300</xdr:colOff>
      <xdr:row>77</xdr:row>
      <xdr:rowOff>1082</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2110700" y="13101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49359</xdr:rowOff>
    </xdr:from>
    <xdr:ext cx="534377" cy="259045"/>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3079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152405</xdr:rowOff>
    </xdr:from>
    <xdr:to>
      <xdr:col>112</xdr:col>
      <xdr:colOff>38100</xdr:colOff>
      <xdr:row>75</xdr:row>
      <xdr:rowOff>82555</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1272500" y="12839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73682</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93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159903</xdr:rowOff>
    </xdr:from>
    <xdr:to>
      <xdr:col>107</xdr:col>
      <xdr:colOff>101600</xdr:colOff>
      <xdr:row>74</xdr:row>
      <xdr:rowOff>90053</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0383500" y="12675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106580</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450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119487</xdr:rowOff>
    </xdr:from>
    <xdr:to>
      <xdr:col>102</xdr:col>
      <xdr:colOff>165100</xdr:colOff>
      <xdr:row>76</xdr:row>
      <xdr:rowOff>49637</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9494500" y="12978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40764</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3070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118001</xdr:rowOff>
    </xdr:from>
    <xdr:to>
      <xdr:col>98</xdr:col>
      <xdr:colOff>38100</xdr:colOff>
      <xdr:row>76</xdr:row>
      <xdr:rowOff>48151</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8605500" y="12976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39278</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3069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人件費は住民一人当たり</a:t>
          </a:r>
          <a:r>
            <a:rPr kumimoji="1" lang="en-US" altLang="ja-JP" sz="1300">
              <a:latin typeface="ＭＳ Ｐゴシック" panose="020B0600070205080204" pitchFamily="50" charset="-128"/>
              <a:ea typeface="ＭＳ Ｐゴシック" panose="020B0600070205080204" pitchFamily="50" charset="-128"/>
            </a:rPr>
            <a:t>149,093</a:t>
          </a:r>
          <a:r>
            <a:rPr kumimoji="1" lang="ja-JP" altLang="en-US" sz="1300">
              <a:latin typeface="ＭＳ Ｐゴシック" panose="020B0600070205080204" pitchFamily="50" charset="-128"/>
              <a:ea typeface="ＭＳ Ｐゴシック" panose="020B0600070205080204" pitchFamily="50" charset="-128"/>
            </a:rPr>
            <a:t>円となっており、類似団体と比較して一人当たりコストが高い状況が続いている。これは、町立こども園４園の運営によるもの、また、定住促進及び企業誘致や新東名関連整備事業など積極的な施策の実施及び令和</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年の現職員４分の１程度の定年退職に備えた採用計画と職員の高年齢化によるものである。また、増加率は給与改定等の影響により前年度に比べ増加傾向となっている。</a:t>
          </a:r>
        </a:p>
        <a:p>
          <a:r>
            <a:rPr kumimoji="1" lang="ja-JP" altLang="en-US" sz="1300">
              <a:latin typeface="ＭＳ Ｐゴシック" panose="020B0600070205080204" pitchFamily="50" charset="-128"/>
              <a:ea typeface="ＭＳ Ｐゴシック" panose="020B0600070205080204" pitchFamily="50" charset="-128"/>
            </a:rPr>
            <a:t>維持補修費は住民一人当たり</a:t>
          </a:r>
          <a:r>
            <a:rPr kumimoji="1" lang="en-US" altLang="ja-JP" sz="1300">
              <a:latin typeface="ＭＳ Ｐゴシック" panose="020B0600070205080204" pitchFamily="50" charset="-128"/>
              <a:ea typeface="ＭＳ Ｐゴシック" panose="020B0600070205080204" pitchFamily="50" charset="-128"/>
            </a:rPr>
            <a:t>18,663</a:t>
          </a:r>
          <a:r>
            <a:rPr kumimoji="1" lang="ja-JP" altLang="en-US" sz="1300">
              <a:latin typeface="ＭＳ Ｐゴシック" panose="020B0600070205080204" pitchFamily="50" charset="-128"/>
              <a:ea typeface="ＭＳ Ｐゴシック" panose="020B0600070205080204" pitchFamily="50" charset="-128"/>
            </a:rPr>
            <a:t>円となっており、類似団体と比較してコストが高い状況となっている。これは、公共施設の老朽化に伴う修繕費が増加しているためである。</a:t>
          </a:r>
        </a:p>
        <a:p>
          <a:r>
            <a:rPr kumimoji="1" lang="ja-JP" altLang="en-US" sz="1300">
              <a:latin typeface="ＭＳ Ｐゴシック" panose="020B0600070205080204" pitchFamily="50" charset="-128"/>
              <a:ea typeface="ＭＳ Ｐゴシック" panose="020B0600070205080204" pitchFamily="50" charset="-128"/>
            </a:rPr>
            <a:t>普通建設事業費は住民一人当たり</a:t>
          </a:r>
          <a:r>
            <a:rPr kumimoji="1" lang="en-US" altLang="ja-JP" sz="1300">
              <a:latin typeface="ＭＳ Ｐゴシック" panose="020B0600070205080204" pitchFamily="50" charset="-128"/>
              <a:ea typeface="ＭＳ Ｐゴシック" panose="020B0600070205080204" pitchFamily="50" charset="-128"/>
            </a:rPr>
            <a:t>203,862</a:t>
          </a:r>
          <a:r>
            <a:rPr kumimoji="1" lang="ja-JP" altLang="en-US" sz="1300">
              <a:latin typeface="ＭＳ Ｐゴシック" panose="020B0600070205080204" pitchFamily="50" charset="-128"/>
              <a:ea typeface="ＭＳ Ｐゴシック" panose="020B0600070205080204" pitchFamily="50" charset="-128"/>
            </a:rPr>
            <a:t>円と急増しており、類似団体と比較して一人当たりのコストが高い状況が続いている。これは、新東名関連町道整備事業、消防施設整備事業などを実施したことによるものである。</a:t>
          </a:r>
        </a:p>
        <a:p>
          <a:r>
            <a:rPr kumimoji="1" lang="ja-JP" altLang="en-US" sz="1300">
              <a:latin typeface="ＭＳ Ｐゴシック" panose="020B0600070205080204" pitchFamily="50" charset="-128"/>
              <a:ea typeface="ＭＳ Ｐゴシック" panose="020B0600070205080204" pitchFamily="50" charset="-128"/>
            </a:rPr>
            <a:t>災害復旧事業費は住民一人当たり</a:t>
          </a:r>
          <a:r>
            <a:rPr kumimoji="1" lang="en-US" altLang="ja-JP" sz="1300">
              <a:latin typeface="ＭＳ Ｐゴシック" panose="020B0600070205080204" pitchFamily="50" charset="-128"/>
              <a:ea typeface="ＭＳ Ｐゴシック" panose="020B0600070205080204" pitchFamily="50" charset="-128"/>
            </a:rPr>
            <a:t>0</a:t>
          </a:r>
          <a:r>
            <a:rPr kumimoji="1" lang="ja-JP" altLang="en-US" sz="1300">
              <a:latin typeface="ＭＳ Ｐゴシック" panose="020B0600070205080204" pitchFamily="50" charset="-128"/>
              <a:ea typeface="ＭＳ Ｐゴシック" panose="020B0600070205080204" pitchFamily="50" charset="-128"/>
            </a:rPr>
            <a:t>円となっており微減となった。これは過去の災害復旧が完了し、新たな災害がなかったためである。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静岡県小山町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16,975
16,512
135.74
16,203,623
15,521,645
477,998
6,016,772
9,633,254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51.2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18999</xdr:rowOff>
    </xdr:from>
    <xdr:to>
      <xdr:col>24</xdr:col>
      <xdr:colOff>62865</xdr:colOff>
      <xdr:row>37</xdr:row>
      <xdr:rowOff>9398</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162499"/>
          <a:ext cx="1270" cy="1190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13225</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35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9398</xdr:rowOff>
    </xdr:from>
    <xdr:to>
      <xdr:col>24</xdr:col>
      <xdr:colOff>152400</xdr:colOff>
      <xdr:row>37</xdr:row>
      <xdr:rowOff>9398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353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137126</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37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18999</xdr:rowOff>
    </xdr:from>
    <xdr:to>
      <xdr:col>24</xdr:col>
      <xdr:colOff>152400</xdr:colOff>
      <xdr:row>30</xdr:row>
      <xdr:rowOff>18999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162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57633</xdr:rowOff>
    </xdr:from>
    <xdr:to>
      <xdr:col>24</xdr:col>
      <xdr:colOff>63500</xdr:colOff>
      <xdr:row>33</xdr:row>
      <xdr:rowOff>124841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715483"/>
          <a:ext cx="838200" cy="67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42181</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7000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63754</xdr:rowOff>
    </xdr:from>
    <xdr:to>
      <xdr:col>24</xdr:col>
      <xdr:colOff>114300</xdr:colOff>
      <xdr:row>33</xdr:row>
      <xdr:rowOff>165354</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7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124841</xdr:rowOff>
    </xdr:from>
    <xdr:to>
      <xdr:col>19</xdr:col>
      <xdr:colOff>177800</xdr:colOff>
      <xdr:row>33</xdr:row>
      <xdr:rowOff>136728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782691"/>
          <a:ext cx="889000" cy="1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82728</xdr:rowOff>
    </xdr:from>
    <xdr:to>
      <xdr:col>20</xdr:col>
      <xdr:colOff>38100</xdr:colOff>
      <xdr:row>34</xdr:row>
      <xdr:rowOff>12878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574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4005</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833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136728</xdr:rowOff>
    </xdr:from>
    <xdr:to>
      <xdr:col>15</xdr:col>
      <xdr:colOff>50800</xdr:colOff>
      <xdr:row>34</xdr:row>
      <xdr:rowOff>2083</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794578"/>
          <a:ext cx="889000" cy="36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123418</xdr:rowOff>
    </xdr:from>
    <xdr:to>
      <xdr:col>15</xdr:col>
      <xdr:colOff>101600</xdr:colOff>
      <xdr:row>34</xdr:row>
      <xdr:rowOff>53568</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5781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44695</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7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2083</xdr:rowOff>
    </xdr:from>
    <xdr:to>
      <xdr:col>10</xdr:col>
      <xdr:colOff>114300</xdr:colOff>
      <xdr:row>34</xdr:row>
      <xdr:rowOff>13970</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5831383"/>
          <a:ext cx="889000" cy="1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138963</xdr:rowOff>
    </xdr:from>
    <xdr:to>
      <xdr:col>10</xdr:col>
      <xdr:colOff>165100</xdr:colOff>
      <xdr:row>34</xdr:row>
      <xdr:rowOff>69113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579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60240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889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107874</xdr:rowOff>
    </xdr:from>
    <xdr:to>
      <xdr:col>6</xdr:col>
      <xdr:colOff>38100</xdr:colOff>
      <xdr:row>34</xdr:row>
      <xdr:rowOff>38024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765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54551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540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6833</xdr:rowOff>
    </xdr:from>
    <xdr:to>
      <xdr:col>24</xdr:col>
      <xdr:colOff>114300</xdr:colOff>
      <xdr:row>33</xdr:row>
      <xdr:rowOff>108433</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664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29710</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516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74041</xdr:rowOff>
    </xdr:from>
    <xdr:to>
      <xdr:col>20</xdr:col>
      <xdr:colOff>38100</xdr:colOff>
      <xdr:row>34</xdr:row>
      <xdr:rowOff>4191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731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20718</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507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85928</xdr:rowOff>
    </xdr:from>
    <xdr:to>
      <xdr:col>15</xdr:col>
      <xdr:colOff>101600</xdr:colOff>
      <xdr:row>34</xdr:row>
      <xdr:rowOff>16078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743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32605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519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122733</xdr:rowOff>
    </xdr:from>
    <xdr:to>
      <xdr:col>10</xdr:col>
      <xdr:colOff>165100</xdr:colOff>
      <xdr:row>34</xdr:row>
      <xdr:rowOff>52883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780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69410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555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134620</xdr:rowOff>
    </xdr:from>
    <xdr:to>
      <xdr:col>6</xdr:col>
      <xdr:colOff>38100</xdr:colOff>
      <xdr:row>34</xdr:row>
      <xdr:rowOff>64770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79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55897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88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26208</xdr:rowOff>
    </xdr:from>
    <xdr:to>
      <xdr:col>24</xdr:col>
      <xdr:colOff>62865</xdr:colOff>
      <xdr:row>58</xdr:row>
      <xdr:rowOff>51388</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70158"/>
          <a:ext cx="1270" cy="1225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55215</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9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51388</xdr:rowOff>
    </xdr:from>
    <xdr:to>
      <xdr:col>24</xdr:col>
      <xdr:colOff>152400</xdr:colOff>
      <xdr:row>58</xdr:row>
      <xdr:rowOff>51388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9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144335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45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364,788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26208</xdr:rowOff>
    </xdr:from>
    <xdr:to>
      <xdr:col>24</xdr:col>
      <xdr:colOff>152400</xdr:colOff>
      <xdr:row>51</xdr:row>
      <xdr:rowOff>26208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70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128998</xdr:rowOff>
    </xdr:from>
    <xdr:to>
      <xdr:col>24</xdr:col>
      <xdr:colOff>63500</xdr:colOff>
      <xdr:row>55</xdr:row>
      <xdr:rowOff>161734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387298"/>
          <a:ext cx="838200" cy="204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121185</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5509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142758</xdr:rowOff>
    </xdr:from>
    <xdr:to>
      <xdr:col>24</xdr:col>
      <xdr:colOff>114300</xdr:colOff>
      <xdr:row>56</xdr:row>
      <xdr:rowOff>72908</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7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140207</xdr:rowOff>
    </xdr:from>
    <xdr:to>
      <xdr:col>19</xdr:col>
      <xdr:colOff>177800</xdr:colOff>
      <xdr:row>55</xdr:row>
      <xdr:rowOff>161734</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398507"/>
          <a:ext cx="889000" cy="192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17897</xdr:rowOff>
    </xdr:from>
    <xdr:to>
      <xdr:col>20</xdr:col>
      <xdr:colOff>38100</xdr:colOff>
      <xdr:row>56</xdr:row>
      <xdr:rowOff>119497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619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110624</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711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140207</xdr:rowOff>
    </xdr:from>
    <xdr:to>
      <xdr:col>15</xdr:col>
      <xdr:colOff>50800</xdr:colOff>
      <xdr:row>55</xdr:row>
      <xdr:rowOff>51632</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398507"/>
          <a:ext cx="889000" cy="8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52903</xdr:rowOff>
    </xdr:from>
    <xdr:to>
      <xdr:col>15</xdr:col>
      <xdr:colOff>101600</xdr:colOff>
      <xdr:row>56</xdr:row>
      <xdr:rowOff>154503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5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145630</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746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44816</xdr:rowOff>
    </xdr:from>
    <xdr:to>
      <xdr:col>10</xdr:col>
      <xdr:colOff>114300</xdr:colOff>
      <xdr:row>55</xdr:row>
      <xdr:rowOff>51632</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131666"/>
          <a:ext cx="889000" cy="349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43294</xdr:rowOff>
    </xdr:from>
    <xdr:to>
      <xdr:col>10</xdr:col>
      <xdr:colOff>165100</xdr:colOff>
      <xdr:row>56</xdr:row>
      <xdr:rowOff>144894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44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136021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737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23402</xdr:rowOff>
    </xdr:from>
    <xdr:to>
      <xdr:col>6</xdr:col>
      <xdr:colOff>38100</xdr:colOff>
      <xdr:row>54</xdr:row>
      <xdr:rowOff>125002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8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116129</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374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78198</xdr:rowOff>
    </xdr:from>
    <xdr:to>
      <xdr:col>24</xdr:col>
      <xdr:colOff>114300</xdr:colOff>
      <xdr:row>55</xdr:row>
      <xdr:rowOff>8348</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336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101075</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187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110934</xdr:rowOff>
    </xdr:from>
    <xdr:to>
      <xdr:col>20</xdr:col>
      <xdr:colOff>38100</xdr:colOff>
      <xdr:row>56</xdr:row>
      <xdr:rowOff>41084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540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57611</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315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89407</xdr:rowOff>
    </xdr:from>
    <xdr:to>
      <xdr:col>15</xdr:col>
      <xdr:colOff>101600</xdr:colOff>
      <xdr:row>55</xdr:row>
      <xdr:rowOff>19557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347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36084</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122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832</xdr:rowOff>
    </xdr:from>
    <xdr:to>
      <xdr:col>10</xdr:col>
      <xdr:colOff>165100</xdr:colOff>
      <xdr:row>55</xdr:row>
      <xdr:rowOff>102432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430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118959</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205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165466</xdr:rowOff>
    </xdr:from>
    <xdr:to>
      <xdr:col>6</xdr:col>
      <xdr:colOff>38100</xdr:colOff>
      <xdr:row>53</xdr:row>
      <xdr:rowOff>95616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080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112143</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8856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129573</xdr:rowOff>
    </xdr:from>
    <xdr:to>
      <xdr:col>24</xdr:col>
      <xdr:colOff>62865</xdr:colOff>
      <xdr:row>78</xdr:row>
      <xdr:rowOff>84599</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31073"/>
          <a:ext cx="1270" cy="1326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88426</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61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84599</xdr:rowOff>
    </xdr:from>
    <xdr:to>
      <xdr:col>24</xdr:col>
      <xdr:colOff>152400</xdr:colOff>
      <xdr:row>78</xdr:row>
      <xdr:rowOff>84599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5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76250</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06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482,658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129573</xdr:rowOff>
    </xdr:from>
    <xdr:to>
      <xdr:col>24</xdr:col>
      <xdr:colOff>152400</xdr:colOff>
      <xdr:row>70</xdr:row>
      <xdr:rowOff>129573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3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134660</xdr:rowOff>
    </xdr:from>
    <xdr:to>
      <xdr:col>24</xdr:col>
      <xdr:colOff>63500</xdr:colOff>
      <xdr:row>78</xdr:row>
      <xdr:rowOff>19772</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336310"/>
          <a:ext cx="838200" cy="56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158914</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0176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136037</xdr:rowOff>
    </xdr:from>
    <xdr:to>
      <xdr:col>24</xdr:col>
      <xdr:colOff>114300</xdr:colOff>
      <xdr:row>77</xdr:row>
      <xdr:rowOff>66187</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66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161905</xdr:rowOff>
    </xdr:from>
    <xdr:to>
      <xdr:col>19</xdr:col>
      <xdr:colOff>177800</xdr:colOff>
      <xdr:row>78</xdr:row>
      <xdr:rowOff>19772</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2908300" y="13363555"/>
          <a:ext cx="889000" cy="29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18064</xdr:rowOff>
    </xdr:from>
    <xdr:to>
      <xdr:col>20</xdr:col>
      <xdr:colOff>38100</xdr:colOff>
      <xdr:row>77</xdr:row>
      <xdr:rowOff>119664</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19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136191</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994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126605</xdr:rowOff>
    </xdr:from>
    <xdr:to>
      <xdr:col>15</xdr:col>
      <xdr:colOff>50800</xdr:colOff>
      <xdr:row>77</xdr:row>
      <xdr:rowOff>161905</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328255"/>
          <a:ext cx="889000" cy="35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69839</xdr:rowOff>
    </xdr:from>
    <xdr:to>
      <xdr:col>15</xdr:col>
      <xdr:colOff>101600</xdr:colOff>
      <xdr:row>77</xdr:row>
      <xdr:rowOff>171439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16516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046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126605</xdr:rowOff>
    </xdr:from>
    <xdr:to>
      <xdr:col>10</xdr:col>
      <xdr:colOff>114300</xdr:colOff>
      <xdr:row>78</xdr:row>
      <xdr:rowOff>69410</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328255"/>
          <a:ext cx="889000" cy="114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41785</xdr:rowOff>
    </xdr:from>
    <xdr:to>
      <xdr:col>10</xdr:col>
      <xdr:colOff>165100</xdr:colOff>
      <xdr:row>77</xdr:row>
      <xdr:rowOff>143385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159912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018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132090</xdr:rowOff>
    </xdr:from>
    <xdr:to>
      <xdr:col>6</xdr:col>
      <xdr:colOff>38100</xdr:colOff>
      <xdr:row>78</xdr:row>
      <xdr:rowOff>62240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3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78767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108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83860</xdr:rowOff>
    </xdr:from>
    <xdr:to>
      <xdr:col>24</xdr:col>
      <xdr:colOff>114300</xdr:colOff>
      <xdr:row>78</xdr:row>
      <xdr:rowOff>14010</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285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170237</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200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140422</xdr:rowOff>
    </xdr:from>
    <xdr:to>
      <xdr:col>20</xdr:col>
      <xdr:colOff>38100</xdr:colOff>
      <xdr:row>78</xdr:row>
      <xdr:rowOff>70572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34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61699</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434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111105</xdr:rowOff>
    </xdr:from>
    <xdr:to>
      <xdr:col>15</xdr:col>
      <xdr:colOff>101600</xdr:colOff>
      <xdr:row>78</xdr:row>
      <xdr:rowOff>41255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312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32382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405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75805</xdr:rowOff>
    </xdr:from>
    <xdr:to>
      <xdr:col>10</xdr:col>
      <xdr:colOff>165100</xdr:colOff>
      <xdr:row>78</xdr:row>
      <xdr:rowOff>5955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277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168532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370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18610</xdr:rowOff>
    </xdr:from>
    <xdr:to>
      <xdr:col>6</xdr:col>
      <xdr:colOff>38100</xdr:colOff>
      <xdr:row>78</xdr:row>
      <xdr:rowOff>120210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391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111337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484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92727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134400</xdr:rowOff>
    </xdr:from>
    <xdr:to>
      <xdr:col>24</xdr:col>
      <xdr:colOff>62865</xdr:colOff>
      <xdr:row>99</xdr:row>
      <xdr:rowOff>10054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64900"/>
          <a:ext cx="1270" cy="1418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13881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87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10054</xdr:rowOff>
    </xdr:from>
    <xdr:to>
      <xdr:col>24</xdr:col>
      <xdr:colOff>152400</xdr:colOff>
      <xdr:row>99</xdr:row>
      <xdr:rowOff>10054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83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81077</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401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1,144,173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134400</xdr:rowOff>
    </xdr:from>
    <xdr:to>
      <xdr:col>24</xdr:col>
      <xdr:colOff>152400</xdr:colOff>
      <xdr:row>90</xdr:row>
      <xdr:rowOff>134400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64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139912</xdr:rowOff>
    </xdr:from>
    <xdr:to>
      <xdr:col>24</xdr:col>
      <xdr:colOff>63500</xdr:colOff>
      <xdr:row>98</xdr:row>
      <xdr:rowOff>150693</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942012"/>
          <a:ext cx="838200" cy="10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92408</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7230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69531</xdr:rowOff>
    </xdr:from>
    <xdr:to>
      <xdr:col>24</xdr:col>
      <xdr:colOff>114300</xdr:colOff>
      <xdr:row>98</xdr:row>
      <xdr:rowOff>171131</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71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147850</xdr:rowOff>
    </xdr:from>
    <xdr:to>
      <xdr:col>19</xdr:col>
      <xdr:colOff>177800</xdr:colOff>
      <xdr:row>98</xdr:row>
      <xdr:rowOff>150693</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949950"/>
          <a:ext cx="889000" cy="2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91940</xdr:rowOff>
    </xdr:from>
    <xdr:to>
      <xdr:col>20</xdr:col>
      <xdr:colOff>38100</xdr:colOff>
      <xdr:row>99</xdr:row>
      <xdr:rowOff>22090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9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38617</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669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147850</xdr:rowOff>
    </xdr:from>
    <xdr:to>
      <xdr:col>15</xdr:col>
      <xdr:colOff>50800</xdr:colOff>
      <xdr:row>98</xdr:row>
      <xdr:rowOff>149056</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949950"/>
          <a:ext cx="889000" cy="1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90270</xdr:rowOff>
    </xdr:from>
    <xdr:to>
      <xdr:col>15</xdr:col>
      <xdr:colOff>101600</xdr:colOff>
      <xdr:row>99</xdr:row>
      <xdr:rowOff>20420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9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36947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67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149056</xdr:rowOff>
    </xdr:from>
    <xdr:to>
      <xdr:col>10</xdr:col>
      <xdr:colOff>114300</xdr:colOff>
      <xdr:row>98</xdr:row>
      <xdr:rowOff>152966</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51156"/>
          <a:ext cx="889000" cy="3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89373</xdr:rowOff>
    </xdr:from>
    <xdr:to>
      <xdr:col>10</xdr:col>
      <xdr:colOff>165100</xdr:colOff>
      <xdr:row>99</xdr:row>
      <xdr:rowOff>19523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91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36050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66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99682</xdr:rowOff>
    </xdr:from>
    <xdr:to>
      <xdr:col>6</xdr:col>
      <xdr:colOff>38100</xdr:colOff>
      <xdr:row>99</xdr:row>
      <xdr:rowOff>29832</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901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46359</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77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89112</xdr:rowOff>
    </xdr:from>
    <xdr:to>
      <xdr:col>24</xdr:col>
      <xdr:colOff>114300</xdr:colOff>
      <xdr:row>99</xdr:row>
      <xdr:rowOff>19262</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91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47957</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5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99893</xdr:rowOff>
    </xdr:from>
    <xdr:to>
      <xdr:col>20</xdr:col>
      <xdr:colOff>38100</xdr:colOff>
      <xdr:row>99</xdr:row>
      <xdr:rowOff>30043</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901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21170</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94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97050</xdr:rowOff>
    </xdr:from>
    <xdr:to>
      <xdr:col>15</xdr:col>
      <xdr:colOff>101600</xdr:colOff>
      <xdr:row>99</xdr:row>
      <xdr:rowOff>27200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9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18327</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91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98256</xdr:rowOff>
    </xdr:from>
    <xdr:to>
      <xdr:col>10</xdr:col>
      <xdr:colOff>165100</xdr:colOff>
      <xdr:row>99</xdr:row>
      <xdr:rowOff>28406</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900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19533</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93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102166</xdr:rowOff>
    </xdr:from>
    <xdr:to>
      <xdr:col>6</xdr:col>
      <xdr:colOff>38100</xdr:colOff>
      <xdr:row>99</xdr:row>
      <xdr:rowOff>32316</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90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23443</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96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93980</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37480"/>
          <a:ext cx="1270" cy="1547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40657</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1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93980</xdr:rowOff>
    </xdr:from>
    <xdr:to>
      <xdr:col>55</xdr:col>
      <xdr:colOff>88900</xdr:colOff>
      <xdr:row>30</xdr:row>
      <xdr:rowOff>93980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37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105084</xdr:rowOff>
    </xdr:from>
    <xdr:to>
      <xdr:col>55</xdr:col>
      <xdr:colOff>0</xdr:colOff>
      <xdr:row>38</xdr:row>
      <xdr:rowOff>114227</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620184"/>
          <a:ext cx="8382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47769</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9141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24892</xdr:rowOff>
    </xdr:from>
    <xdr:to>
      <xdr:col>55</xdr:col>
      <xdr:colOff>50800</xdr:colOff>
      <xdr:row>38</xdr:row>
      <xdr:rowOff>126492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39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105084</xdr:rowOff>
    </xdr:from>
    <xdr:to>
      <xdr:col>50</xdr:col>
      <xdr:colOff>114300</xdr:colOff>
      <xdr:row>38</xdr:row>
      <xdr:rowOff>127290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620184"/>
          <a:ext cx="889000" cy="22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43507</xdr:rowOff>
    </xdr:from>
    <xdr:to>
      <xdr:col>50</xdr:col>
      <xdr:colOff>165100</xdr:colOff>
      <xdr:row>38</xdr:row>
      <xdr:rowOff>145107</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58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161634</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33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154396</xdr:rowOff>
    </xdr:from>
    <xdr:to>
      <xdr:col>45</xdr:col>
      <xdr:colOff>177800</xdr:colOff>
      <xdr:row>38</xdr:row>
      <xdr:rowOff>127290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498046"/>
          <a:ext cx="889000" cy="14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44160</xdr:rowOff>
    </xdr:from>
    <xdr:to>
      <xdr:col>46</xdr:col>
      <xdr:colOff>38100</xdr:colOff>
      <xdr:row>38</xdr:row>
      <xdr:rowOff>145760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5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162287</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3344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154396</xdr:rowOff>
    </xdr:from>
    <xdr:to>
      <xdr:col>41</xdr:col>
      <xdr:colOff>50800</xdr:colOff>
      <xdr:row>37</xdr:row>
      <xdr:rowOff>171377</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6972300" y="6498046"/>
          <a:ext cx="889000" cy="16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34362</xdr:rowOff>
    </xdr:from>
    <xdr:to>
      <xdr:col>41</xdr:col>
      <xdr:colOff>101600</xdr:colOff>
      <xdr:row>38</xdr:row>
      <xdr:rowOff>135962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4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127089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6421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17054</xdr:rowOff>
    </xdr:from>
    <xdr:to>
      <xdr:col>36</xdr:col>
      <xdr:colOff>165100</xdr:colOff>
      <xdr:row>38</xdr:row>
      <xdr:rowOff>118654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32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109781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6248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63427</xdr:rowOff>
    </xdr:from>
    <xdr:to>
      <xdr:col>55</xdr:col>
      <xdr:colOff>50800</xdr:colOff>
      <xdr:row>38</xdr:row>
      <xdr:rowOff>165027</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578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41854</xdr:rowOff>
    </xdr:from>
    <xdr:ext cx="378565"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5569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54284</xdr:rowOff>
    </xdr:from>
    <xdr:to>
      <xdr:col>50</xdr:col>
      <xdr:colOff>165100</xdr:colOff>
      <xdr:row>38</xdr:row>
      <xdr:rowOff>155884</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569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147011</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50017" y="66621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76490</xdr:rowOff>
    </xdr:from>
    <xdr:to>
      <xdr:col>46</xdr:col>
      <xdr:colOff>38100</xdr:colOff>
      <xdr:row>39</xdr:row>
      <xdr:rowOff>6640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591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169217</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61017" y="66843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103596</xdr:rowOff>
    </xdr:from>
    <xdr:to>
      <xdr:col>41</xdr:col>
      <xdr:colOff>101600</xdr:colOff>
      <xdr:row>38</xdr:row>
      <xdr:rowOff>33745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44724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50273</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72017" y="62224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120578</xdr:rowOff>
    </xdr:from>
    <xdr:to>
      <xdr:col>36</xdr:col>
      <xdr:colOff>165100</xdr:colOff>
      <xdr:row>38</xdr:row>
      <xdr:rowOff>50727</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46422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67255</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83017" y="62394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12381</xdr:rowOff>
    </xdr:from>
    <xdr:to>
      <xdr:col>54</xdr:col>
      <xdr:colOff>189865</xdr:colOff>
      <xdr:row>59</xdr:row>
      <xdr:rowOff>88591</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584881"/>
          <a:ext cx="1270" cy="1619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92418</xdr:rowOff>
    </xdr:from>
    <xdr:ext cx="378565"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2079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88591</xdr:rowOff>
    </xdr:from>
    <xdr:to>
      <xdr:col>55</xdr:col>
      <xdr:colOff>88900</xdr:colOff>
      <xdr:row>59</xdr:row>
      <xdr:rowOff>88591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204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130508</xdr:rowOff>
    </xdr:from>
    <xdr:ext cx="599010"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360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149,696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12381</xdr:rowOff>
    </xdr:from>
    <xdr:to>
      <xdr:col>55</xdr:col>
      <xdr:colOff>88900</xdr:colOff>
      <xdr:row>50</xdr:row>
      <xdr:rowOff>12381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584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87340</xdr:rowOff>
    </xdr:from>
    <xdr:to>
      <xdr:col>55</xdr:col>
      <xdr:colOff>0</xdr:colOff>
      <xdr:row>55</xdr:row>
      <xdr:rowOff>80569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9639300" y="8831290"/>
          <a:ext cx="838200" cy="679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90514</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8631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112087</xdr:rowOff>
    </xdr:from>
    <xdr:to>
      <xdr:col>55</xdr:col>
      <xdr:colOff>50800</xdr:colOff>
      <xdr:row>58</xdr:row>
      <xdr:rowOff>42237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884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51</xdr:row>
      <xdr:rowOff>87340</xdr:rowOff>
    </xdr:from>
    <xdr:to>
      <xdr:col>50</xdr:col>
      <xdr:colOff>114300</xdr:colOff>
      <xdr:row>58</xdr:row>
      <xdr:rowOff>82681</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50300" y="8831290"/>
          <a:ext cx="889000" cy="1195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103258</xdr:rowOff>
    </xdr:from>
    <xdr:to>
      <xdr:col>50</xdr:col>
      <xdr:colOff>165100</xdr:colOff>
      <xdr:row>58</xdr:row>
      <xdr:rowOff>33408</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87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24535</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2111" y="9968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38082</xdr:rowOff>
    </xdr:from>
    <xdr:to>
      <xdr:col>45</xdr:col>
      <xdr:colOff>177800</xdr:colOff>
      <xdr:row>58</xdr:row>
      <xdr:rowOff>82681</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7861300" y="9810732"/>
          <a:ext cx="889000" cy="216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132672</xdr:rowOff>
    </xdr:from>
    <xdr:to>
      <xdr:col>46</xdr:col>
      <xdr:colOff>38100</xdr:colOff>
      <xdr:row>58</xdr:row>
      <xdr:rowOff>62822</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90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79349</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83111" y="9680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38082</xdr:rowOff>
    </xdr:from>
    <xdr:to>
      <xdr:col>41</xdr:col>
      <xdr:colOff>50800</xdr:colOff>
      <xdr:row>58</xdr:row>
      <xdr:rowOff>36634</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6972300" y="9810732"/>
          <a:ext cx="889000" cy="170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160909</xdr:rowOff>
    </xdr:from>
    <xdr:to>
      <xdr:col>41</xdr:col>
      <xdr:colOff>101600</xdr:colOff>
      <xdr:row>58</xdr:row>
      <xdr:rowOff>91059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93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82186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94111" y="10026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164958</xdr:rowOff>
    </xdr:from>
    <xdr:to>
      <xdr:col>36</xdr:col>
      <xdr:colOff>165100</xdr:colOff>
      <xdr:row>58</xdr:row>
      <xdr:rowOff>95108</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93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86235</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05111" y="10030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29769</xdr:rowOff>
    </xdr:from>
    <xdr:to>
      <xdr:col>55</xdr:col>
      <xdr:colOff>50800</xdr:colOff>
      <xdr:row>55</xdr:row>
      <xdr:rowOff>131369</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459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52646</xdr:rowOff>
    </xdr:from>
    <xdr:ext cx="534377"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310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51</xdr:row>
      <xdr:rowOff>36540</xdr:rowOff>
    </xdr:from>
    <xdr:to>
      <xdr:col>50</xdr:col>
      <xdr:colOff>165100</xdr:colOff>
      <xdr:row>51</xdr:row>
      <xdr:rowOff>138140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878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49</xdr:row>
      <xdr:rowOff>154667</xdr:rowOff>
    </xdr:from>
    <xdr:ext cx="59901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339795" y="8555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31881</xdr:rowOff>
    </xdr:from>
    <xdr:to>
      <xdr:col>46</xdr:col>
      <xdr:colOff>38100</xdr:colOff>
      <xdr:row>58</xdr:row>
      <xdr:rowOff>133481</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975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124608</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483111" y="10068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158732</xdr:rowOff>
    </xdr:from>
    <xdr:to>
      <xdr:col>41</xdr:col>
      <xdr:colOff>101600</xdr:colOff>
      <xdr:row>57</xdr:row>
      <xdr:rowOff>88882</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759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105409</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594111" y="9535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157284</xdr:rowOff>
    </xdr:from>
    <xdr:to>
      <xdr:col>36</xdr:col>
      <xdr:colOff>165100</xdr:colOff>
      <xdr:row>58</xdr:row>
      <xdr:rowOff>87434</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929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103961</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05111" y="9705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18052</xdr:rowOff>
    </xdr:from>
    <xdr:to>
      <xdr:col>54</xdr:col>
      <xdr:colOff>189865</xdr:colOff>
      <xdr:row>79</xdr:row>
      <xdr:rowOff>88297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191002"/>
          <a:ext cx="1270" cy="1441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92124</xdr:rowOff>
    </xdr:from>
    <xdr:ext cx="378565"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6366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88297</xdr:rowOff>
    </xdr:from>
    <xdr:to>
      <xdr:col>55</xdr:col>
      <xdr:colOff>88900</xdr:colOff>
      <xdr:row>79</xdr:row>
      <xdr:rowOff>88297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632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136179</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966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88,950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18052</xdr:rowOff>
    </xdr:from>
    <xdr:to>
      <xdr:col>55</xdr:col>
      <xdr:colOff>88900</xdr:colOff>
      <xdr:row>71</xdr:row>
      <xdr:rowOff>18052</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191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55771</xdr:rowOff>
    </xdr:from>
    <xdr:to>
      <xdr:col>55</xdr:col>
      <xdr:colOff>0</xdr:colOff>
      <xdr:row>77</xdr:row>
      <xdr:rowOff>16174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2743071"/>
          <a:ext cx="838200" cy="474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70104</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271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91677</xdr:rowOff>
    </xdr:from>
    <xdr:to>
      <xdr:col>55</xdr:col>
      <xdr:colOff>50800</xdr:colOff>
      <xdr:row>78</xdr:row>
      <xdr:rowOff>21827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29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149285</xdr:rowOff>
    </xdr:from>
    <xdr:to>
      <xdr:col>50</xdr:col>
      <xdr:colOff>114300</xdr:colOff>
      <xdr:row>74</xdr:row>
      <xdr:rowOff>55771</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2665135"/>
          <a:ext cx="889000" cy="77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96493</xdr:rowOff>
    </xdr:from>
    <xdr:to>
      <xdr:col>50</xdr:col>
      <xdr:colOff>165100</xdr:colOff>
      <xdr:row>78</xdr:row>
      <xdr:rowOff>26643</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298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17770</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390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82093</xdr:rowOff>
    </xdr:from>
    <xdr:to>
      <xdr:col>45</xdr:col>
      <xdr:colOff>177800</xdr:colOff>
      <xdr:row>73</xdr:row>
      <xdr:rowOff>149285</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2597943"/>
          <a:ext cx="889000" cy="67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41939</xdr:rowOff>
    </xdr:from>
    <xdr:to>
      <xdr:col>46</xdr:col>
      <xdr:colOff>38100</xdr:colOff>
      <xdr:row>77</xdr:row>
      <xdr:rowOff>143539</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2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134666</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336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82093</xdr:rowOff>
    </xdr:from>
    <xdr:to>
      <xdr:col>41</xdr:col>
      <xdr:colOff>50800</xdr:colOff>
      <xdr:row>76</xdr:row>
      <xdr:rowOff>113835</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972300" y="12597943"/>
          <a:ext cx="889000" cy="546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73665</xdr:rowOff>
    </xdr:from>
    <xdr:to>
      <xdr:col>41</xdr:col>
      <xdr:colOff>101600</xdr:colOff>
      <xdr:row>78</xdr:row>
      <xdr:rowOff>3815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275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166392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368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16990</xdr:rowOff>
    </xdr:from>
    <xdr:to>
      <xdr:col>36</xdr:col>
      <xdr:colOff>165100</xdr:colOff>
      <xdr:row>77</xdr:row>
      <xdr:rowOff>118590</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21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109717</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311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136824</xdr:rowOff>
    </xdr:from>
    <xdr:to>
      <xdr:col>55</xdr:col>
      <xdr:colOff>50800</xdr:colOff>
      <xdr:row>77</xdr:row>
      <xdr:rowOff>66974</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167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159701</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018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4971</xdr:rowOff>
    </xdr:from>
    <xdr:to>
      <xdr:col>50</xdr:col>
      <xdr:colOff>165100</xdr:colOff>
      <xdr:row>74</xdr:row>
      <xdr:rowOff>106571</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2692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123098</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2467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73</xdr:row>
      <xdr:rowOff>98485</xdr:rowOff>
    </xdr:from>
    <xdr:to>
      <xdr:col>46</xdr:col>
      <xdr:colOff>38100</xdr:colOff>
      <xdr:row>74</xdr:row>
      <xdr:rowOff>28635</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261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45162</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2389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31293</xdr:rowOff>
    </xdr:from>
    <xdr:to>
      <xdr:col>41</xdr:col>
      <xdr:colOff>101600</xdr:colOff>
      <xdr:row>73</xdr:row>
      <xdr:rowOff>132893</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2547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71</xdr:row>
      <xdr:rowOff>149420</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2322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63035</xdr:rowOff>
    </xdr:from>
    <xdr:to>
      <xdr:col>36</xdr:col>
      <xdr:colOff>165100</xdr:colOff>
      <xdr:row>76</xdr:row>
      <xdr:rowOff>164635</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093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9713</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2868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139700</xdr:rowOff>
    </xdr:from>
    <xdr:to>
      <xdr:col>59</xdr:col>
      <xdr:colOff>50800</xdr:colOff>
      <xdr:row>99</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168927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971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25400</xdr:rowOff>
    </xdr:from>
    <xdr:to>
      <xdr:col>59</xdr:col>
      <xdr:colOff>50800</xdr:colOff>
      <xdr:row>98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54627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82550</xdr:rowOff>
    </xdr:from>
    <xdr:to>
      <xdr:col>59</xdr:col>
      <xdr:colOff>50800</xdr:colOff>
      <xdr:row>96</xdr:row>
      <xdr:rowOff>82550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111777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25400</xdr:rowOff>
    </xdr:from>
    <xdr:to>
      <xdr:col>59</xdr:col>
      <xdr:colOff>50800</xdr:colOff>
      <xdr:row>93</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54627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89</xdr:row>
      <xdr:rowOff>139700</xdr:rowOff>
    </xdr:from>
    <xdr:to>
      <xdr:col>59</xdr:col>
      <xdr:colOff>50800</xdr:colOff>
      <xdr:row>89</xdr:row>
      <xdr:rowOff>139700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88</xdr:row>
      <xdr:rowOff>168927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土木費グラフ枠">
          <a:extLst>
            <a:ext uri="{FF2B5EF4-FFF2-40B4-BE49-F238E27FC236}">
              <a16:creationId xmlns:a16="http://schemas.microsoft.com/office/drawing/2014/main" id="{00000000-0008-0000-07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18362</xdr:rowOff>
    </xdr:from>
    <xdr:to>
      <xdr:col>54</xdr:col>
      <xdr:colOff>189865</xdr:colOff>
      <xdr:row>98</xdr:row>
      <xdr:rowOff>99733</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10475595" y="15791762"/>
          <a:ext cx="1270" cy="11100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103560</xdr:rowOff>
    </xdr:from>
    <xdr:ext cx="534377" cy="259045"/>
    <xdr:sp macro="" textlink="">
      <xdr:nvSpPr>
        <xdr:cNvPr id="465" name="土木費最小値テキスト">
          <a:extLst>
            <a:ext uri="{FF2B5EF4-FFF2-40B4-BE49-F238E27FC236}">
              <a16:creationId xmlns:a16="http://schemas.microsoft.com/office/drawing/2014/main" id="{00000000-0008-0000-0700-0000D1010000}"/>
            </a:ext>
          </a:extLst>
        </xdr:cNvPr>
        <xdr:cNvSpPr txBox="1"/>
      </xdr:nvSpPr>
      <xdr:spPr>
        <a:xfrm>
          <a:off x="10528300" y="16905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99733</xdr:rowOff>
    </xdr:from>
    <xdr:to>
      <xdr:col>55</xdr:col>
      <xdr:colOff>88900</xdr:colOff>
      <xdr:row>98</xdr:row>
      <xdr:rowOff>99733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6901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136489</xdr:rowOff>
    </xdr:from>
    <xdr:ext cx="599010" cy="259045"/>
    <xdr:sp macro="" textlink="">
      <xdr:nvSpPr>
        <xdr:cNvPr id="467" name="土木費最大値テキスト">
          <a:extLst>
            <a:ext uri="{FF2B5EF4-FFF2-40B4-BE49-F238E27FC236}">
              <a16:creationId xmlns:a16="http://schemas.microsoft.com/office/drawing/2014/main" id="{00000000-0008-0000-0700-0000D3010000}"/>
            </a:ext>
          </a:extLst>
        </xdr:cNvPr>
        <xdr:cNvSpPr txBox="1"/>
      </xdr:nvSpPr>
      <xdr:spPr>
        <a:xfrm>
          <a:off x="10528300" y="15566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138,739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92</xdr:row>
      <xdr:rowOff>18362</xdr:rowOff>
    </xdr:from>
    <xdr:to>
      <xdr:col>55</xdr:col>
      <xdr:colOff>88900</xdr:colOff>
      <xdr:row>92</xdr:row>
      <xdr:rowOff>18362</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10388600" y="15791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63015</xdr:rowOff>
    </xdr:from>
    <xdr:to>
      <xdr:col>55</xdr:col>
      <xdr:colOff>0</xdr:colOff>
      <xdr:row>93</xdr:row>
      <xdr:rowOff>74321</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9639300" y="16007865"/>
          <a:ext cx="838200" cy="1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155261</xdr:rowOff>
    </xdr:from>
    <xdr:ext cx="534377" cy="259045"/>
    <xdr:sp macro="" textlink="">
      <xdr:nvSpPr>
        <xdr:cNvPr id="470" name="土木費平均値テキスト">
          <a:extLst>
            <a:ext uri="{FF2B5EF4-FFF2-40B4-BE49-F238E27FC236}">
              <a16:creationId xmlns:a16="http://schemas.microsoft.com/office/drawing/2014/main" id="{00000000-0008-0000-0700-0000D6010000}"/>
            </a:ext>
          </a:extLst>
        </xdr:cNvPr>
        <xdr:cNvSpPr txBox="1"/>
      </xdr:nvSpPr>
      <xdr:spPr>
        <a:xfrm>
          <a:off x="10528300" y="16443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5384</xdr:rowOff>
    </xdr:from>
    <xdr:to>
      <xdr:col>55</xdr:col>
      <xdr:colOff>50800</xdr:colOff>
      <xdr:row>96</xdr:row>
      <xdr:rowOff>106984</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10426700" y="16464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74321</xdr:rowOff>
    </xdr:from>
    <xdr:to>
      <xdr:col>50</xdr:col>
      <xdr:colOff>114300</xdr:colOff>
      <xdr:row>94</xdr:row>
      <xdr:rowOff>79454</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8750300" y="16019171"/>
          <a:ext cx="889000" cy="176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20216</xdr:rowOff>
    </xdr:from>
    <xdr:to>
      <xdr:col>50</xdr:col>
      <xdr:colOff>165100</xdr:colOff>
      <xdr:row>96</xdr:row>
      <xdr:rowOff>121816</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9588500" y="16479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112943</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372111" y="16572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33162</xdr:rowOff>
    </xdr:from>
    <xdr:to>
      <xdr:col>45</xdr:col>
      <xdr:colOff>177800</xdr:colOff>
      <xdr:row>94</xdr:row>
      <xdr:rowOff>79454</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a:off x="7861300" y="16149462"/>
          <a:ext cx="889000" cy="46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43895</xdr:rowOff>
    </xdr:from>
    <xdr:to>
      <xdr:col>46</xdr:col>
      <xdr:colOff>38100</xdr:colOff>
      <xdr:row>96</xdr:row>
      <xdr:rowOff>145495</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8699500" y="16503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136622</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595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90</xdr:row>
      <xdr:rowOff>106857</xdr:rowOff>
    </xdr:from>
    <xdr:to>
      <xdr:col>41</xdr:col>
      <xdr:colOff>50800</xdr:colOff>
      <xdr:row>94</xdr:row>
      <xdr:rowOff>33162</xdr:rowOff>
    </xdr:to>
    <xdr:cxnSp macro="">
      <xdr:nvCxnSpPr>
        <xdr:cNvPr id="478" name="直線コネクタ 477">
          <a:extLst>
            <a:ext uri="{FF2B5EF4-FFF2-40B4-BE49-F238E27FC236}">
              <a16:creationId xmlns:a16="http://schemas.microsoft.com/office/drawing/2014/main" id="{00000000-0008-0000-0700-0000DE010000}"/>
            </a:ext>
          </a:extLst>
        </xdr:cNvPr>
        <xdr:cNvCxnSpPr/>
      </xdr:nvCxnSpPr>
      <xdr:spPr>
        <a:xfrm>
          <a:off x="6972300" y="15537357"/>
          <a:ext cx="889000" cy="612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32169</xdr:rowOff>
    </xdr:from>
    <xdr:to>
      <xdr:col>41</xdr:col>
      <xdr:colOff>101600</xdr:colOff>
      <xdr:row>96</xdr:row>
      <xdr:rowOff>133769</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7810500" y="16491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124896</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594111" y="16584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18605</xdr:rowOff>
    </xdr:from>
    <xdr:to>
      <xdr:col>36</xdr:col>
      <xdr:colOff>165100</xdr:colOff>
      <xdr:row>96</xdr:row>
      <xdr:rowOff>120205</xdr:rowOff>
    </xdr:to>
    <xdr:sp macro="" textlink="">
      <xdr:nvSpPr>
        <xdr:cNvPr id="481" name="フローチャート: 判断 480">
          <a:extLst>
            <a:ext uri="{FF2B5EF4-FFF2-40B4-BE49-F238E27FC236}">
              <a16:creationId xmlns:a16="http://schemas.microsoft.com/office/drawing/2014/main" id="{00000000-0008-0000-0700-0000E1010000}"/>
            </a:ext>
          </a:extLst>
        </xdr:cNvPr>
        <xdr:cNvSpPr/>
      </xdr:nvSpPr>
      <xdr:spPr>
        <a:xfrm>
          <a:off x="6921500" y="16477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111332</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05111" y="16570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12215</xdr:rowOff>
    </xdr:from>
    <xdr:to>
      <xdr:col>55</xdr:col>
      <xdr:colOff>50800</xdr:colOff>
      <xdr:row>93</xdr:row>
      <xdr:rowOff>113815</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10426700" y="15957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35092</xdr:rowOff>
    </xdr:from>
    <xdr:ext cx="599010" cy="259045"/>
    <xdr:sp macro="" textlink="">
      <xdr:nvSpPr>
        <xdr:cNvPr id="489" name="土木費該当値テキスト">
          <a:extLst>
            <a:ext uri="{FF2B5EF4-FFF2-40B4-BE49-F238E27FC236}">
              <a16:creationId xmlns:a16="http://schemas.microsoft.com/office/drawing/2014/main" id="{00000000-0008-0000-0700-0000E9010000}"/>
            </a:ext>
          </a:extLst>
        </xdr:cNvPr>
        <xdr:cNvSpPr txBox="1"/>
      </xdr:nvSpPr>
      <xdr:spPr>
        <a:xfrm>
          <a:off x="10528300" y="15808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23521</xdr:rowOff>
    </xdr:from>
    <xdr:to>
      <xdr:col>50</xdr:col>
      <xdr:colOff>165100</xdr:colOff>
      <xdr:row>93</xdr:row>
      <xdr:rowOff>125121</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9588500" y="15968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91</xdr:row>
      <xdr:rowOff>141648</xdr:rowOff>
    </xdr:from>
    <xdr:ext cx="599010"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9339795" y="15743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28654</xdr:rowOff>
    </xdr:from>
    <xdr:to>
      <xdr:col>46</xdr:col>
      <xdr:colOff>38100</xdr:colOff>
      <xdr:row>94</xdr:row>
      <xdr:rowOff>130254</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8699500" y="16144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146781</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8483111" y="1592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153812</xdr:rowOff>
    </xdr:from>
    <xdr:to>
      <xdr:col>41</xdr:col>
      <xdr:colOff>101600</xdr:colOff>
      <xdr:row>94</xdr:row>
      <xdr:rowOff>83962</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7810500" y="16098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92</xdr:row>
      <xdr:rowOff>100489</xdr:rowOff>
    </xdr:from>
    <xdr:ext cx="599010"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7561795" y="15873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90</xdr:row>
      <xdr:rowOff>56057</xdr:rowOff>
    </xdr:from>
    <xdr:to>
      <xdr:col>36</xdr:col>
      <xdr:colOff>165100</xdr:colOff>
      <xdr:row>90</xdr:row>
      <xdr:rowOff>157657</xdr:rowOff>
    </xdr:to>
    <xdr:sp macro="" textlink="">
      <xdr:nvSpPr>
        <xdr:cNvPr id="496" name="楕円 495">
          <a:extLst>
            <a:ext uri="{FF2B5EF4-FFF2-40B4-BE49-F238E27FC236}">
              <a16:creationId xmlns:a16="http://schemas.microsoft.com/office/drawing/2014/main" id="{00000000-0008-0000-0700-0000F0010000}"/>
            </a:ext>
          </a:extLst>
        </xdr:cNvPr>
        <xdr:cNvSpPr/>
      </xdr:nvSpPr>
      <xdr:spPr>
        <a:xfrm>
          <a:off x="6921500" y="1548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89</xdr:row>
      <xdr:rowOff>2734</xdr:rowOff>
    </xdr:from>
    <xdr:ext cx="599010"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6672795" y="15261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消防費グラフ枠">
          <a:extLst>
            <a:ext uri="{FF2B5EF4-FFF2-40B4-BE49-F238E27FC236}">
              <a16:creationId xmlns:a16="http://schemas.microsoft.com/office/drawing/2014/main" id="{00000000-0008-0000-07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141839</xdr:rowOff>
    </xdr:from>
    <xdr:to>
      <xdr:col>85</xdr:col>
      <xdr:colOff>126364</xdr:colOff>
      <xdr:row>38</xdr:row>
      <xdr:rowOff>83905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6317595" y="5113889"/>
          <a:ext cx="1269" cy="1485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87732</xdr:rowOff>
    </xdr:from>
    <xdr:ext cx="534377" cy="259045"/>
    <xdr:sp macro="" textlink="">
      <xdr:nvSpPr>
        <xdr:cNvPr id="524" name="消防費最小値テキスト">
          <a:extLst>
            <a:ext uri="{FF2B5EF4-FFF2-40B4-BE49-F238E27FC236}">
              <a16:creationId xmlns:a16="http://schemas.microsoft.com/office/drawing/2014/main" id="{00000000-0008-0000-0700-00000C020000}"/>
            </a:ext>
          </a:extLst>
        </xdr:cNvPr>
        <xdr:cNvSpPr txBox="1"/>
      </xdr:nvSpPr>
      <xdr:spPr>
        <a:xfrm>
          <a:off x="16370300" y="660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83905</xdr:rowOff>
    </xdr:from>
    <xdr:to>
      <xdr:col>86</xdr:col>
      <xdr:colOff>25400</xdr:colOff>
      <xdr:row>38</xdr:row>
      <xdr:rowOff>83905</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6599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88516</xdr:rowOff>
    </xdr:from>
    <xdr:ext cx="599010" cy="259045"/>
    <xdr:sp macro="" textlink="">
      <xdr:nvSpPr>
        <xdr:cNvPr id="526" name="消防費最大値テキスト">
          <a:extLst>
            <a:ext uri="{FF2B5EF4-FFF2-40B4-BE49-F238E27FC236}">
              <a16:creationId xmlns:a16="http://schemas.microsoft.com/office/drawing/2014/main" id="{00000000-0008-0000-0700-00000E020000}"/>
            </a:ext>
          </a:extLst>
        </xdr:cNvPr>
        <xdr:cNvSpPr txBox="1"/>
      </xdr:nvSpPr>
      <xdr:spPr>
        <a:xfrm>
          <a:off x="16370300" y="4889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102,369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141839</xdr:rowOff>
    </xdr:from>
    <xdr:to>
      <xdr:col>86</xdr:col>
      <xdr:colOff>25400</xdr:colOff>
      <xdr:row>29</xdr:row>
      <xdr:rowOff>141839</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6230600" y="5113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29</xdr:row>
      <xdr:rowOff>141839</xdr:rowOff>
    </xdr:from>
    <xdr:to>
      <xdr:col>85</xdr:col>
      <xdr:colOff>127000</xdr:colOff>
      <xdr:row>33</xdr:row>
      <xdr:rowOff>160813</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5481300" y="5113889"/>
          <a:ext cx="838200" cy="704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113276</xdr:rowOff>
    </xdr:from>
    <xdr:ext cx="534377" cy="259045"/>
    <xdr:sp macro="" textlink="">
      <xdr:nvSpPr>
        <xdr:cNvPr id="529" name="消防費平均値テキスト">
          <a:extLst>
            <a:ext uri="{FF2B5EF4-FFF2-40B4-BE49-F238E27FC236}">
              <a16:creationId xmlns:a16="http://schemas.microsoft.com/office/drawing/2014/main" id="{00000000-0008-0000-0700-000011020000}"/>
            </a:ext>
          </a:extLst>
        </xdr:cNvPr>
        <xdr:cNvSpPr txBox="1"/>
      </xdr:nvSpPr>
      <xdr:spPr>
        <a:xfrm>
          <a:off x="16370300" y="62854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134849</xdr:rowOff>
    </xdr:from>
    <xdr:to>
      <xdr:col>85</xdr:col>
      <xdr:colOff>177800</xdr:colOff>
      <xdr:row>37</xdr:row>
      <xdr:rowOff>64999</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6268700" y="630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160813</xdr:rowOff>
    </xdr:from>
    <xdr:to>
      <xdr:col>81</xdr:col>
      <xdr:colOff>50800</xdr:colOff>
      <xdr:row>36</xdr:row>
      <xdr:rowOff>54792</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4592300" y="5818663"/>
          <a:ext cx="889000" cy="408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169726</xdr:rowOff>
    </xdr:from>
    <xdr:to>
      <xdr:col>81</xdr:col>
      <xdr:colOff>101600</xdr:colOff>
      <xdr:row>37</xdr:row>
      <xdr:rowOff>99876</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5430500" y="634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91003</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14111" y="6434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54792</xdr:rowOff>
    </xdr:from>
    <xdr:to>
      <xdr:col>76</xdr:col>
      <xdr:colOff>114300</xdr:colOff>
      <xdr:row>36</xdr:row>
      <xdr:rowOff>57355</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flipV="1">
          <a:off x="13703300" y="6226992"/>
          <a:ext cx="889000" cy="2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19585</xdr:rowOff>
    </xdr:from>
    <xdr:to>
      <xdr:col>76</xdr:col>
      <xdr:colOff>165100</xdr:colOff>
      <xdr:row>37</xdr:row>
      <xdr:rowOff>121185</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4541500" y="6363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112312</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455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21546</xdr:rowOff>
    </xdr:from>
    <xdr:to>
      <xdr:col>71</xdr:col>
      <xdr:colOff>177800</xdr:colOff>
      <xdr:row>36</xdr:row>
      <xdr:rowOff>57355</xdr:rowOff>
    </xdr:to>
    <xdr:cxnSp macro="">
      <xdr:nvCxnSpPr>
        <xdr:cNvPr id="537" name="直線コネクタ 536">
          <a:extLst>
            <a:ext uri="{FF2B5EF4-FFF2-40B4-BE49-F238E27FC236}">
              <a16:creationId xmlns:a16="http://schemas.microsoft.com/office/drawing/2014/main" id="{00000000-0008-0000-0700-000019020000}"/>
            </a:ext>
          </a:extLst>
        </xdr:cNvPr>
        <xdr:cNvCxnSpPr/>
      </xdr:nvCxnSpPr>
      <xdr:spPr>
        <a:xfrm>
          <a:off x="12814300" y="6193746"/>
          <a:ext cx="889000" cy="35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158427</xdr:rowOff>
    </xdr:from>
    <xdr:to>
      <xdr:col>72</xdr:col>
      <xdr:colOff>38100</xdr:colOff>
      <xdr:row>37</xdr:row>
      <xdr:rowOff>88577</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3652500" y="6330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79704</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436111" y="6423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117818</xdr:rowOff>
    </xdr:from>
    <xdr:to>
      <xdr:col>67</xdr:col>
      <xdr:colOff>101600</xdr:colOff>
      <xdr:row>37</xdr:row>
      <xdr:rowOff>47968</xdr:rowOff>
    </xdr:to>
    <xdr:sp macro="" textlink="">
      <xdr:nvSpPr>
        <xdr:cNvPr id="540" name="フローチャート: 判断 539">
          <a:extLst>
            <a:ext uri="{FF2B5EF4-FFF2-40B4-BE49-F238E27FC236}">
              <a16:creationId xmlns:a16="http://schemas.microsoft.com/office/drawing/2014/main" id="{00000000-0008-0000-0700-00001C020000}"/>
            </a:ext>
          </a:extLst>
        </xdr:cNvPr>
        <xdr:cNvSpPr/>
      </xdr:nvSpPr>
      <xdr:spPr>
        <a:xfrm>
          <a:off x="12763500" y="629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39095</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547111" y="6382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29</xdr:row>
      <xdr:rowOff>91039</xdr:rowOff>
    </xdr:from>
    <xdr:to>
      <xdr:col>85</xdr:col>
      <xdr:colOff>177800</xdr:colOff>
      <xdr:row>30</xdr:row>
      <xdr:rowOff>21189</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6268700" y="5063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29</xdr:row>
      <xdr:rowOff>44066</xdr:rowOff>
    </xdr:from>
    <xdr:ext cx="599010" cy="259045"/>
    <xdr:sp macro="" textlink="">
      <xdr:nvSpPr>
        <xdr:cNvPr id="548" name="消防費該当値テキスト">
          <a:extLst>
            <a:ext uri="{FF2B5EF4-FFF2-40B4-BE49-F238E27FC236}">
              <a16:creationId xmlns:a16="http://schemas.microsoft.com/office/drawing/2014/main" id="{00000000-0008-0000-0700-000024020000}"/>
            </a:ext>
          </a:extLst>
        </xdr:cNvPr>
        <xdr:cNvSpPr txBox="1"/>
      </xdr:nvSpPr>
      <xdr:spPr>
        <a:xfrm>
          <a:off x="16370300" y="5016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110013</xdr:rowOff>
    </xdr:from>
    <xdr:to>
      <xdr:col>81</xdr:col>
      <xdr:colOff>101600</xdr:colOff>
      <xdr:row>34</xdr:row>
      <xdr:rowOff>40163</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5430500" y="576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32</xdr:row>
      <xdr:rowOff>56690</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5214111" y="5543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3992</xdr:rowOff>
    </xdr:from>
    <xdr:to>
      <xdr:col>76</xdr:col>
      <xdr:colOff>165100</xdr:colOff>
      <xdr:row>36</xdr:row>
      <xdr:rowOff>105592</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4541500" y="6176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122119</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4325111" y="5951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6555</xdr:rowOff>
    </xdr:from>
    <xdr:to>
      <xdr:col>72</xdr:col>
      <xdr:colOff>38100</xdr:colOff>
      <xdr:row>36</xdr:row>
      <xdr:rowOff>108155</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3652500" y="6178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124682</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3436111" y="5953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142196</xdr:rowOff>
    </xdr:from>
    <xdr:to>
      <xdr:col>67</xdr:col>
      <xdr:colOff>101600</xdr:colOff>
      <xdr:row>36</xdr:row>
      <xdr:rowOff>72346</xdr:rowOff>
    </xdr:to>
    <xdr:sp macro="" textlink="">
      <xdr:nvSpPr>
        <xdr:cNvPr id="555" name="楕円 554">
          <a:extLst>
            <a:ext uri="{FF2B5EF4-FFF2-40B4-BE49-F238E27FC236}">
              <a16:creationId xmlns:a16="http://schemas.microsoft.com/office/drawing/2014/main" id="{00000000-0008-0000-0700-00002B020000}"/>
            </a:ext>
          </a:extLst>
        </xdr:cNvPr>
        <xdr:cNvSpPr/>
      </xdr:nvSpPr>
      <xdr:spPr>
        <a:xfrm>
          <a:off x="12763500" y="6142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88873</xdr:rowOff>
    </xdr:from>
    <xdr:ext cx="534377"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547111" y="591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7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7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2" name="教育費グラフ枠">
          <a:extLst>
            <a:ext uri="{FF2B5EF4-FFF2-40B4-BE49-F238E27FC236}">
              <a16:creationId xmlns:a16="http://schemas.microsoft.com/office/drawing/2014/main" id="{00000000-0008-0000-0700-00004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113052</xdr:rowOff>
    </xdr:from>
    <xdr:to>
      <xdr:col>85</xdr:col>
      <xdr:colOff>126364</xdr:colOff>
      <xdr:row>59</xdr:row>
      <xdr:rowOff>30766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6317595" y="8514102"/>
          <a:ext cx="1269" cy="1632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34593</xdr:rowOff>
    </xdr:from>
    <xdr:ext cx="534377" cy="259045"/>
    <xdr:sp macro="" textlink="">
      <xdr:nvSpPr>
        <xdr:cNvPr id="584" name="教育費最小値テキスト">
          <a:extLst>
            <a:ext uri="{FF2B5EF4-FFF2-40B4-BE49-F238E27FC236}">
              <a16:creationId xmlns:a16="http://schemas.microsoft.com/office/drawing/2014/main" id="{00000000-0008-0000-0700-000048020000}"/>
            </a:ext>
          </a:extLst>
        </xdr:cNvPr>
        <xdr:cNvSpPr txBox="1"/>
      </xdr:nvSpPr>
      <xdr:spPr>
        <a:xfrm>
          <a:off x="16370300" y="10150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30766</xdr:rowOff>
    </xdr:from>
    <xdr:to>
      <xdr:col>86</xdr:col>
      <xdr:colOff>25400</xdr:colOff>
      <xdr:row>59</xdr:row>
      <xdr:rowOff>30766</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1014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59729</xdr:rowOff>
    </xdr:from>
    <xdr:ext cx="599010" cy="259045"/>
    <xdr:sp macro="" textlink="">
      <xdr:nvSpPr>
        <xdr:cNvPr id="586" name="教育費最大値テキスト">
          <a:extLst>
            <a:ext uri="{FF2B5EF4-FFF2-40B4-BE49-F238E27FC236}">
              <a16:creationId xmlns:a16="http://schemas.microsoft.com/office/drawing/2014/main" id="{00000000-0008-0000-0700-00004A020000}"/>
            </a:ext>
          </a:extLst>
        </xdr:cNvPr>
        <xdr:cNvSpPr txBox="1"/>
      </xdr:nvSpPr>
      <xdr:spPr>
        <a:xfrm>
          <a:off x="16370300" y="8289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186,198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113052</xdr:rowOff>
    </xdr:from>
    <xdr:to>
      <xdr:col>86</xdr:col>
      <xdr:colOff>25400</xdr:colOff>
      <xdr:row>49</xdr:row>
      <xdr:rowOff>113052</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6230600" y="8514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7798</xdr:rowOff>
    </xdr:from>
    <xdr:to>
      <xdr:col>85</xdr:col>
      <xdr:colOff>127000</xdr:colOff>
      <xdr:row>56</xdr:row>
      <xdr:rowOff>139068</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5481300" y="9266098"/>
          <a:ext cx="838200" cy="474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98438</xdr:rowOff>
    </xdr:from>
    <xdr:ext cx="534377" cy="259045"/>
    <xdr:sp macro="" textlink="">
      <xdr:nvSpPr>
        <xdr:cNvPr id="589" name="教育費平均値テキスト">
          <a:extLst>
            <a:ext uri="{FF2B5EF4-FFF2-40B4-BE49-F238E27FC236}">
              <a16:creationId xmlns:a16="http://schemas.microsoft.com/office/drawing/2014/main" id="{00000000-0008-0000-0700-00004D020000}"/>
            </a:ext>
          </a:extLst>
        </xdr:cNvPr>
        <xdr:cNvSpPr txBox="1"/>
      </xdr:nvSpPr>
      <xdr:spPr>
        <a:xfrm>
          <a:off x="16370300" y="96996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120011</xdr:rowOff>
    </xdr:from>
    <xdr:to>
      <xdr:col>85</xdr:col>
      <xdr:colOff>177800</xdr:colOff>
      <xdr:row>57</xdr:row>
      <xdr:rowOff>50161</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6268700" y="9721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138568</xdr:rowOff>
    </xdr:from>
    <xdr:to>
      <xdr:col>81</xdr:col>
      <xdr:colOff>50800</xdr:colOff>
      <xdr:row>56</xdr:row>
      <xdr:rowOff>139068</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a:off x="14592300" y="9739768"/>
          <a:ext cx="889000" cy="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27189</xdr:rowOff>
    </xdr:from>
    <xdr:to>
      <xdr:col>81</xdr:col>
      <xdr:colOff>101600</xdr:colOff>
      <xdr:row>57</xdr:row>
      <xdr:rowOff>128789</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5430500" y="9799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119916</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14111" y="9892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125494</xdr:rowOff>
    </xdr:from>
    <xdr:to>
      <xdr:col>76</xdr:col>
      <xdr:colOff>114300</xdr:colOff>
      <xdr:row>56</xdr:row>
      <xdr:rowOff>138568</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a:off x="13703300" y="9726694"/>
          <a:ext cx="889000" cy="13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23716</xdr:rowOff>
    </xdr:from>
    <xdr:to>
      <xdr:col>76</xdr:col>
      <xdr:colOff>165100</xdr:colOff>
      <xdr:row>57</xdr:row>
      <xdr:rowOff>125316</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4541500" y="9796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116443</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325111" y="9889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125494</xdr:rowOff>
    </xdr:from>
    <xdr:to>
      <xdr:col>71</xdr:col>
      <xdr:colOff>177800</xdr:colOff>
      <xdr:row>57</xdr:row>
      <xdr:rowOff>53093</xdr:rowOff>
    </xdr:to>
    <xdr:cxnSp macro="">
      <xdr:nvCxnSpPr>
        <xdr:cNvPr id="597" name="直線コネクタ 596">
          <a:extLst>
            <a:ext uri="{FF2B5EF4-FFF2-40B4-BE49-F238E27FC236}">
              <a16:creationId xmlns:a16="http://schemas.microsoft.com/office/drawing/2014/main" id="{00000000-0008-0000-0700-000055020000}"/>
            </a:ext>
          </a:extLst>
        </xdr:cNvPr>
        <xdr:cNvCxnSpPr/>
      </xdr:nvCxnSpPr>
      <xdr:spPr>
        <a:xfrm flipV="1">
          <a:off x="12814300" y="9726694"/>
          <a:ext cx="889000" cy="9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18894</xdr:rowOff>
    </xdr:from>
    <xdr:to>
      <xdr:col>72</xdr:col>
      <xdr:colOff>38100</xdr:colOff>
      <xdr:row>57</xdr:row>
      <xdr:rowOff>120494</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3652500" y="979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111621</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36111" y="9884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119402</xdr:rowOff>
    </xdr:from>
    <xdr:to>
      <xdr:col>67</xdr:col>
      <xdr:colOff>101600</xdr:colOff>
      <xdr:row>57</xdr:row>
      <xdr:rowOff>49552</xdr:rowOff>
    </xdr:to>
    <xdr:sp macro="" textlink="">
      <xdr:nvSpPr>
        <xdr:cNvPr id="600" name="フローチャート: 判断 599">
          <a:extLst>
            <a:ext uri="{FF2B5EF4-FFF2-40B4-BE49-F238E27FC236}">
              <a16:creationId xmlns:a16="http://schemas.microsoft.com/office/drawing/2014/main" id="{00000000-0008-0000-0700-000058020000}"/>
            </a:ext>
          </a:extLst>
        </xdr:cNvPr>
        <xdr:cNvSpPr/>
      </xdr:nvSpPr>
      <xdr:spPr>
        <a:xfrm>
          <a:off x="12763500" y="972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66079</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547111" y="9495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128448</xdr:rowOff>
    </xdr:from>
    <xdr:to>
      <xdr:col>85</xdr:col>
      <xdr:colOff>177800</xdr:colOff>
      <xdr:row>54</xdr:row>
      <xdr:rowOff>58598</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6268700" y="9215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151325</xdr:rowOff>
    </xdr:from>
    <xdr:ext cx="599010" cy="259045"/>
    <xdr:sp macro="" textlink="">
      <xdr:nvSpPr>
        <xdr:cNvPr id="608" name="教育費該当値テキスト">
          <a:extLst>
            <a:ext uri="{FF2B5EF4-FFF2-40B4-BE49-F238E27FC236}">
              <a16:creationId xmlns:a16="http://schemas.microsoft.com/office/drawing/2014/main" id="{00000000-0008-0000-0700-000060020000}"/>
            </a:ext>
          </a:extLst>
        </xdr:cNvPr>
        <xdr:cNvSpPr txBox="1"/>
      </xdr:nvSpPr>
      <xdr:spPr>
        <a:xfrm>
          <a:off x="16370300" y="9066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88268</xdr:rowOff>
    </xdr:from>
    <xdr:to>
      <xdr:col>81</xdr:col>
      <xdr:colOff>101600</xdr:colOff>
      <xdr:row>57</xdr:row>
      <xdr:rowOff>18418</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5430500" y="9689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34945</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5214111" y="9464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87768</xdr:rowOff>
    </xdr:from>
    <xdr:to>
      <xdr:col>76</xdr:col>
      <xdr:colOff>165100</xdr:colOff>
      <xdr:row>57</xdr:row>
      <xdr:rowOff>17918</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4541500" y="9688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34445</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4325111" y="9464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74694</xdr:rowOff>
    </xdr:from>
    <xdr:to>
      <xdr:col>72</xdr:col>
      <xdr:colOff>38100</xdr:colOff>
      <xdr:row>57</xdr:row>
      <xdr:rowOff>4844</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3652500" y="9675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21371</xdr:rowOff>
    </xdr:from>
    <xdr:ext cx="534377"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3436111" y="9451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2293</xdr:rowOff>
    </xdr:from>
    <xdr:to>
      <xdr:col>67</xdr:col>
      <xdr:colOff>101600</xdr:colOff>
      <xdr:row>57</xdr:row>
      <xdr:rowOff>103893</xdr:rowOff>
    </xdr:to>
    <xdr:sp macro="" textlink="">
      <xdr:nvSpPr>
        <xdr:cNvPr id="615" name="楕円 614">
          <a:extLst>
            <a:ext uri="{FF2B5EF4-FFF2-40B4-BE49-F238E27FC236}">
              <a16:creationId xmlns:a16="http://schemas.microsoft.com/office/drawing/2014/main" id="{00000000-0008-0000-0700-000067020000}"/>
            </a:ext>
          </a:extLst>
        </xdr:cNvPr>
        <xdr:cNvSpPr/>
      </xdr:nvSpPr>
      <xdr:spPr>
        <a:xfrm>
          <a:off x="12763500" y="977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95020</xdr:rowOff>
    </xdr:from>
    <xdr:ext cx="534377"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547111" y="9867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3" name="正方形/長方形 622">
          <a:extLst>
            <a:ext uri="{FF2B5EF4-FFF2-40B4-BE49-F238E27FC236}">
              <a16:creationId xmlns:a16="http://schemas.microsoft.com/office/drawing/2014/main" id="{00000000-0008-0000-0700-00006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4" name="正方形/長方形 623">
          <a:extLst>
            <a:ext uri="{FF2B5EF4-FFF2-40B4-BE49-F238E27FC236}">
              <a16:creationId xmlns:a16="http://schemas.microsoft.com/office/drawing/2014/main" id="{00000000-0008-0000-0700-00007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9" name="災害復旧費グラフ枠">
          <a:extLst>
            <a:ext uri="{FF2B5EF4-FFF2-40B4-BE49-F238E27FC236}">
              <a16:creationId xmlns:a16="http://schemas.microsoft.com/office/drawing/2014/main" id="{00000000-0008-0000-0700-00007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163833</xdr:rowOff>
    </xdr:from>
    <xdr:to>
      <xdr:col>85</xdr:col>
      <xdr:colOff>126364</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6317595" y="12165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59796</xdr:rowOff>
    </xdr:from>
    <xdr:ext cx="249299" cy="259045"/>
    <xdr:sp macro="" textlink="">
      <xdr:nvSpPr>
        <xdr:cNvPr id="641" name="災害復旧費最小値テキスト">
          <a:extLst>
            <a:ext uri="{FF2B5EF4-FFF2-40B4-BE49-F238E27FC236}">
              <a16:creationId xmlns:a16="http://schemas.microsoft.com/office/drawing/2014/main" id="{00000000-0008-0000-0700-000081020000}"/>
            </a:ext>
          </a:extLst>
        </xdr:cNvPr>
        <xdr:cNvSpPr txBox="1"/>
      </xdr:nvSpPr>
      <xdr:spPr>
        <a:xfrm>
          <a:off x="16370300" y="13604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110510</xdr:rowOff>
    </xdr:from>
    <xdr:ext cx="599010" cy="259045"/>
    <xdr:sp macro="" textlink="">
      <xdr:nvSpPr>
        <xdr:cNvPr id="643" name="災害復旧費最大値テキスト">
          <a:extLst>
            <a:ext uri="{FF2B5EF4-FFF2-40B4-BE49-F238E27FC236}">
              <a16:creationId xmlns:a16="http://schemas.microsoft.com/office/drawing/2014/main" id="{00000000-0008-0000-0700-000083020000}"/>
            </a:ext>
          </a:extLst>
        </xdr:cNvPr>
        <xdr:cNvSpPr txBox="1"/>
      </xdr:nvSpPr>
      <xdr:spPr>
        <a:xfrm>
          <a:off x="16370300" y="11940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373,666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163833</xdr:rowOff>
    </xdr:from>
    <xdr:to>
      <xdr:col>86</xdr:col>
      <xdr:colOff>25400</xdr:colOff>
      <xdr:row>70</xdr:row>
      <xdr:rowOff>163833</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6230600" y="12165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43928</xdr:rowOff>
    </xdr:from>
    <xdr:to>
      <xdr:col>85</xdr:col>
      <xdr:colOff>127000</xdr:colOff>
      <xdr:row>79</xdr:row>
      <xdr:rowOff>44450</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5481300" y="13588478"/>
          <a:ext cx="838200" cy="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148696</xdr:rowOff>
    </xdr:from>
    <xdr:ext cx="534377" cy="259045"/>
    <xdr:sp macro="" textlink="">
      <xdr:nvSpPr>
        <xdr:cNvPr id="646" name="災害復旧費平均値テキスト">
          <a:extLst>
            <a:ext uri="{FF2B5EF4-FFF2-40B4-BE49-F238E27FC236}">
              <a16:creationId xmlns:a16="http://schemas.microsoft.com/office/drawing/2014/main" id="{00000000-0008-0000-0700-000086020000}"/>
            </a:ext>
          </a:extLst>
        </xdr:cNvPr>
        <xdr:cNvSpPr txBox="1"/>
      </xdr:nvSpPr>
      <xdr:spPr>
        <a:xfrm>
          <a:off x="16370300" y="13350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125819</xdr:rowOff>
    </xdr:from>
    <xdr:to>
      <xdr:col>85</xdr:col>
      <xdr:colOff>177800</xdr:colOff>
      <xdr:row>79</xdr:row>
      <xdr:rowOff>55969</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6268700" y="13498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9189</xdr:rowOff>
    </xdr:from>
    <xdr:to>
      <xdr:col>81</xdr:col>
      <xdr:colOff>50800</xdr:colOff>
      <xdr:row>79</xdr:row>
      <xdr:rowOff>43928</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4592300" y="13553739"/>
          <a:ext cx="889000" cy="34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144469</xdr:rowOff>
    </xdr:from>
    <xdr:to>
      <xdr:col>81</xdr:col>
      <xdr:colOff>101600</xdr:colOff>
      <xdr:row>79</xdr:row>
      <xdr:rowOff>74619</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5430500" y="1351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91146</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46428" y="13292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448</xdr:rowOff>
    </xdr:from>
    <xdr:to>
      <xdr:col>76</xdr:col>
      <xdr:colOff>114300</xdr:colOff>
      <xdr:row>79</xdr:row>
      <xdr:rowOff>9189</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3703300" y="13544998"/>
          <a:ext cx="889000" cy="8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148196</xdr:rowOff>
    </xdr:from>
    <xdr:to>
      <xdr:col>76</xdr:col>
      <xdr:colOff>165100</xdr:colOff>
      <xdr:row>79</xdr:row>
      <xdr:rowOff>78346</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4541500" y="1352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69473</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357428" y="13614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99799</xdr:rowOff>
    </xdr:from>
    <xdr:to>
      <xdr:col>71</xdr:col>
      <xdr:colOff>177800</xdr:colOff>
      <xdr:row>79</xdr:row>
      <xdr:rowOff>448</xdr:rowOff>
    </xdr:to>
    <xdr:cxnSp macro="">
      <xdr:nvCxnSpPr>
        <xdr:cNvPr id="654" name="直線コネクタ 653">
          <a:extLst>
            <a:ext uri="{FF2B5EF4-FFF2-40B4-BE49-F238E27FC236}">
              <a16:creationId xmlns:a16="http://schemas.microsoft.com/office/drawing/2014/main" id="{00000000-0008-0000-0700-00008E020000}"/>
            </a:ext>
          </a:extLst>
        </xdr:cNvPr>
        <xdr:cNvCxnSpPr/>
      </xdr:nvCxnSpPr>
      <xdr:spPr>
        <a:xfrm>
          <a:off x="12814300" y="13472899"/>
          <a:ext cx="889000" cy="72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151772</xdr:rowOff>
    </xdr:from>
    <xdr:to>
      <xdr:col>72</xdr:col>
      <xdr:colOff>38100</xdr:colOff>
      <xdr:row>79</xdr:row>
      <xdr:rowOff>81922</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3652500" y="1352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73049</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3468428" y="13617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146568</xdr:rowOff>
    </xdr:from>
    <xdr:to>
      <xdr:col>67</xdr:col>
      <xdr:colOff>101600</xdr:colOff>
      <xdr:row>79</xdr:row>
      <xdr:rowOff>76718</xdr:rowOff>
    </xdr:to>
    <xdr:sp macro="" textlink="">
      <xdr:nvSpPr>
        <xdr:cNvPr id="657" name="フローチャート: 判断 656">
          <a:extLst>
            <a:ext uri="{FF2B5EF4-FFF2-40B4-BE49-F238E27FC236}">
              <a16:creationId xmlns:a16="http://schemas.microsoft.com/office/drawing/2014/main" id="{00000000-0008-0000-0700-000091020000}"/>
            </a:ext>
          </a:extLst>
        </xdr:cNvPr>
        <xdr:cNvSpPr/>
      </xdr:nvSpPr>
      <xdr:spPr>
        <a:xfrm>
          <a:off x="12763500" y="1351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67845</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579428" y="13612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104246</xdr:rowOff>
    </xdr:from>
    <xdr:ext cx="249299" cy="259045"/>
    <xdr:sp macro="" textlink="">
      <xdr:nvSpPr>
        <xdr:cNvPr id="665" name="災害復旧費該当値テキスト">
          <a:extLst>
            <a:ext uri="{FF2B5EF4-FFF2-40B4-BE49-F238E27FC236}">
              <a16:creationId xmlns:a16="http://schemas.microsoft.com/office/drawing/2014/main" id="{00000000-0008-0000-0700-000099020000}"/>
            </a:ext>
          </a:extLst>
        </xdr:cNvPr>
        <xdr:cNvSpPr txBox="1"/>
      </xdr:nvSpPr>
      <xdr:spPr>
        <a:xfrm>
          <a:off x="16370300" y="13477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164578</xdr:rowOff>
    </xdr:from>
    <xdr:to>
      <xdr:col>81</xdr:col>
      <xdr:colOff>101600</xdr:colOff>
      <xdr:row>79</xdr:row>
      <xdr:rowOff>94728</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5430500" y="13537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85855</xdr:rowOff>
    </xdr:from>
    <xdr:ext cx="378565"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5292017" y="136304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129839</xdr:rowOff>
    </xdr:from>
    <xdr:to>
      <xdr:col>76</xdr:col>
      <xdr:colOff>165100</xdr:colOff>
      <xdr:row>79</xdr:row>
      <xdr:rowOff>59989</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4541500" y="1350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76516</xdr:rowOff>
    </xdr:from>
    <xdr:ext cx="469744"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4357428" y="13278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121098</xdr:rowOff>
    </xdr:from>
    <xdr:to>
      <xdr:col>72</xdr:col>
      <xdr:colOff>38100</xdr:colOff>
      <xdr:row>79</xdr:row>
      <xdr:rowOff>51248</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3652500" y="13494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67775</xdr:rowOff>
    </xdr:from>
    <xdr:ext cx="534377"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3436111" y="13269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48999</xdr:rowOff>
    </xdr:from>
    <xdr:to>
      <xdr:col>67</xdr:col>
      <xdr:colOff>101600</xdr:colOff>
      <xdr:row>78</xdr:row>
      <xdr:rowOff>150599</xdr:rowOff>
    </xdr:to>
    <xdr:sp macro="" textlink="">
      <xdr:nvSpPr>
        <xdr:cNvPr id="672" name="楕円 671">
          <a:extLst>
            <a:ext uri="{FF2B5EF4-FFF2-40B4-BE49-F238E27FC236}">
              <a16:creationId xmlns:a16="http://schemas.microsoft.com/office/drawing/2014/main" id="{00000000-0008-0000-0700-0000A0020000}"/>
            </a:ext>
          </a:extLst>
        </xdr:cNvPr>
        <xdr:cNvSpPr/>
      </xdr:nvSpPr>
      <xdr:spPr>
        <a:xfrm>
          <a:off x="12763500" y="13422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167126</xdr:rowOff>
    </xdr:from>
    <xdr:ext cx="534377"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547111" y="13197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80" name="正方形/長方形 679">
          <a:extLst>
            <a:ext uri="{FF2B5EF4-FFF2-40B4-BE49-F238E27FC236}">
              <a16:creationId xmlns:a16="http://schemas.microsoft.com/office/drawing/2014/main" id="{00000000-0008-0000-0700-0000A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81" name="正方形/長方形 680">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4" name="公債費グラフ枠">
          <a:extLst>
            <a:ext uri="{FF2B5EF4-FFF2-40B4-BE49-F238E27FC236}">
              <a16:creationId xmlns:a16="http://schemas.microsoft.com/office/drawing/2014/main" id="{00000000-0008-0000-0700-0000B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3153</xdr:rowOff>
    </xdr:from>
    <xdr:to>
      <xdr:col>85</xdr:col>
      <xdr:colOff>126364</xdr:colOff>
      <xdr:row>98</xdr:row>
      <xdr:rowOff>54470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6317595" y="15433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58297</xdr:rowOff>
    </xdr:from>
    <xdr:ext cx="469744" cy="259045"/>
    <xdr:sp macro="" textlink="">
      <xdr:nvSpPr>
        <xdr:cNvPr id="696" name="公債費最小値テキスト">
          <a:extLst>
            <a:ext uri="{FF2B5EF4-FFF2-40B4-BE49-F238E27FC236}">
              <a16:creationId xmlns:a16="http://schemas.microsoft.com/office/drawing/2014/main" id="{00000000-0008-0000-0700-0000B8020000}"/>
            </a:ext>
          </a:extLst>
        </xdr:cNvPr>
        <xdr:cNvSpPr txBox="1"/>
      </xdr:nvSpPr>
      <xdr:spPr>
        <a:xfrm>
          <a:off x="16370300" y="168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54470</xdr:rowOff>
    </xdr:from>
    <xdr:to>
      <xdr:col>86</xdr:col>
      <xdr:colOff>25400</xdr:colOff>
      <xdr:row>98</xdr:row>
      <xdr:rowOff>54470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6856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121280</xdr:rowOff>
    </xdr:from>
    <xdr:ext cx="599010" cy="259045"/>
    <xdr:sp macro="" textlink="">
      <xdr:nvSpPr>
        <xdr:cNvPr id="698" name="公債費最大値テキスト">
          <a:extLst>
            <a:ext uri="{FF2B5EF4-FFF2-40B4-BE49-F238E27FC236}">
              <a16:creationId xmlns:a16="http://schemas.microsoft.com/office/drawing/2014/main" id="{00000000-0008-0000-0700-0000BA020000}"/>
            </a:ext>
          </a:extLst>
        </xdr:cNvPr>
        <xdr:cNvSpPr txBox="1"/>
      </xdr:nvSpPr>
      <xdr:spPr>
        <a:xfrm>
          <a:off x="16370300" y="1520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164,933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3153</xdr:rowOff>
    </xdr:from>
    <xdr:to>
      <xdr:col>86</xdr:col>
      <xdr:colOff>25400</xdr:colOff>
      <xdr:row>90</xdr:row>
      <xdr:rowOff>3153</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543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2110</xdr:rowOff>
    </xdr:from>
    <xdr:to>
      <xdr:col>85</xdr:col>
      <xdr:colOff>127000</xdr:colOff>
      <xdr:row>96</xdr:row>
      <xdr:rowOff>21935</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5481300" y="16461310"/>
          <a:ext cx="838200" cy="19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101818</xdr:rowOff>
    </xdr:from>
    <xdr:ext cx="534377" cy="259045"/>
    <xdr:sp macro="" textlink="">
      <xdr:nvSpPr>
        <xdr:cNvPr id="701" name="公債費平均値テキスト">
          <a:extLst>
            <a:ext uri="{FF2B5EF4-FFF2-40B4-BE49-F238E27FC236}">
              <a16:creationId xmlns:a16="http://schemas.microsoft.com/office/drawing/2014/main" id="{00000000-0008-0000-0700-0000BD020000}"/>
            </a:ext>
          </a:extLst>
        </xdr:cNvPr>
        <xdr:cNvSpPr txBox="1"/>
      </xdr:nvSpPr>
      <xdr:spPr>
        <a:xfrm>
          <a:off x="16370300" y="16389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123391</xdr:rowOff>
    </xdr:from>
    <xdr:to>
      <xdr:col>85</xdr:col>
      <xdr:colOff>177800</xdr:colOff>
      <xdr:row>96</xdr:row>
      <xdr:rowOff>53541</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6268700" y="16411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21935</xdr:rowOff>
    </xdr:from>
    <xdr:to>
      <xdr:col>81</xdr:col>
      <xdr:colOff>50800</xdr:colOff>
      <xdr:row>96</xdr:row>
      <xdr:rowOff>44639</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4592300" y="16481135"/>
          <a:ext cx="889000" cy="22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119945</xdr:rowOff>
    </xdr:from>
    <xdr:to>
      <xdr:col>81</xdr:col>
      <xdr:colOff>101600</xdr:colOff>
      <xdr:row>96</xdr:row>
      <xdr:rowOff>50095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5430500" y="1640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66622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182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26890</xdr:rowOff>
    </xdr:from>
    <xdr:to>
      <xdr:col>76</xdr:col>
      <xdr:colOff>114300</xdr:colOff>
      <xdr:row>96</xdr:row>
      <xdr:rowOff>44639</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a:off x="13703300" y="16486090"/>
          <a:ext cx="889000" cy="17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83514</xdr:rowOff>
    </xdr:from>
    <xdr:to>
      <xdr:col>76</xdr:col>
      <xdr:colOff>165100</xdr:colOff>
      <xdr:row>96</xdr:row>
      <xdr:rowOff>13664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4541500" y="16371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30191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325111" y="16146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26890</xdr:rowOff>
    </xdr:from>
    <xdr:to>
      <xdr:col>71</xdr:col>
      <xdr:colOff>177800</xdr:colOff>
      <xdr:row>96</xdr:row>
      <xdr:rowOff>36537</xdr:rowOff>
    </xdr:to>
    <xdr:cxnSp macro="">
      <xdr:nvCxnSpPr>
        <xdr:cNvPr id="709" name="直線コネクタ 708">
          <a:extLst>
            <a:ext uri="{FF2B5EF4-FFF2-40B4-BE49-F238E27FC236}">
              <a16:creationId xmlns:a16="http://schemas.microsoft.com/office/drawing/2014/main" id="{00000000-0008-0000-0700-0000C5020000}"/>
            </a:ext>
          </a:extLst>
        </xdr:cNvPr>
        <xdr:cNvCxnSpPr/>
      </xdr:nvCxnSpPr>
      <xdr:spPr>
        <a:xfrm flipV="1">
          <a:off x="12814300" y="16486090"/>
          <a:ext cx="889000" cy="9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104170</xdr:rowOff>
    </xdr:from>
    <xdr:to>
      <xdr:col>72</xdr:col>
      <xdr:colOff>38100</xdr:colOff>
      <xdr:row>96</xdr:row>
      <xdr:rowOff>34320</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3652500" y="163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50847</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436111" y="16167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126902</xdr:rowOff>
    </xdr:from>
    <xdr:to>
      <xdr:col>67</xdr:col>
      <xdr:colOff>101600</xdr:colOff>
      <xdr:row>96</xdr:row>
      <xdr:rowOff>57052</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2763500" y="1641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73579</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547111" y="16189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122760</xdr:rowOff>
    </xdr:from>
    <xdr:to>
      <xdr:col>85</xdr:col>
      <xdr:colOff>177800</xdr:colOff>
      <xdr:row>96</xdr:row>
      <xdr:rowOff>52910</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6268700" y="1641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145637</xdr:rowOff>
    </xdr:from>
    <xdr:ext cx="534377" cy="259045"/>
    <xdr:sp macro="" textlink="">
      <xdr:nvSpPr>
        <xdr:cNvPr id="720" name="公債費該当値テキスト">
          <a:extLst>
            <a:ext uri="{FF2B5EF4-FFF2-40B4-BE49-F238E27FC236}">
              <a16:creationId xmlns:a16="http://schemas.microsoft.com/office/drawing/2014/main" id="{00000000-0008-0000-0700-0000D0020000}"/>
            </a:ext>
          </a:extLst>
        </xdr:cNvPr>
        <xdr:cNvSpPr txBox="1"/>
      </xdr:nvSpPr>
      <xdr:spPr>
        <a:xfrm>
          <a:off x="16370300" y="16261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142585</xdr:rowOff>
    </xdr:from>
    <xdr:to>
      <xdr:col>81</xdr:col>
      <xdr:colOff>101600</xdr:colOff>
      <xdr:row>96</xdr:row>
      <xdr:rowOff>72735</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5430500" y="16430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63862</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5214111" y="16523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165289</xdr:rowOff>
    </xdr:from>
    <xdr:to>
      <xdr:col>76</xdr:col>
      <xdr:colOff>165100</xdr:colOff>
      <xdr:row>96</xdr:row>
      <xdr:rowOff>95439</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4541500" y="16453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86566</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4325111" y="16545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147540</xdr:rowOff>
    </xdr:from>
    <xdr:to>
      <xdr:col>72</xdr:col>
      <xdr:colOff>38100</xdr:colOff>
      <xdr:row>96</xdr:row>
      <xdr:rowOff>77690</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3652500" y="1643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68817</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3436111" y="16528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157187</xdr:rowOff>
    </xdr:from>
    <xdr:to>
      <xdr:col>67</xdr:col>
      <xdr:colOff>101600</xdr:colOff>
      <xdr:row>96</xdr:row>
      <xdr:rowOff>87337</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2763500" y="16444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78464</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2547111" y="16537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1" name="諸支出金グラフ枠">
          <a:extLst>
            <a:ext uri="{FF2B5EF4-FFF2-40B4-BE49-F238E27FC236}">
              <a16:creationId xmlns:a16="http://schemas.microsoft.com/office/drawing/2014/main" id="{00000000-0008-0000-0700-0000E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6350</xdr:rowOff>
    </xdr:from>
    <xdr:to>
      <xdr:col>116</xdr:col>
      <xdr:colOff>62864</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flipV="1">
          <a:off x="22159595" y="5321300"/>
          <a:ext cx="1269"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70121</xdr:rowOff>
    </xdr:from>
    <xdr:ext cx="249299" cy="259045"/>
    <xdr:sp macro="" textlink="">
      <xdr:nvSpPr>
        <xdr:cNvPr id="753" name="諸支出金最小値テキスト">
          <a:extLst>
            <a:ext uri="{FF2B5EF4-FFF2-40B4-BE49-F238E27FC236}">
              <a16:creationId xmlns:a16="http://schemas.microsoft.com/office/drawing/2014/main" id="{00000000-0008-0000-0700-0000F1020000}"/>
            </a:ext>
          </a:extLst>
        </xdr:cNvPr>
        <xdr:cNvSpPr txBox="1"/>
      </xdr:nvSpPr>
      <xdr:spPr>
        <a:xfrm>
          <a:off x="22212300" y="6756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124477</xdr:rowOff>
    </xdr:from>
    <xdr:ext cx="469744" cy="259045"/>
    <xdr:sp macro="" textlink="">
      <xdr:nvSpPr>
        <xdr:cNvPr id="755" name="諸支出金最大値テキスト">
          <a:extLst>
            <a:ext uri="{FF2B5EF4-FFF2-40B4-BE49-F238E27FC236}">
              <a16:creationId xmlns:a16="http://schemas.microsoft.com/office/drawing/2014/main" id="{00000000-0008-0000-0700-0000F3020000}"/>
            </a:ext>
          </a:extLst>
        </xdr:cNvPr>
        <xdr:cNvSpPr txBox="1"/>
      </xdr:nvSpPr>
      <xdr:spPr>
        <a:xfrm>
          <a:off x="22212300" y="509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1,850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6350</xdr:rowOff>
    </xdr:from>
    <xdr:to>
      <xdr:col>116</xdr:col>
      <xdr:colOff>152400</xdr:colOff>
      <xdr:row>31</xdr:row>
      <xdr:rowOff>6350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2072600" y="532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159021</xdr:rowOff>
    </xdr:from>
    <xdr:ext cx="313932" cy="259045"/>
    <xdr:sp macro="" textlink="">
      <xdr:nvSpPr>
        <xdr:cNvPr id="758" name="諸支出金平均値テキスト">
          <a:extLst>
            <a:ext uri="{FF2B5EF4-FFF2-40B4-BE49-F238E27FC236}">
              <a16:creationId xmlns:a16="http://schemas.microsoft.com/office/drawing/2014/main" id="{00000000-0008-0000-0700-0000F6020000}"/>
            </a:ext>
          </a:extLst>
        </xdr:cNvPr>
        <xdr:cNvSpPr txBox="1"/>
      </xdr:nvSpPr>
      <xdr:spPr>
        <a:xfrm>
          <a:off x="22212300" y="6502671"/>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136144</xdr:rowOff>
    </xdr:from>
    <xdr:to>
      <xdr:col>116</xdr:col>
      <xdr:colOff>114300</xdr:colOff>
      <xdr:row>39</xdr:row>
      <xdr:rowOff>66294</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2110700" y="665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152146</xdr:rowOff>
    </xdr:from>
    <xdr:to>
      <xdr:col>112</xdr:col>
      <xdr:colOff>38100</xdr:colOff>
      <xdr:row>39</xdr:row>
      <xdr:rowOff>82296</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1272500" y="66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98823</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66333" y="6442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114046</xdr:rowOff>
    </xdr:from>
    <xdr:to>
      <xdr:col>107</xdr:col>
      <xdr:colOff>101600</xdr:colOff>
      <xdr:row>39</xdr:row>
      <xdr:rowOff>44196</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20383500" y="6629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60723</xdr:rowOff>
    </xdr:from>
    <xdr:ext cx="313932"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77333" y="64043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152908</xdr:rowOff>
    </xdr:from>
    <xdr:to>
      <xdr:col>102</xdr:col>
      <xdr:colOff>165100</xdr:colOff>
      <xdr:row>39</xdr:row>
      <xdr:rowOff>83058</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9494500" y="666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99585</xdr:rowOff>
    </xdr:from>
    <xdr:ext cx="313932"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88333" y="64432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9" name="フローチャート: 判断 768">
          <a:extLst>
            <a:ext uri="{FF2B5EF4-FFF2-40B4-BE49-F238E27FC236}">
              <a16:creationId xmlns:a16="http://schemas.microsoft.com/office/drawing/2014/main" id="{00000000-0008-0000-0700-000001030000}"/>
            </a:ext>
          </a:extLst>
        </xdr:cNvPr>
        <xdr:cNvSpPr/>
      </xdr:nvSpPr>
      <xdr:spPr>
        <a:xfrm>
          <a:off x="18605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114571</xdr:rowOff>
    </xdr:from>
    <xdr:ext cx="249299" cy="259045"/>
    <xdr:sp macro="" textlink="">
      <xdr:nvSpPr>
        <xdr:cNvPr id="777" name="諸支出金該当値テキスト">
          <a:extLst>
            <a:ext uri="{FF2B5EF4-FFF2-40B4-BE49-F238E27FC236}">
              <a16:creationId xmlns:a16="http://schemas.microsoft.com/office/drawing/2014/main" id="{00000000-0008-0000-0700-000009030000}"/>
            </a:ext>
          </a:extLst>
        </xdr:cNvPr>
        <xdr:cNvSpPr txBox="1"/>
      </xdr:nvSpPr>
      <xdr:spPr>
        <a:xfrm>
          <a:off x="22212300" y="6629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111777</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531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前年度繰上充用金グラフ枠">
          <a:extLst>
            <a:ext uri="{FF2B5EF4-FFF2-40B4-BE49-F238E27FC236}">
              <a16:creationId xmlns:a16="http://schemas.microsoft.com/office/drawing/2014/main" id="{00000000-0008-0000-0700-00002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2" name="前年度繰上充用金最小値テキスト">
          <a:extLst>
            <a:ext uri="{FF2B5EF4-FFF2-40B4-BE49-F238E27FC236}">
              <a16:creationId xmlns:a16="http://schemas.microsoft.com/office/drawing/2014/main" id="{00000000-0008-0000-0700-00002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4" name="前年度繰上充用金最大値テキスト">
          <a:extLst>
            <a:ext uri="{FF2B5EF4-FFF2-40B4-BE49-F238E27FC236}">
              <a16:creationId xmlns:a16="http://schemas.microsoft.com/office/drawing/2014/main" id="{00000000-0008-0000-0700-00002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7" name="前年度繰上充用金平均値テキスト">
          <a:extLst>
            <a:ext uri="{FF2B5EF4-FFF2-40B4-BE49-F238E27FC236}">
              <a16:creationId xmlns:a16="http://schemas.microsoft.com/office/drawing/2014/main" id="{00000000-0008-0000-0700-00002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フローチャート: 判断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6" name="前年度繰上充用金該当値テキスト">
          <a:extLst>
            <a:ext uri="{FF2B5EF4-FFF2-40B4-BE49-F238E27FC236}">
              <a16:creationId xmlns:a16="http://schemas.microsoft.com/office/drawing/2014/main" id="{00000000-0008-0000-0700-00003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5" name="正方形/長方形 834">
          <a:extLst>
            <a:ext uri="{FF2B5EF4-FFF2-40B4-BE49-F238E27FC236}">
              <a16:creationId xmlns:a16="http://schemas.microsoft.com/office/drawing/2014/main" id="{00000000-0008-0000-0700-00004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6" name="正方形/長方形 835">
          <a:extLst>
            <a:ext uri="{FF2B5EF4-FFF2-40B4-BE49-F238E27FC236}">
              <a16:creationId xmlns:a16="http://schemas.microsoft.com/office/drawing/2014/main" id="{00000000-0008-0000-0700-00004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総務費は、住民一人当たり</a:t>
          </a:r>
          <a:r>
            <a:rPr kumimoji="1" lang="en-US" altLang="ja-JP" sz="1300">
              <a:latin typeface="ＭＳ Ｐゴシック" panose="020B0600070205080204" pitchFamily="50" charset="-128"/>
              <a:ea typeface="ＭＳ Ｐゴシック" panose="020B0600070205080204" pitchFamily="50" charset="-128"/>
            </a:rPr>
            <a:t>202,809</a:t>
          </a:r>
          <a:r>
            <a:rPr kumimoji="1" lang="ja-JP" altLang="en-US" sz="1300">
              <a:latin typeface="ＭＳ Ｐゴシック" panose="020B0600070205080204" pitchFamily="50" charset="-128"/>
              <a:ea typeface="ＭＳ Ｐゴシック" panose="020B0600070205080204" pitchFamily="50" charset="-128"/>
            </a:rPr>
            <a:t>円となっている。類似団体に比べ高くなっているのは、ふるさと寄附をしていただいた方への返礼品に係る事業費が主な要因である。また、令和６年度増加の要因としては、多世代交流拠点整備事業の事業費の増等である。</a:t>
          </a:r>
        </a:p>
        <a:p>
          <a:r>
            <a:rPr kumimoji="1" lang="ja-JP" altLang="en-US" sz="1300">
              <a:latin typeface="ＭＳ Ｐゴシック" panose="020B0600070205080204" pitchFamily="50" charset="-128"/>
              <a:ea typeface="ＭＳ Ｐゴシック" panose="020B0600070205080204" pitchFamily="50" charset="-128"/>
            </a:rPr>
            <a:t>土木費は、住民一人当たり</a:t>
          </a:r>
          <a:r>
            <a:rPr kumimoji="1" lang="en-US" altLang="ja-JP" sz="1300">
              <a:latin typeface="ＭＳ Ｐゴシック" panose="020B0600070205080204" pitchFamily="50" charset="-128"/>
              <a:ea typeface="ＭＳ Ｐゴシック" panose="020B0600070205080204" pitchFamily="50" charset="-128"/>
            </a:rPr>
            <a:t>116,051</a:t>
          </a:r>
          <a:r>
            <a:rPr kumimoji="1" lang="ja-JP" altLang="en-US" sz="1300">
              <a:latin typeface="ＭＳ Ｐゴシック" panose="020B0600070205080204" pitchFamily="50" charset="-128"/>
              <a:ea typeface="ＭＳ Ｐゴシック" panose="020B0600070205080204" pitchFamily="50" charset="-128"/>
            </a:rPr>
            <a:t>円となっている。類似団体に比べ高止まりしているのは、新東名及び工業団地関連道路事業等の普通建設事業を重点的に実施してきたことによるものである。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消防費が住民一人当たり</a:t>
          </a:r>
          <a:r>
            <a:rPr kumimoji="1" lang="en-US" altLang="ja-JP" sz="1300">
              <a:latin typeface="ＭＳ Ｐゴシック" panose="020B0600070205080204" pitchFamily="50" charset="-128"/>
              <a:ea typeface="ＭＳ Ｐゴシック" panose="020B0600070205080204" pitchFamily="50" charset="-128"/>
            </a:rPr>
            <a:t>102,369</a:t>
          </a:r>
          <a:r>
            <a:rPr kumimoji="1" lang="ja-JP" altLang="en-US" sz="1300">
              <a:latin typeface="ＭＳ Ｐゴシック" panose="020B0600070205080204" pitchFamily="50" charset="-128"/>
              <a:ea typeface="ＭＳ Ｐゴシック" panose="020B0600070205080204" pitchFamily="50" charset="-128"/>
            </a:rPr>
            <a:t>円となっており、類似団体に比べ高くなっているのは、同報系無線設備デジタル化事業の実施が主な要因である。また、令和５年度からの大幅な増加の要因としては消防施設整備事業（継続事業）の増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静岡県小山町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令和２年度から令和４年度において決算剰余金を活用した財政調整基金の積み立てにより残高が増加したが、令和５年度以降は人件費や物件費の増により基金積立額が減少し、令和６年度標準財政規模比は</a:t>
          </a:r>
          <a:r>
            <a:rPr kumimoji="1" lang="en-US" altLang="ja-JP" sz="1400">
              <a:latin typeface="ＭＳ ゴシック" pitchFamily="49" charset="-128"/>
              <a:ea typeface="ＭＳ ゴシック" pitchFamily="49" charset="-128"/>
            </a:rPr>
            <a:t>14.37</a:t>
          </a:r>
          <a:r>
            <a:rPr kumimoji="1" lang="ja-JP" altLang="en-US" sz="1400">
              <a:latin typeface="ＭＳ ゴシック" pitchFamily="49" charset="-128"/>
              <a:ea typeface="ＭＳ ゴシック" pitchFamily="49" charset="-128"/>
            </a:rPr>
            <a:t>％となっている。</a:t>
          </a:r>
        </a:p>
        <a:p>
          <a:r>
            <a:rPr kumimoji="1" lang="ja-JP" altLang="en-US" sz="1400">
              <a:latin typeface="ＭＳ ゴシック" pitchFamily="49" charset="-128"/>
              <a:ea typeface="ＭＳ ゴシック" pitchFamily="49" charset="-128"/>
            </a:rPr>
            <a:t>　実質収支額の割合が上昇しているのは、国の経済対策に係る地方交付税の再算定の増等によるものである。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静岡県小山町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その他会計の赤字額は、木質バイオマス発電事業特別会計の赤字によるものになり、平成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の赤字額が令和元年度の収益によって賄いきれず、さらに令和２年７月の火災により発電が停止したことにより、営業収益が大幅に減少したことが主な要因である。赤字額は発電の再開により解消に向かっており、令和４年度から収支が黒字となった。</a:t>
          </a:r>
        </a:p>
        <a:p>
          <a:r>
            <a:rPr kumimoji="1" lang="ja-JP" altLang="en-US" sz="1400">
              <a:latin typeface="ＭＳ ゴシック" pitchFamily="49" charset="-128"/>
              <a:ea typeface="ＭＳ ゴシック" pitchFamily="49" charset="-128"/>
            </a:rPr>
            <a:t>　令和３年度に、一般会計の黒字額の割合が大きく上昇したが、これは国の経済対策による交付金と地方交付税の再算定による普通交付税の増が要因となっている。令和６年度も引き続き、同様の要因により一般会計の黒字額の割合が高止まりしている。</a:t>
          </a:r>
        </a:p>
        <a:p>
          <a:r>
            <a:rPr kumimoji="1" lang="ja-JP" altLang="en-US" sz="1400">
              <a:latin typeface="ＭＳ ゴシック" pitchFamily="49" charset="-128"/>
              <a:ea typeface="ＭＳ ゴシック" pitchFamily="49" charset="-128"/>
            </a:rPr>
            <a:t>　一般会計では、当初見込みに比べ、税収が予算額以上となっていることから黒字となっている。令和６年度は地方交付税の再算定による普通交付税の増等もあったため、黒字額の割合が前年度に比べ大きくなっている。</a:t>
          </a:r>
        </a:p>
        <a:p>
          <a:r>
            <a:rPr kumimoji="1" lang="ja-JP" altLang="en-US" sz="1400">
              <a:latin typeface="ＭＳ ゴシック" pitchFamily="49" charset="-128"/>
              <a:ea typeface="ＭＳ ゴシック" pitchFamily="49" charset="-128"/>
            </a:rPr>
            <a:t>　また、宅地造成事業会計の黒字は、宅地売却が順調に進んだことによるものである。令和６年度は新たな宅地造成事業を開始したため、黒字額の割合が低下している。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静岡県小山町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の額は過去の大規模事業の償還完了に伴い令和４年度は減少した。令和５年度以降は公共施設の長寿命化事業やこども園の集約化事業等の償還が始まり、償還金額は再び増加傾向にある。また、日本銀行の利上げに伴う償還利子の支払い額の増が令和６年度の元利償還金の増の要因となっている。</a:t>
          </a:r>
        </a:p>
        <a:p>
          <a:r>
            <a:rPr kumimoji="1" lang="ja-JP" altLang="en-US" sz="1400">
              <a:latin typeface="ＭＳ ゴシック" pitchFamily="49" charset="-128"/>
              <a:ea typeface="ＭＳ ゴシック" pitchFamily="49" charset="-128"/>
            </a:rPr>
            <a:t>　また、令和５年度は小山ＰＡ周辺開発事業の第一工区の精算に伴う繰入により実質公債費比率の分子が一時的に増加した。これは一時的な増となるため、令和６年度の公営企業債の元利償還金に対する繰入金は大幅な減となってい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静岡県小山町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の公営企業債等の繰入見込額は下水道事業の地方債減などにより減少したものの、一般会計等に係る地方債の現在高は、小山消防庁舎建設事業等の地方債発行により増加し、全体としては将来負担額が増加した。</a:t>
          </a:r>
        </a:p>
        <a:p>
          <a:r>
            <a:rPr kumimoji="1" lang="ja-JP" altLang="en-US" sz="1400">
              <a:latin typeface="ＭＳ ゴシック" pitchFamily="49" charset="-128"/>
              <a:ea typeface="ＭＳ ゴシック" pitchFamily="49" charset="-128"/>
            </a:rPr>
            <a:t>　また、令和２年度まで充当可能財源等が将来負担額を上回っていた。しかしながら令和３年度には充当可能基金残高の減少に伴い将来負担額が充当可能財源等を上回る結果となり、令和６年度も将来負担比率の分子は引き続き増加となっている。</a:t>
          </a:r>
        </a:p>
        <a:p>
          <a:r>
            <a:rPr kumimoji="1" lang="ja-JP" altLang="en-US" sz="1400">
              <a:latin typeface="ＭＳ ゴシック" pitchFamily="49" charset="-128"/>
              <a:ea typeface="ＭＳ ゴシック" pitchFamily="49" charset="-128"/>
            </a:rPr>
            <a:t>　ふるさと寄附金による積立金は、工業団地等への企業立地に対する補助金や重点事業に充てることとしているため、今後は財政調整基金の計画的な積立てや起債発行額の抑制により、持続可能な財政運営に努めていく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静岡県小山町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・令和６年度末の基金残高は、普通会計で約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千万円となり、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千万円の減少となった。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・これは、須走地域振興事業基金が約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千万円増加した一方で、取崩しにより財政調整基金が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千万円、総合計画推進基金が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千万円の減少などが主な要因である。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・引き続き、ふるさと寄附金の拡大に努め総合計画推進基金の積立金を確保するとともに、景気後退など不測の事態による町税の減収や、災害などの事態に備えるため、行財政改革の取り組みを進め、「第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次小山町総合計画前期基本計画」（令和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月）に基づく財政運営上の数値目標としている財政調整基金残高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％）の維持に取り組んでいく。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・総合計画推進基金：総合計画に定める重点事業の推進を図るため必要な財源を確保し、堅実な総合計画の実現に資する。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・庁舎建設基金：小山町役場庁舎の建設又は改築等の実施に要する経費に充てる。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・教育振興基金：心豊かな教育の振興、子育て及び教育環境の整備等を行う経費に充てる。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・須走地域振興事業基金：須走地域における地域振興事業、基盤整備事業等を行う経費に充てる。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・文化財保護基金：町内に所在する文化財の保存及び活用に要する経費に充てる。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・総合計画推進基金：町道整備事業などの総合計画重点事業に充てるための取崩しなどにより約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千万円の減額となっている。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・教育振興基金：給食費無償化事業や小中学校デジタル学習環境整備事業に充てるための取崩しなどにより約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千万円の減額となっている。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・須走地域振興事業基金：民間団体からの寄附により約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千万円の増となっている。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・総合計画推進基金：工業団地等への企業立地に対する地域産業立地事業費補助金などの支出に備えるため一定額を確保していく。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・教育振興基金：給食費無償化事業や学校施設の修繕などの支出のため、一定額を確保していく。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・その他の特定目的基金については、それぞれの使途のため一定額を確保していく。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・令和６年度の基金残高は、約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千万円となり、前年度から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千万円の減少となった。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・令和６年度は、人件費や物件費の増により決算剰余金の積み立て金が減少したことが、財政調整基金の減少の要因である。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・引き続き景気後退など不測の事態による町税の減収や、災害などの事態に備えるため、行財政改革の取り組みを進め、「第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次小山町総合計画前期基本計画」（令和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月）に基づく財政運営上の数値目標としている財政調整基金残高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％）の維持に取り組んでいく。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・令和６年度普通交付税の再算定における臨時財政対策債償還基金費分の積み立てにより、令和５年度から令和６年度にかけては、約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・今後の起債の残高や公債費の推移により、必要に応じて積み立てを行う。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B42C992-0327-4F38-8D25-03E84D7DA2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0833E07-F811-42DA-ADF0-836D44A23E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9C09E9AD-3433-4D90-8A08-39F6F71402E1}"/>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5" name="正方形/長方形 4">
          <a:extLst>
            <a:ext uri="{FF2B5EF4-FFF2-40B4-BE49-F238E27FC236}">
              <a16:creationId xmlns:a16="http://schemas.microsoft.com/office/drawing/2014/main" id="{A43F4B96-53D8-4AC3-BE74-F4A74CC69D6D}"/>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BE792AB3-19F1-4F16-96F4-6D44227AB91A}"/>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315EFAE1-E03E-4C7C-83D6-8F4358B9450C}"/>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80DA90E0-9176-407A-88C8-0A822A3EA827}"/>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B8DC7AD9-4958-4CF2-A884-C1F6CD72865E}"/>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静岡県小山町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56DB9AE3-1F6E-48C7-9E8A-AAA1F0C5D64B}"/>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9DAD7C92-A57F-415A-96B3-A0026E60B1C5}"/>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4533E5BB-AE8A-449E-9E96-D0542D10381B}"/>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C2D15DC4-067C-424C-BF99-43A148DE617D}"/>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3DB1B8D6-DEFE-4304-852C-BB9BD14573E9}"/>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3B0DF7D6-C11B-4993-BAEC-AE9A5EC8D397}"/>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16,975
16,512
135.74
16,203,623
15,521,645
477,998
6,016,772
9,633,254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0C13442A-8D16-4681-9D8E-AD9A8E1C5EC4}"/>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05766657-5E41-4734-B3DF-4E37BE689E8C}"/>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0293CE8B-A692-4F78-9A87-1C820F4A576F}"/>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51.2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ABEC9804-1B73-4B75-A6F0-6B6A11D1EA1E}"/>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B1533DA5-34C1-4365-8444-9642FD88807B}"/>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FFAAA4B8-0691-478F-91F2-641956F4E271}"/>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CCB4F269-F5D3-40F0-B644-CA6BC6E11C8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B099B887-8B76-4E34-AB64-59358BA965E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563ABEA7-8512-45CA-8028-1B4B8BFC804F}"/>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C06A8C16-E2FC-45F6-9072-9CDF585F199D}"/>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2DD26F57-32FE-4E5E-BCEA-BF9B388B273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516A1026-9EA0-4032-978F-B73086B8064D}"/>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39037B39-35B5-44E5-8F09-95E355CA7D23}"/>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4D65C16E-4FCA-46B7-9DF4-58F717CE8DFB}"/>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58740306-3123-431F-8431-E4119E0BC226}"/>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C549A4F1-C7E9-4FEC-BC05-7B80D6828683}"/>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648ED373-A825-4196-8941-4B110E8F5DEC}"/>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226FAEB8-900B-45A9-A013-F6AE04AAEF33}"/>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BE84ED31-82C9-48E8-9608-D952FE62F5F2}"/>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2A927CF5-AC75-42BC-9884-AB18F799F708}"/>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 name="テキスト ボックス 35">
          <a:extLst>
            <a:ext uri="{FF2B5EF4-FFF2-40B4-BE49-F238E27FC236}">
              <a16:creationId xmlns:a16="http://schemas.microsoft.com/office/drawing/2014/main" id="{23FCAE80-3950-498E-B65D-FD48DC57F85A}"/>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 name="テキスト ボックス 36">
          <a:extLst>
            <a:ext uri="{FF2B5EF4-FFF2-40B4-BE49-F238E27FC236}">
              <a16:creationId xmlns:a16="http://schemas.microsoft.com/office/drawing/2014/main" id="{634754DA-8778-44D6-84DB-092927B4EE7C}"/>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B36CE13B-B681-46EA-B9FA-32F449703E14}"/>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DBA67EA2-67E1-4083-85B6-862432291F8B}"/>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1E515C12-82A2-400B-9654-3E70A8F12037}"/>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[ 53.8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45F02886-234B-49CA-BDF9-C1815A5D268D}"/>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5EFBE327-DC4F-472E-B47B-18AA3492C84E}"/>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94635C70-DCA7-4F20-B10B-84DED74DF4D9}"/>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7F7ACC31-6643-4A39-AF8C-4B1EA873C511}"/>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B5BFF0C1-8D6C-4626-81E6-298ADAD73947}"/>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C457A613-70AC-41F5-A9B0-FA3433B234C4}"/>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A1179BF5-16F4-4703-B91F-5FB8147B7032}"/>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AE435536-6450-4289-8039-CFB1FCCCDD2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F4097B38-631B-4ABD-8604-E61CA8A454FD}"/>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34630AC3-B034-496B-8B87-60217F70255D}"/>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施設の老朽化が進み減価償却額は増加傾向にあるが、すばしりこども園の施設集約化に伴う旧幼稚園舎の解体などにより、有形固定資産減価償却率の上昇は抑えられている。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また、近年、新東名高速道路関連事業や足柄</a:t>
          </a:r>
          <a:r>
            <a:rPr kumimoji="1" lang="en-US" altLang="ja-JP" sz="1100">
              <a:latin typeface="ＭＳ Ｐゴシック" panose="020B0600070205080204" pitchFamily="50" charset="-128"/>
              <a:ea typeface="ＭＳ Ｐゴシック" panose="020B0600070205080204" pitchFamily="50" charset="-128"/>
            </a:rPr>
            <a:t>SA</a:t>
          </a:r>
          <a:r>
            <a:rPr kumimoji="1" lang="ja-JP" altLang="en-US" sz="1100">
              <a:latin typeface="ＭＳ Ｐゴシック" panose="020B0600070205080204" pitchFamily="50" charset="-128"/>
              <a:ea typeface="ＭＳ Ｐゴシック" panose="020B0600070205080204" pitchFamily="50" charset="-128"/>
            </a:rPr>
            <a:t>周辺地区町道整備事業に伴う道路整備を集中的に実施したこと、長寿命化計画に基づく改修工事を行ったことで、有形固定資産減価償却率が類似団体内平均値に比べて大きく下回っている。</a:t>
          </a: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8930A8BC-0E7B-4264-A380-85251224AF0D}"/>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A699B7C8-503A-4D66-9329-0DD38A9288A2}"/>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3" name="テキスト ボックス 52">
          <a:extLst>
            <a:ext uri="{FF2B5EF4-FFF2-40B4-BE49-F238E27FC236}">
              <a16:creationId xmlns:a16="http://schemas.microsoft.com/office/drawing/2014/main" id="{B8FB2F39-1B02-4DBE-840A-855749F44EF8}"/>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4" name="直線コネクタ 53">
          <a:extLst>
            <a:ext uri="{FF2B5EF4-FFF2-40B4-BE49-F238E27FC236}">
              <a16:creationId xmlns:a16="http://schemas.microsoft.com/office/drawing/2014/main" id="{0E6AA028-A254-4E2E-BA5B-6E8CEAAB8B1B}"/>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5" name="テキスト ボックス 54">
          <a:extLst>
            <a:ext uri="{FF2B5EF4-FFF2-40B4-BE49-F238E27FC236}">
              <a16:creationId xmlns:a16="http://schemas.microsoft.com/office/drawing/2014/main" id="{2019A105-240E-4685-9E71-26B26B60C3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6" name="直線コネクタ 55">
          <a:extLst>
            <a:ext uri="{FF2B5EF4-FFF2-40B4-BE49-F238E27FC236}">
              <a16:creationId xmlns:a16="http://schemas.microsoft.com/office/drawing/2014/main" id="{E38FD296-3016-482C-BE2C-3D10A52BF4B5}"/>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7" name="テキスト ボックス 56">
          <a:extLst>
            <a:ext uri="{FF2B5EF4-FFF2-40B4-BE49-F238E27FC236}">
              <a16:creationId xmlns:a16="http://schemas.microsoft.com/office/drawing/2014/main" id="{64F9BCA2-0791-4099-ABE4-5C8A5E16A3E8}"/>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8" name="直線コネクタ 57">
          <a:extLst>
            <a:ext uri="{FF2B5EF4-FFF2-40B4-BE49-F238E27FC236}">
              <a16:creationId xmlns:a16="http://schemas.microsoft.com/office/drawing/2014/main" id="{EE95B512-77D3-45C3-93BA-6D6CA258896E}"/>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9" name="テキスト ボックス 58">
          <a:extLst>
            <a:ext uri="{FF2B5EF4-FFF2-40B4-BE49-F238E27FC236}">
              <a16:creationId xmlns:a16="http://schemas.microsoft.com/office/drawing/2014/main" id="{CBE88DE5-7AB3-451C-8A80-77585272B835}"/>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0" name="直線コネクタ 59">
          <a:extLst>
            <a:ext uri="{FF2B5EF4-FFF2-40B4-BE49-F238E27FC236}">
              <a16:creationId xmlns:a16="http://schemas.microsoft.com/office/drawing/2014/main" id="{9806BF3F-4BAC-42A1-A083-299AA770CE49}"/>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1" name="テキスト ボックス 60">
          <a:extLst>
            <a:ext uri="{FF2B5EF4-FFF2-40B4-BE49-F238E27FC236}">
              <a16:creationId xmlns:a16="http://schemas.microsoft.com/office/drawing/2014/main" id="{4DC8ACF4-24FA-43AA-88A4-2468ECC0EF0A}"/>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2" name="直線コネクタ 61">
          <a:extLst>
            <a:ext uri="{FF2B5EF4-FFF2-40B4-BE49-F238E27FC236}">
              <a16:creationId xmlns:a16="http://schemas.microsoft.com/office/drawing/2014/main" id="{B4FB4756-8FC6-4F30-9ED0-79C11AF0CF53}"/>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3" name="テキスト ボックス 62">
          <a:extLst>
            <a:ext uri="{FF2B5EF4-FFF2-40B4-BE49-F238E27FC236}">
              <a16:creationId xmlns:a16="http://schemas.microsoft.com/office/drawing/2014/main" id="{567CC52A-ED8F-4AB7-B81D-F150C1DCAE11}"/>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4" name="直線コネクタ 63">
          <a:extLst>
            <a:ext uri="{FF2B5EF4-FFF2-40B4-BE49-F238E27FC236}">
              <a16:creationId xmlns:a16="http://schemas.microsoft.com/office/drawing/2014/main" id="{3D35E665-AA04-43BC-BCDD-4F8710A4E48C}"/>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5" name="テキスト ボックス 64">
          <a:extLst>
            <a:ext uri="{FF2B5EF4-FFF2-40B4-BE49-F238E27FC236}">
              <a16:creationId xmlns:a16="http://schemas.microsoft.com/office/drawing/2014/main" id="{4176E7F7-4A90-4563-AC99-7F8F5386AC88}"/>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2EA2538A-AE6B-49CE-81FA-76580F35CD5E}"/>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C6677825-C972-4C29-911A-943D71048403}"/>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B1EFFC4E-E546-4E45-8A15-FE4013C8BE61}"/>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100058</xdr:rowOff>
    </xdr:from>
    <xdr:to>
      <xdr:col>23</xdr:col>
      <xdr:colOff>85090</xdr:colOff>
      <xdr:row>35</xdr:row>
      <xdr:rowOff>9706</xdr:rowOff>
    </xdr:to>
    <xdr:cxnSp macro="">
      <xdr:nvCxnSpPr>
        <xdr:cNvPr id="69" name="直線コネクタ 68">
          <a:extLst>
            <a:ext uri="{FF2B5EF4-FFF2-40B4-BE49-F238E27FC236}">
              <a16:creationId xmlns:a16="http://schemas.microsoft.com/office/drawing/2014/main" id="{C23E9ACA-C540-4396-8F8B-2B7704FD102C}"/>
            </a:ext>
          </a:extLst>
        </xdr:cNvPr>
        <xdr:cNvCxnSpPr/>
      </xdr:nvCxnSpPr>
      <xdr:spPr>
        <a:xfrm flipV="1">
          <a:off x="4760595" y="5329283"/>
          <a:ext cx="1270" cy="1452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13533</xdr:rowOff>
    </xdr:from>
    <xdr:ext cx="405111" cy="259045"/>
    <xdr:sp macro="" textlink="">
      <xdr:nvSpPr>
        <xdr:cNvPr id="70" name="有形固定資産減価償却率最小値テキスト">
          <a:extLst>
            <a:ext uri="{FF2B5EF4-FFF2-40B4-BE49-F238E27FC236}">
              <a16:creationId xmlns:a16="http://schemas.microsoft.com/office/drawing/2014/main" id="{608C9560-9447-4BAB-99EB-C61CC3AA5C7A}"/>
            </a:ext>
          </a:extLst>
        </xdr:cNvPr>
        <xdr:cNvSpPr txBox="1"/>
      </xdr:nvSpPr>
      <xdr:spPr>
        <a:xfrm>
          <a:off x="4813300" y="6785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9706</xdr:rowOff>
    </xdr:from>
    <xdr:to>
      <xdr:col>23</xdr:col>
      <xdr:colOff>174625</xdr:colOff>
      <xdr:row>35</xdr:row>
      <xdr:rowOff>9706</xdr:rowOff>
    </xdr:to>
    <xdr:cxnSp macro="">
      <xdr:nvCxnSpPr>
        <xdr:cNvPr id="71" name="直線コネクタ 70">
          <a:extLst>
            <a:ext uri="{FF2B5EF4-FFF2-40B4-BE49-F238E27FC236}">
              <a16:creationId xmlns:a16="http://schemas.microsoft.com/office/drawing/2014/main" id="{48846521-4131-4E6D-894C-FF664806C720}"/>
            </a:ext>
          </a:extLst>
        </xdr:cNvPr>
        <xdr:cNvCxnSpPr/>
      </xdr:nvCxnSpPr>
      <xdr:spPr>
        <a:xfrm>
          <a:off x="4673600" y="6781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46735</xdr:rowOff>
    </xdr:from>
    <xdr:ext cx="405111" cy="259045"/>
    <xdr:sp macro="" textlink="">
      <xdr:nvSpPr>
        <xdr:cNvPr id="72" name="有形固定資産減価償却率最大値テキスト">
          <a:extLst>
            <a:ext uri="{FF2B5EF4-FFF2-40B4-BE49-F238E27FC236}">
              <a16:creationId xmlns:a16="http://schemas.microsoft.com/office/drawing/2014/main" id="{9E0AF220-46FF-4912-AA36-69337AC957E6}"/>
            </a:ext>
          </a:extLst>
        </xdr:cNvPr>
        <xdr:cNvSpPr txBox="1"/>
      </xdr:nvSpPr>
      <xdr:spPr>
        <a:xfrm>
          <a:off x="4813300" y="5104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100058</xdr:rowOff>
    </xdr:from>
    <xdr:to>
      <xdr:col>23</xdr:col>
      <xdr:colOff>174625</xdr:colOff>
      <xdr:row>26</xdr:row>
      <xdr:rowOff>100058</xdr:rowOff>
    </xdr:to>
    <xdr:cxnSp macro="">
      <xdr:nvCxnSpPr>
        <xdr:cNvPr id="73" name="直線コネクタ 72">
          <a:extLst>
            <a:ext uri="{FF2B5EF4-FFF2-40B4-BE49-F238E27FC236}">
              <a16:creationId xmlns:a16="http://schemas.microsoft.com/office/drawing/2014/main" id="{B275AE9F-31A1-454E-B52D-5BF5D5C3A5DF}"/>
            </a:ext>
          </a:extLst>
        </xdr:cNvPr>
        <xdr:cNvCxnSpPr/>
      </xdr:nvCxnSpPr>
      <xdr:spPr>
        <a:xfrm>
          <a:off x="4673600" y="5329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10630</xdr:rowOff>
    </xdr:from>
    <xdr:ext cx="405111" cy="259045"/>
    <xdr:sp macro="" textlink="">
      <xdr:nvSpPr>
        <xdr:cNvPr id="74" name="有形固定資産減価償却率平均値テキスト">
          <a:extLst>
            <a:ext uri="{FF2B5EF4-FFF2-40B4-BE49-F238E27FC236}">
              <a16:creationId xmlns:a16="http://schemas.microsoft.com/office/drawing/2014/main" id="{D42E5D53-A011-4F73-8E0D-4916609FEB40}"/>
            </a:ext>
          </a:extLst>
        </xdr:cNvPr>
        <xdr:cNvSpPr txBox="1"/>
      </xdr:nvSpPr>
      <xdr:spPr>
        <a:xfrm>
          <a:off x="4813300" y="6268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32203</xdr:rowOff>
    </xdr:from>
    <xdr:to>
      <xdr:col>23</xdr:col>
      <xdr:colOff>136525</xdr:colOff>
      <xdr:row>32</xdr:row>
      <xdr:rowOff>133803</xdr:rowOff>
    </xdr:to>
    <xdr:sp macro="" textlink="">
      <xdr:nvSpPr>
        <xdr:cNvPr id="75" name="フローチャート: 判断 74">
          <a:extLst>
            <a:ext uri="{FF2B5EF4-FFF2-40B4-BE49-F238E27FC236}">
              <a16:creationId xmlns:a16="http://schemas.microsoft.com/office/drawing/2014/main" id="{89E75303-5E83-414C-A0D9-DC9E3A738AA7}"/>
            </a:ext>
          </a:extLst>
        </xdr:cNvPr>
        <xdr:cNvSpPr/>
      </xdr:nvSpPr>
      <xdr:spPr>
        <a:xfrm>
          <a:off x="4711700" y="6290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7529</xdr:rowOff>
    </xdr:from>
    <xdr:to>
      <xdr:col>19</xdr:col>
      <xdr:colOff>187325</xdr:colOff>
      <xdr:row>32</xdr:row>
      <xdr:rowOff>109129</xdr:rowOff>
    </xdr:to>
    <xdr:sp macro="" textlink="">
      <xdr:nvSpPr>
        <xdr:cNvPr id="76" name="フローチャート: 判断 75">
          <a:extLst>
            <a:ext uri="{FF2B5EF4-FFF2-40B4-BE49-F238E27FC236}">
              <a16:creationId xmlns:a16="http://schemas.microsoft.com/office/drawing/2014/main" id="{31177530-9ECB-4F12-A50B-9A7B0D29FE34}"/>
            </a:ext>
          </a:extLst>
        </xdr:cNvPr>
        <xdr:cNvSpPr/>
      </xdr:nvSpPr>
      <xdr:spPr>
        <a:xfrm>
          <a:off x="40005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7529</xdr:rowOff>
    </xdr:from>
    <xdr:to>
      <xdr:col>15</xdr:col>
      <xdr:colOff>187325</xdr:colOff>
      <xdr:row>32</xdr:row>
      <xdr:rowOff>109129</xdr:rowOff>
    </xdr:to>
    <xdr:sp macro="" textlink="">
      <xdr:nvSpPr>
        <xdr:cNvPr id="77" name="フローチャート: 判断 76">
          <a:extLst>
            <a:ext uri="{FF2B5EF4-FFF2-40B4-BE49-F238E27FC236}">
              <a16:creationId xmlns:a16="http://schemas.microsoft.com/office/drawing/2014/main" id="{BDE3B05E-38B6-4EB8-9F53-9203319DCBB1}"/>
            </a:ext>
          </a:extLst>
        </xdr:cNvPr>
        <xdr:cNvSpPr/>
      </xdr:nvSpPr>
      <xdr:spPr>
        <a:xfrm>
          <a:off x="32385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145052</xdr:rowOff>
    </xdr:from>
    <xdr:to>
      <xdr:col>11</xdr:col>
      <xdr:colOff>187325</xdr:colOff>
      <xdr:row>32</xdr:row>
      <xdr:rowOff>75202</xdr:rowOff>
    </xdr:to>
    <xdr:sp macro="" textlink="">
      <xdr:nvSpPr>
        <xdr:cNvPr id="78" name="フローチャート: 判断 77">
          <a:extLst>
            <a:ext uri="{FF2B5EF4-FFF2-40B4-BE49-F238E27FC236}">
              <a16:creationId xmlns:a16="http://schemas.microsoft.com/office/drawing/2014/main" id="{B836AB37-DED0-4B01-B4D3-7B1FE11079A5}"/>
            </a:ext>
          </a:extLst>
        </xdr:cNvPr>
        <xdr:cNvSpPr/>
      </xdr:nvSpPr>
      <xdr:spPr>
        <a:xfrm>
          <a:off x="2476500" y="6231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86451</xdr:rowOff>
    </xdr:from>
    <xdr:to>
      <xdr:col>7</xdr:col>
      <xdr:colOff>187325</xdr:colOff>
      <xdr:row>32</xdr:row>
      <xdr:rowOff>16601</xdr:rowOff>
    </xdr:to>
    <xdr:sp macro="" textlink="">
      <xdr:nvSpPr>
        <xdr:cNvPr id="79" name="フローチャート: 判断 78">
          <a:extLst>
            <a:ext uri="{FF2B5EF4-FFF2-40B4-BE49-F238E27FC236}">
              <a16:creationId xmlns:a16="http://schemas.microsoft.com/office/drawing/2014/main" id="{47FCF9B8-1C37-4A05-B877-C7AE5F673A93}"/>
            </a:ext>
          </a:extLst>
        </xdr:cNvPr>
        <xdr:cNvSpPr/>
      </xdr:nvSpPr>
      <xdr:spPr>
        <a:xfrm>
          <a:off x="1714500" y="617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70A36226-20B3-4C08-B5C9-1DA42F0015FE}"/>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D426CBE8-9B23-4CF3-9373-884FFBA2D09C}"/>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B141DA05-5888-4E06-B1D1-E904F0400742}"/>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076324C6-6961-4735-8DC8-ACA4EDBE4EF2}"/>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2B36D92B-CFB3-4158-BEB4-7F41BCB6C06C}"/>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29664</xdr:rowOff>
    </xdr:from>
    <xdr:to>
      <xdr:col>23</xdr:col>
      <xdr:colOff>136525</xdr:colOff>
      <xdr:row>30</xdr:row>
      <xdr:rowOff>131264</xdr:rowOff>
    </xdr:to>
    <xdr:sp macro="" textlink="">
      <xdr:nvSpPr>
        <xdr:cNvPr id="85" name="楕円 84">
          <a:extLst>
            <a:ext uri="{FF2B5EF4-FFF2-40B4-BE49-F238E27FC236}">
              <a16:creationId xmlns:a16="http://schemas.microsoft.com/office/drawing/2014/main" id="{8EF41846-B6CD-4716-AE6F-CDEFF6E3776D}"/>
            </a:ext>
          </a:extLst>
        </xdr:cNvPr>
        <xdr:cNvSpPr/>
      </xdr:nvSpPr>
      <xdr:spPr>
        <a:xfrm>
          <a:off x="4711700" y="5944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52541</xdr:rowOff>
    </xdr:from>
    <xdr:ext cx="405111" cy="259045"/>
    <xdr:sp macro="" textlink="">
      <xdr:nvSpPr>
        <xdr:cNvPr id="86" name="有形固定資産減価償却率該当値テキスト">
          <a:extLst>
            <a:ext uri="{FF2B5EF4-FFF2-40B4-BE49-F238E27FC236}">
              <a16:creationId xmlns:a16="http://schemas.microsoft.com/office/drawing/2014/main" id="{FB047536-23D4-4A37-948F-59709A4F6E20}"/>
            </a:ext>
          </a:extLst>
        </xdr:cNvPr>
        <xdr:cNvSpPr txBox="1"/>
      </xdr:nvSpPr>
      <xdr:spPr>
        <a:xfrm>
          <a:off x="4813300" y="579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167186</xdr:rowOff>
    </xdr:from>
    <xdr:to>
      <xdr:col>19</xdr:col>
      <xdr:colOff>187325</xdr:colOff>
      <xdr:row>30</xdr:row>
      <xdr:rowOff>97336</xdr:rowOff>
    </xdr:to>
    <xdr:sp macro="" textlink="">
      <xdr:nvSpPr>
        <xdr:cNvPr id="87" name="楕円 86">
          <a:extLst>
            <a:ext uri="{FF2B5EF4-FFF2-40B4-BE49-F238E27FC236}">
              <a16:creationId xmlns:a16="http://schemas.microsoft.com/office/drawing/2014/main" id="{E43DC9AB-9FC2-4AAC-AD3F-6164385DE09F}"/>
            </a:ext>
          </a:extLst>
        </xdr:cNvPr>
        <xdr:cNvSpPr/>
      </xdr:nvSpPr>
      <xdr:spPr>
        <a:xfrm>
          <a:off x="4000500" y="5910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46536</xdr:rowOff>
    </xdr:from>
    <xdr:to>
      <xdr:col>23</xdr:col>
      <xdr:colOff>85725</xdr:colOff>
      <xdr:row>30</xdr:row>
      <xdr:rowOff>80464</xdr:rowOff>
    </xdr:to>
    <xdr:cxnSp macro="">
      <xdr:nvCxnSpPr>
        <xdr:cNvPr id="88" name="直線コネクタ 87">
          <a:extLst>
            <a:ext uri="{FF2B5EF4-FFF2-40B4-BE49-F238E27FC236}">
              <a16:creationId xmlns:a16="http://schemas.microsoft.com/office/drawing/2014/main" id="{DE9239A8-FFF1-4A2B-ACDF-6A6EAFDF0E3D}"/>
            </a:ext>
          </a:extLst>
        </xdr:cNvPr>
        <xdr:cNvCxnSpPr/>
      </xdr:nvCxnSpPr>
      <xdr:spPr>
        <a:xfrm>
          <a:off x="4051300" y="5961561"/>
          <a:ext cx="711200" cy="33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51253</xdr:rowOff>
    </xdr:from>
    <xdr:to>
      <xdr:col>15</xdr:col>
      <xdr:colOff>187325</xdr:colOff>
      <xdr:row>30</xdr:row>
      <xdr:rowOff>152853</xdr:rowOff>
    </xdr:to>
    <xdr:sp macro="" textlink="">
      <xdr:nvSpPr>
        <xdr:cNvPr id="89" name="楕円 88">
          <a:extLst>
            <a:ext uri="{FF2B5EF4-FFF2-40B4-BE49-F238E27FC236}">
              <a16:creationId xmlns:a16="http://schemas.microsoft.com/office/drawing/2014/main" id="{DCBC1041-5552-47E7-B333-522D8595AEC1}"/>
            </a:ext>
          </a:extLst>
        </xdr:cNvPr>
        <xdr:cNvSpPr/>
      </xdr:nvSpPr>
      <xdr:spPr>
        <a:xfrm>
          <a:off x="3238500" y="5966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46536</xdr:rowOff>
    </xdr:from>
    <xdr:to>
      <xdr:col>19</xdr:col>
      <xdr:colOff>136525</xdr:colOff>
      <xdr:row>30</xdr:row>
      <xdr:rowOff>102053</xdr:rowOff>
    </xdr:to>
    <xdr:cxnSp macro="">
      <xdr:nvCxnSpPr>
        <xdr:cNvPr id="90" name="直線コネクタ 89">
          <a:extLst>
            <a:ext uri="{FF2B5EF4-FFF2-40B4-BE49-F238E27FC236}">
              <a16:creationId xmlns:a16="http://schemas.microsoft.com/office/drawing/2014/main" id="{E8B5F2C0-FD26-4C98-B9D2-02ED81E53850}"/>
            </a:ext>
          </a:extLst>
        </xdr:cNvPr>
        <xdr:cNvCxnSpPr/>
      </xdr:nvCxnSpPr>
      <xdr:spPr>
        <a:xfrm flipV="1">
          <a:off x="3289300" y="5961561"/>
          <a:ext cx="762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14242</xdr:rowOff>
    </xdr:from>
    <xdr:to>
      <xdr:col>11</xdr:col>
      <xdr:colOff>187325</xdr:colOff>
      <xdr:row>30</xdr:row>
      <xdr:rowOff>115842</xdr:rowOff>
    </xdr:to>
    <xdr:sp macro="" textlink="">
      <xdr:nvSpPr>
        <xdr:cNvPr id="91" name="楕円 90">
          <a:extLst>
            <a:ext uri="{FF2B5EF4-FFF2-40B4-BE49-F238E27FC236}">
              <a16:creationId xmlns:a16="http://schemas.microsoft.com/office/drawing/2014/main" id="{4A80EF76-3099-4F2D-8FBA-0143A3A25E7E}"/>
            </a:ext>
          </a:extLst>
        </xdr:cNvPr>
        <xdr:cNvSpPr/>
      </xdr:nvSpPr>
      <xdr:spPr>
        <a:xfrm>
          <a:off x="2476500" y="5929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65042</xdr:rowOff>
    </xdr:from>
    <xdr:to>
      <xdr:col>15</xdr:col>
      <xdr:colOff>136525</xdr:colOff>
      <xdr:row>30</xdr:row>
      <xdr:rowOff>102053</xdr:rowOff>
    </xdr:to>
    <xdr:cxnSp macro="">
      <xdr:nvCxnSpPr>
        <xdr:cNvPr id="92" name="直線コネクタ 91">
          <a:extLst>
            <a:ext uri="{FF2B5EF4-FFF2-40B4-BE49-F238E27FC236}">
              <a16:creationId xmlns:a16="http://schemas.microsoft.com/office/drawing/2014/main" id="{69B1FD83-E97A-4625-8FE5-D8EA36EBD546}"/>
            </a:ext>
          </a:extLst>
        </xdr:cNvPr>
        <xdr:cNvCxnSpPr/>
      </xdr:nvCxnSpPr>
      <xdr:spPr>
        <a:xfrm>
          <a:off x="2527300" y="5980067"/>
          <a:ext cx="76200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167186</xdr:rowOff>
    </xdr:from>
    <xdr:to>
      <xdr:col>7</xdr:col>
      <xdr:colOff>187325</xdr:colOff>
      <xdr:row>30</xdr:row>
      <xdr:rowOff>97336</xdr:rowOff>
    </xdr:to>
    <xdr:sp macro="" textlink="">
      <xdr:nvSpPr>
        <xdr:cNvPr id="93" name="楕円 92">
          <a:extLst>
            <a:ext uri="{FF2B5EF4-FFF2-40B4-BE49-F238E27FC236}">
              <a16:creationId xmlns:a16="http://schemas.microsoft.com/office/drawing/2014/main" id="{FA1829F3-A8DC-47A9-836E-94AB2D5D3BA7}"/>
            </a:ext>
          </a:extLst>
        </xdr:cNvPr>
        <xdr:cNvSpPr/>
      </xdr:nvSpPr>
      <xdr:spPr>
        <a:xfrm>
          <a:off x="1714500" y="5910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46536</xdr:rowOff>
    </xdr:from>
    <xdr:to>
      <xdr:col>11</xdr:col>
      <xdr:colOff>136525</xdr:colOff>
      <xdr:row>30</xdr:row>
      <xdr:rowOff>65042</xdr:rowOff>
    </xdr:to>
    <xdr:cxnSp macro="">
      <xdr:nvCxnSpPr>
        <xdr:cNvPr id="94" name="直線コネクタ 93">
          <a:extLst>
            <a:ext uri="{FF2B5EF4-FFF2-40B4-BE49-F238E27FC236}">
              <a16:creationId xmlns:a16="http://schemas.microsoft.com/office/drawing/2014/main" id="{B9DF1F6E-3309-40BA-AAFE-02077399A0E5}"/>
            </a:ext>
          </a:extLst>
        </xdr:cNvPr>
        <xdr:cNvCxnSpPr/>
      </xdr:nvCxnSpPr>
      <xdr:spPr>
        <a:xfrm>
          <a:off x="1765300" y="5961561"/>
          <a:ext cx="7620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100256</xdr:rowOff>
    </xdr:from>
    <xdr:ext cx="405111" cy="259045"/>
    <xdr:sp macro="" textlink="">
      <xdr:nvSpPr>
        <xdr:cNvPr id="95" name="n_1aveValue有形固定資産減価償却率">
          <a:extLst>
            <a:ext uri="{FF2B5EF4-FFF2-40B4-BE49-F238E27FC236}">
              <a16:creationId xmlns:a16="http://schemas.microsoft.com/office/drawing/2014/main" id="{17237FA9-D92A-4E29-A1A9-0BC69441C849}"/>
            </a:ext>
          </a:extLst>
        </xdr:cNvPr>
        <xdr:cNvSpPr txBox="1"/>
      </xdr:nvSpPr>
      <xdr:spPr>
        <a:xfrm>
          <a:off x="3836044" y="635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100256</xdr:rowOff>
    </xdr:from>
    <xdr:ext cx="405111" cy="259045"/>
    <xdr:sp macro="" textlink="">
      <xdr:nvSpPr>
        <xdr:cNvPr id="96" name="n_2aveValue有形固定資産減価償却率">
          <a:extLst>
            <a:ext uri="{FF2B5EF4-FFF2-40B4-BE49-F238E27FC236}">
              <a16:creationId xmlns:a16="http://schemas.microsoft.com/office/drawing/2014/main" id="{163309CB-C748-4965-8BCB-8B08BA084E85}"/>
            </a:ext>
          </a:extLst>
        </xdr:cNvPr>
        <xdr:cNvSpPr txBox="1"/>
      </xdr:nvSpPr>
      <xdr:spPr>
        <a:xfrm>
          <a:off x="3086744" y="635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66329</xdr:rowOff>
    </xdr:from>
    <xdr:ext cx="405111" cy="259045"/>
    <xdr:sp macro="" textlink="">
      <xdr:nvSpPr>
        <xdr:cNvPr id="97" name="n_3aveValue有形固定資産減価償却率">
          <a:extLst>
            <a:ext uri="{FF2B5EF4-FFF2-40B4-BE49-F238E27FC236}">
              <a16:creationId xmlns:a16="http://schemas.microsoft.com/office/drawing/2014/main" id="{8E880A26-03F3-4BD3-8E81-07FE58B6D0C0}"/>
            </a:ext>
          </a:extLst>
        </xdr:cNvPr>
        <xdr:cNvSpPr txBox="1"/>
      </xdr:nvSpPr>
      <xdr:spPr>
        <a:xfrm>
          <a:off x="2324744" y="6324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7728</xdr:rowOff>
    </xdr:from>
    <xdr:ext cx="405111" cy="259045"/>
    <xdr:sp macro="" textlink="">
      <xdr:nvSpPr>
        <xdr:cNvPr id="98" name="n_4aveValue有形固定資産減価償却率">
          <a:extLst>
            <a:ext uri="{FF2B5EF4-FFF2-40B4-BE49-F238E27FC236}">
              <a16:creationId xmlns:a16="http://schemas.microsoft.com/office/drawing/2014/main" id="{80FDDB93-C1F5-4B87-B1B6-F6E50C9A741E}"/>
            </a:ext>
          </a:extLst>
        </xdr:cNvPr>
        <xdr:cNvSpPr txBox="1"/>
      </xdr:nvSpPr>
      <xdr:spPr>
        <a:xfrm>
          <a:off x="1562744" y="6265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113863</xdr:rowOff>
    </xdr:from>
    <xdr:ext cx="405111" cy="259045"/>
    <xdr:sp macro="" textlink="">
      <xdr:nvSpPr>
        <xdr:cNvPr id="99" name="n_1mainValue有形固定資産減価償却率">
          <a:extLst>
            <a:ext uri="{FF2B5EF4-FFF2-40B4-BE49-F238E27FC236}">
              <a16:creationId xmlns:a16="http://schemas.microsoft.com/office/drawing/2014/main" id="{ED37EE61-590A-41E1-BD4B-4667EAF2B67F}"/>
            </a:ext>
          </a:extLst>
        </xdr:cNvPr>
        <xdr:cNvSpPr txBox="1"/>
      </xdr:nvSpPr>
      <xdr:spPr>
        <a:xfrm>
          <a:off x="3836044" y="5685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169380</xdr:rowOff>
    </xdr:from>
    <xdr:ext cx="405111" cy="259045"/>
    <xdr:sp macro="" textlink="">
      <xdr:nvSpPr>
        <xdr:cNvPr id="100" name="n_2mainValue有形固定資産減価償却率">
          <a:extLst>
            <a:ext uri="{FF2B5EF4-FFF2-40B4-BE49-F238E27FC236}">
              <a16:creationId xmlns:a16="http://schemas.microsoft.com/office/drawing/2014/main" id="{0C22BDD9-5898-4FB9-B890-9396AB1B215E}"/>
            </a:ext>
          </a:extLst>
        </xdr:cNvPr>
        <xdr:cNvSpPr txBox="1"/>
      </xdr:nvSpPr>
      <xdr:spPr>
        <a:xfrm>
          <a:off x="3086744" y="5741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132369</xdr:rowOff>
    </xdr:from>
    <xdr:ext cx="405111" cy="259045"/>
    <xdr:sp macro="" textlink="">
      <xdr:nvSpPr>
        <xdr:cNvPr id="101" name="n_3mainValue有形固定資産減価償却率">
          <a:extLst>
            <a:ext uri="{FF2B5EF4-FFF2-40B4-BE49-F238E27FC236}">
              <a16:creationId xmlns:a16="http://schemas.microsoft.com/office/drawing/2014/main" id="{BBE8B129-B02D-452B-9EF8-017B9365CBC0}"/>
            </a:ext>
          </a:extLst>
        </xdr:cNvPr>
        <xdr:cNvSpPr txBox="1"/>
      </xdr:nvSpPr>
      <xdr:spPr>
        <a:xfrm>
          <a:off x="2324744" y="5704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113863</xdr:rowOff>
    </xdr:from>
    <xdr:ext cx="405111" cy="259045"/>
    <xdr:sp macro="" textlink="">
      <xdr:nvSpPr>
        <xdr:cNvPr id="102" name="n_4mainValue有形固定資産減価償却率">
          <a:extLst>
            <a:ext uri="{FF2B5EF4-FFF2-40B4-BE49-F238E27FC236}">
              <a16:creationId xmlns:a16="http://schemas.microsoft.com/office/drawing/2014/main" id="{545DCA6C-EAB7-49E4-9119-BA4068A4D8C4}"/>
            </a:ext>
          </a:extLst>
        </xdr:cNvPr>
        <xdr:cNvSpPr txBox="1"/>
      </xdr:nvSpPr>
      <xdr:spPr>
        <a:xfrm>
          <a:off x="1562744" y="5685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8D380863-6691-4B4B-B24D-561B4DF5AD8A}"/>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F258BD51-2022-431D-849E-39A18E4C9CD4}"/>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0039019B-17EC-425B-9756-08613D551CAD}"/>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[ 552.5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BA4EB50A-B85F-4B7C-A7AB-3414EB6D6F98}"/>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8E264E9C-0A27-4FAC-9B6E-E7FC52481C65}"/>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D57E0AD4-5554-42F2-979B-73861ACC633F}"/>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AD3CF93E-3C15-4153-BF82-9AF5D5FB4312}"/>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3CBBDFCC-78BB-464A-AD73-43E5319BB808}"/>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1C1272D2-3CEB-4B45-A3D8-785E3E2E693E}"/>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97BED266-A3AF-4494-8EEF-0FAF15B99F18}"/>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1913DE46-2FE6-46A0-856F-FFF675D9B15E}"/>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331913C5-44ED-4D69-A42B-38AB09407C05}"/>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C22862A4-21B1-4903-AFE3-CB6F99DE55C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年度にふるさと寄附金の急増に伴う基金の積み立てにより、充当可能基金残高が急増し、債務償還比率の低下が起こり、類似団体内平均値からの大幅な乖離が見られた。</a:t>
          </a:r>
        </a:p>
        <a:p>
          <a:r>
            <a:rPr kumimoji="1" lang="ja-JP" altLang="en-US" sz="1100">
              <a:latin typeface="ＭＳ Ｐゴシック" panose="020B0600070205080204" pitchFamily="50" charset="-128"/>
              <a:ea typeface="ＭＳ Ｐゴシック" panose="020B0600070205080204" pitchFamily="50" charset="-128"/>
            </a:rPr>
            <a:t>令和６年度においては基金を各種事業に充当し、充当可能基金残高が減少したことに加え、消防庁舎建設事業などの大型建設事業が進んだことにより、財源である地方債が増加をした。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そのため、昨年度に比べ債務償還比率が上昇した。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このことから類似団体内平均値より高い水準となった。</a:t>
          </a: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F712E394-D825-4FBA-9C60-ED7A44CB45F3}"/>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3809EDDA-15E3-48C0-9404-E03110E1FBDC}"/>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AE4165D4-07C0-4C09-A88D-8D4C082AC411}"/>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9" name="直線コネクタ 118">
          <a:extLst>
            <a:ext uri="{FF2B5EF4-FFF2-40B4-BE49-F238E27FC236}">
              <a16:creationId xmlns:a16="http://schemas.microsoft.com/office/drawing/2014/main" id="{BAEFD9D4-1E71-45B6-B886-F3706876714A}"/>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0" name="テキスト ボックス 119">
          <a:extLst>
            <a:ext uri="{FF2B5EF4-FFF2-40B4-BE49-F238E27FC236}">
              <a16:creationId xmlns:a16="http://schemas.microsoft.com/office/drawing/2014/main" id="{993C9882-92E0-4844-A949-EB514D98FD99}"/>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1" name="直線コネクタ 120">
          <a:extLst>
            <a:ext uri="{FF2B5EF4-FFF2-40B4-BE49-F238E27FC236}">
              <a16:creationId xmlns:a16="http://schemas.microsoft.com/office/drawing/2014/main" id="{192641F0-982F-453B-BB08-F848307A375B}"/>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2" name="テキスト ボックス 121">
          <a:extLst>
            <a:ext uri="{FF2B5EF4-FFF2-40B4-BE49-F238E27FC236}">
              <a16:creationId xmlns:a16="http://schemas.microsoft.com/office/drawing/2014/main" id="{C1332ABC-00DD-44B9-956D-B33041F4C5E0}"/>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3" name="直線コネクタ 122">
          <a:extLst>
            <a:ext uri="{FF2B5EF4-FFF2-40B4-BE49-F238E27FC236}">
              <a16:creationId xmlns:a16="http://schemas.microsoft.com/office/drawing/2014/main" id="{DA2EA1E4-A896-463C-8072-2F88ED81D75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4" name="テキスト ボックス 123">
          <a:extLst>
            <a:ext uri="{FF2B5EF4-FFF2-40B4-BE49-F238E27FC236}">
              <a16:creationId xmlns:a16="http://schemas.microsoft.com/office/drawing/2014/main" id="{D0FE8D50-F196-4DED-9512-571E4AFAECED}"/>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5" name="直線コネクタ 124">
          <a:extLst>
            <a:ext uri="{FF2B5EF4-FFF2-40B4-BE49-F238E27FC236}">
              <a16:creationId xmlns:a16="http://schemas.microsoft.com/office/drawing/2014/main" id="{360C9E65-C4EC-4E7C-A834-853D5FBDF8F9}"/>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6" name="テキスト ボックス 125">
          <a:extLst>
            <a:ext uri="{FF2B5EF4-FFF2-40B4-BE49-F238E27FC236}">
              <a16:creationId xmlns:a16="http://schemas.microsoft.com/office/drawing/2014/main" id="{8CBCC638-CCAD-4D99-BDCC-CFF0DE27C169}"/>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7" name="直線コネクタ 126">
          <a:extLst>
            <a:ext uri="{FF2B5EF4-FFF2-40B4-BE49-F238E27FC236}">
              <a16:creationId xmlns:a16="http://schemas.microsoft.com/office/drawing/2014/main" id="{CA96785C-4890-4C8C-B796-B3B8278343C1}"/>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8" name="テキスト ボックス 127">
          <a:extLst>
            <a:ext uri="{FF2B5EF4-FFF2-40B4-BE49-F238E27FC236}">
              <a16:creationId xmlns:a16="http://schemas.microsoft.com/office/drawing/2014/main" id="{54230B14-8F69-4730-9EDE-BE91DFAEE07D}"/>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9" name="直線コネクタ 128">
          <a:extLst>
            <a:ext uri="{FF2B5EF4-FFF2-40B4-BE49-F238E27FC236}">
              <a16:creationId xmlns:a16="http://schemas.microsoft.com/office/drawing/2014/main" id="{E4744D58-6CF2-4B3A-8FA2-24ADC863EF23}"/>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0" name="テキスト ボックス 129">
          <a:extLst>
            <a:ext uri="{FF2B5EF4-FFF2-40B4-BE49-F238E27FC236}">
              <a16:creationId xmlns:a16="http://schemas.microsoft.com/office/drawing/2014/main" id="{D1546D76-1905-467F-8A8C-CF57F3790651}"/>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F0985E02-615D-4681-AC06-B71EF77D9C16}"/>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6DC77515-74B6-44BB-9ECB-9B58B7526796}"/>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7665</xdr:rowOff>
    </xdr:to>
    <xdr:cxnSp macro="">
      <xdr:nvCxnSpPr>
        <xdr:cNvPr id="133" name="直線コネクタ 132">
          <a:extLst>
            <a:ext uri="{FF2B5EF4-FFF2-40B4-BE49-F238E27FC236}">
              <a16:creationId xmlns:a16="http://schemas.microsoft.com/office/drawing/2014/main" id="{C7CDAB1A-EC85-4DB3-99EA-59B652CC82EB}"/>
            </a:ext>
          </a:extLst>
        </xdr:cNvPr>
        <xdr:cNvCxnSpPr/>
      </xdr:nvCxnSpPr>
      <xdr:spPr>
        <a:xfrm flipV="1">
          <a:off x="14793595" y="5261428"/>
          <a:ext cx="1269" cy="1347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11492</xdr:rowOff>
    </xdr:from>
    <xdr:ext cx="469744" cy="259045"/>
    <xdr:sp macro="" textlink="">
      <xdr:nvSpPr>
        <xdr:cNvPr id="134" name="債務償還比率最小値テキスト">
          <a:extLst>
            <a:ext uri="{FF2B5EF4-FFF2-40B4-BE49-F238E27FC236}">
              <a16:creationId xmlns:a16="http://schemas.microsoft.com/office/drawing/2014/main" id="{145E7C6C-D251-435F-8078-79D8F75BCE52}"/>
            </a:ext>
          </a:extLst>
        </xdr:cNvPr>
        <xdr:cNvSpPr txBox="1"/>
      </xdr:nvSpPr>
      <xdr:spPr>
        <a:xfrm>
          <a:off x="14846300" y="661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7665</xdr:rowOff>
    </xdr:from>
    <xdr:to>
      <xdr:col>76</xdr:col>
      <xdr:colOff>111125</xdr:colOff>
      <xdr:row>34</xdr:row>
      <xdr:rowOff>7665</xdr:rowOff>
    </xdr:to>
    <xdr:cxnSp macro="">
      <xdr:nvCxnSpPr>
        <xdr:cNvPr id="135" name="直線コネクタ 134">
          <a:extLst>
            <a:ext uri="{FF2B5EF4-FFF2-40B4-BE49-F238E27FC236}">
              <a16:creationId xmlns:a16="http://schemas.microsoft.com/office/drawing/2014/main" id="{3790EA30-EF02-46DE-9DF4-A1BE4B6E5C94}"/>
            </a:ext>
          </a:extLst>
        </xdr:cNvPr>
        <xdr:cNvCxnSpPr/>
      </xdr:nvCxnSpPr>
      <xdr:spPr>
        <a:xfrm>
          <a:off x="14706600" y="6608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6" name="債務償還比率最大値テキスト">
          <a:extLst>
            <a:ext uri="{FF2B5EF4-FFF2-40B4-BE49-F238E27FC236}">
              <a16:creationId xmlns:a16="http://schemas.microsoft.com/office/drawing/2014/main" id="{2A5A4810-4301-444A-B2CE-4211C67CE8D5}"/>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7" name="直線コネクタ 136">
          <a:extLst>
            <a:ext uri="{FF2B5EF4-FFF2-40B4-BE49-F238E27FC236}">
              <a16:creationId xmlns:a16="http://schemas.microsoft.com/office/drawing/2014/main" id="{A7E4DA68-FB41-4C7C-A7F0-2FE56F498F98}"/>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110181</xdr:rowOff>
    </xdr:from>
    <xdr:ext cx="469744" cy="259045"/>
    <xdr:sp macro="" textlink="">
      <xdr:nvSpPr>
        <xdr:cNvPr id="138" name="債務償還比率平均値テキスト">
          <a:extLst>
            <a:ext uri="{FF2B5EF4-FFF2-40B4-BE49-F238E27FC236}">
              <a16:creationId xmlns:a16="http://schemas.microsoft.com/office/drawing/2014/main" id="{8C9C119A-689B-494A-A16A-2BD214B9A63E}"/>
            </a:ext>
          </a:extLst>
        </xdr:cNvPr>
        <xdr:cNvSpPr txBox="1"/>
      </xdr:nvSpPr>
      <xdr:spPr>
        <a:xfrm>
          <a:off x="14846300" y="56823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87304</xdr:rowOff>
    </xdr:from>
    <xdr:to>
      <xdr:col>76</xdr:col>
      <xdr:colOff>73025</xdr:colOff>
      <xdr:row>30</xdr:row>
      <xdr:rowOff>17454</xdr:rowOff>
    </xdr:to>
    <xdr:sp macro="" textlink="">
      <xdr:nvSpPr>
        <xdr:cNvPr id="139" name="フローチャート: 判断 138">
          <a:extLst>
            <a:ext uri="{FF2B5EF4-FFF2-40B4-BE49-F238E27FC236}">
              <a16:creationId xmlns:a16="http://schemas.microsoft.com/office/drawing/2014/main" id="{2EE26F53-5425-410F-9D66-E0F0755D6915}"/>
            </a:ext>
          </a:extLst>
        </xdr:cNvPr>
        <xdr:cNvSpPr/>
      </xdr:nvSpPr>
      <xdr:spPr>
        <a:xfrm>
          <a:off x="14744700" y="5830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80364</xdr:rowOff>
    </xdr:from>
    <xdr:to>
      <xdr:col>72</xdr:col>
      <xdr:colOff>123825</xdr:colOff>
      <xdr:row>30</xdr:row>
      <xdr:rowOff>10514</xdr:rowOff>
    </xdr:to>
    <xdr:sp macro="" textlink="">
      <xdr:nvSpPr>
        <xdr:cNvPr id="140" name="フローチャート: 判断 139">
          <a:extLst>
            <a:ext uri="{FF2B5EF4-FFF2-40B4-BE49-F238E27FC236}">
              <a16:creationId xmlns:a16="http://schemas.microsoft.com/office/drawing/2014/main" id="{61B3C5CB-C5FB-48D0-8C22-41F5CA8E1776}"/>
            </a:ext>
          </a:extLst>
        </xdr:cNvPr>
        <xdr:cNvSpPr/>
      </xdr:nvSpPr>
      <xdr:spPr>
        <a:xfrm>
          <a:off x="14033500" y="5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131563</xdr:rowOff>
    </xdr:from>
    <xdr:to>
      <xdr:col>68</xdr:col>
      <xdr:colOff>123825</xdr:colOff>
      <xdr:row>30</xdr:row>
      <xdr:rowOff>61713</xdr:rowOff>
    </xdr:to>
    <xdr:sp macro="" textlink="">
      <xdr:nvSpPr>
        <xdr:cNvPr id="141" name="フローチャート: 判断 140">
          <a:extLst>
            <a:ext uri="{FF2B5EF4-FFF2-40B4-BE49-F238E27FC236}">
              <a16:creationId xmlns:a16="http://schemas.microsoft.com/office/drawing/2014/main" id="{D21F3CB6-BC8D-4A12-AE5C-86A0D799BC1E}"/>
            </a:ext>
          </a:extLst>
        </xdr:cNvPr>
        <xdr:cNvSpPr/>
      </xdr:nvSpPr>
      <xdr:spPr>
        <a:xfrm>
          <a:off x="13271500" y="5875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100103</xdr:rowOff>
    </xdr:from>
    <xdr:to>
      <xdr:col>64</xdr:col>
      <xdr:colOff>123825</xdr:colOff>
      <xdr:row>30</xdr:row>
      <xdr:rowOff>30253</xdr:rowOff>
    </xdr:to>
    <xdr:sp macro="" textlink="">
      <xdr:nvSpPr>
        <xdr:cNvPr id="142" name="フローチャート: 判断 141">
          <a:extLst>
            <a:ext uri="{FF2B5EF4-FFF2-40B4-BE49-F238E27FC236}">
              <a16:creationId xmlns:a16="http://schemas.microsoft.com/office/drawing/2014/main" id="{9128C950-871B-4D79-A35B-376881D093A3}"/>
            </a:ext>
          </a:extLst>
        </xdr:cNvPr>
        <xdr:cNvSpPr/>
      </xdr:nvSpPr>
      <xdr:spPr>
        <a:xfrm>
          <a:off x="12509500" y="5843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155657</xdr:rowOff>
    </xdr:from>
    <xdr:to>
      <xdr:col>60</xdr:col>
      <xdr:colOff>123825</xdr:colOff>
      <xdr:row>31</xdr:row>
      <xdr:rowOff>85807</xdr:rowOff>
    </xdr:to>
    <xdr:sp macro="" textlink="">
      <xdr:nvSpPr>
        <xdr:cNvPr id="143" name="フローチャート: 判断 142">
          <a:extLst>
            <a:ext uri="{FF2B5EF4-FFF2-40B4-BE49-F238E27FC236}">
              <a16:creationId xmlns:a16="http://schemas.microsoft.com/office/drawing/2014/main" id="{50364D98-1486-4477-B786-31E5356FA1B6}"/>
            </a:ext>
          </a:extLst>
        </xdr:cNvPr>
        <xdr:cNvSpPr/>
      </xdr:nvSpPr>
      <xdr:spPr>
        <a:xfrm>
          <a:off x="11747500" y="607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C8FF5ABC-8A92-4943-8B2A-4D34B27B6338}"/>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6FE58B99-D4CF-4D8A-9C7F-A0EFEC1672D8}"/>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9A618EDF-C671-4F4D-AF8A-9EBD342CBE6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52E82E5D-2C48-454E-ACEF-32C68697F2F6}"/>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2B2CF0FC-1B35-45F4-8840-8931D2D1FD9E}"/>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147638</xdr:rowOff>
    </xdr:from>
    <xdr:to>
      <xdr:col>76</xdr:col>
      <xdr:colOff>73025</xdr:colOff>
      <xdr:row>31</xdr:row>
      <xdr:rowOff>77788</xdr:rowOff>
    </xdr:to>
    <xdr:sp macro="" textlink="">
      <xdr:nvSpPr>
        <xdr:cNvPr id="149" name="楕円 148">
          <a:extLst>
            <a:ext uri="{FF2B5EF4-FFF2-40B4-BE49-F238E27FC236}">
              <a16:creationId xmlns:a16="http://schemas.microsoft.com/office/drawing/2014/main" id="{7BCF3C84-2797-43A0-80BB-4B1D4B1B5CFC}"/>
            </a:ext>
          </a:extLst>
        </xdr:cNvPr>
        <xdr:cNvSpPr/>
      </xdr:nvSpPr>
      <xdr:spPr>
        <a:xfrm>
          <a:off x="14744700" y="6062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126065</xdr:rowOff>
    </xdr:from>
    <xdr:ext cx="469744" cy="259045"/>
    <xdr:sp macro="" textlink="">
      <xdr:nvSpPr>
        <xdr:cNvPr id="150" name="債務償還比率該当値テキスト">
          <a:extLst>
            <a:ext uri="{FF2B5EF4-FFF2-40B4-BE49-F238E27FC236}">
              <a16:creationId xmlns:a16="http://schemas.microsoft.com/office/drawing/2014/main" id="{1D722173-D0A8-462D-AC67-AC10C4A6ACB1}"/>
            </a:ext>
          </a:extLst>
        </xdr:cNvPr>
        <xdr:cNvSpPr txBox="1"/>
      </xdr:nvSpPr>
      <xdr:spPr>
        <a:xfrm>
          <a:off x="14846300" y="6041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139274</xdr:rowOff>
    </xdr:from>
    <xdr:to>
      <xdr:col>72</xdr:col>
      <xdr:colOff>123825</xdr:colOff>
      <xdr:row>30</xdr:row>
      <xdr:rowOff>69424</xdr:rowOff>
    </xdr:to>
    <xdr:sp macro="" textlink="">
      <xdr:nvSpPr>
        <xdr:cNvPr id="151" name="楕円 150">
          <a:extLst>
            <a:ext uri="{FF2B5EF4-FFF2-40B4-BE49-F238E27FC236}">
              <a16:creationId xmlns:a16="http://schemas.microsoft.com/office/drawing/2014/main" id="{1440AA5B-15C0-4E2F-A0C1-F04831C922E6}"/>
            </a:ext>
          </a:extLst>
        </xdr:cNvPr>
        <xdr:cNvSpPr/>
      </xdr:nvSpPr>
      <xdr:spPr>
        <a:xfrm>
          <a:off x="14033500" y="5882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18624</xdr:rowOff>
    </xdr:from>
    <xdr:to>
      <xdr:col>76</xdr:col>
      <xdr:colOff>22225</xdr:colOff>
      <xdr:row>31</xdr:row>
      <xdr:rowOff>26988</xdr:rowOff>
    </xdr:to>
    <xdr:cxnSp macro="">
      <xdr:nvCxnSpPr>
        <xdr:cNvPr id="152" name="直線コネクタ 151">
          <a:extLst>
            <a:ext uri="{FF2B5EF4-FFF2-40B4-BE49-F238E27FC236}">
              <a16:creationId xmlns:a16="http://schemas.microsoft.com/office/drawing/2014/main" id="{B2B95086-756F-400D-9F21-B7BA48212FF3}"/>
            </a:ext>
          </a:extLst>
        </xdr:cNvPr>
        <xdr:cNvCxnSpPr/>
      </xdr:nvCxnSpPr>
      <xdr:spPr>
        <a:xfrm>
          <a:off x="14084300" y="5933649"/>
          <a:ext cx="711200" cy="179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122156</xdr:rowOff>
    </xdr:from>
    <xdr:to>
      <xdr:col>68</xdr:col>
      <xdr:colOff>123825</xdr:colOff>
      <xdr:row>30</xdr:row>
      <xdr:rowOff>52306</xdr:rowOff>
    </xdr:to>
    <xdr:sp macro="" textlink="">
      <xdr:nvSpPr>
        <xdr:cNvPr id="153" name="楕円 152">
          <a:extLst>
            <a:ext uri="{FF2B5EF4-FFF2-40B4-BE49-F238E27FC236}">
              <a16:creationId xmlns:a16="http://schemas.microsoft.com/office/drawing/2014/main" id="{235EC4A9-553C-4FE4-966D-1BFA086B1B1E}"/>
            </a:ext>
          </a:extLst>
        </xdr:cNvPr>
        <xdr:cNvSpPr/>
      </xdr:nvSpPr>
      <xdr:spPr>
        <a:xfrm>
          <a:off x="13271500" y="5865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1506</xdr:rowOff>
    </xdr:from>
    <xdr:to>
      <xdr:col>72</xdr:col>
      <xdr:colOff>73025</xdr:colOff>
      <xdr:row>30</xdr:row>
      <xdr:rowOff>18624</xdr:rowOff>
    </xdr:to>
    <xdr:cxnSp macro="">
      <xdr:nvCxnSpPr>
        <xdr:cNvPr id="154" name="直線コネクタ 153">
          <a:extLst>
            <a:ext uri="{FF2B5EF4-FFF2-40B4-BE49-F238E27FC236}">
              <a16:creationId xmlns:a16="http://schemas.microsoft.com/office/drawing/2014/main" id="{5DD9D219-F191-4F70-8772-3B9B9F7D6AF1}"/>
            </a:ext>
          </a:extLst>
        </xdr:cNvPr>
        <xdr:cNvCxnSpPr/>
      </xdr:nvCxnSpPr>
      <xdr:spPr>
        <a:xfrm>
          <a:off x="13322300" y="5916531"/>
          <a:ext cx="762000" cy="17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84183</xdr:rowOff>
    </xdr:from>
    <xdr:to>
      <xdr:col>64</xdr:col>
      <xdr:colOff>123825</xdr:colOff>
      <xdr:row>29</xdr:row>
      <xdr:rowOff>14333</xdr:rowOff>
    </xdr:to>
    <xdr:sp macro="" textlink="">
      <xdr:nvSpPr>
        <xdr:cNvPr id="155" name="楕円 154">
          <a:extLst>
            <a:ext uri="{FF2B5EF4-FFF2-40B4-BE49-F238E27FC236}">
              <a16:creationId xmlns:a16="http://schemas.microsoft.com/office/drawing/2014/main" id="{AEE64ACE-E7D9-426F-BB99-5712E185E952}"/>
            </a:ext>
          </a:extLst>
        </xdr:cNvPr>
        <xdr:cNvSpPr/>
      </xdr:nvSpPr>
      <xdr:spPr>
        <a:xfrm>
          <a:off x="12509500" y="5656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134983</xdr:rowOff>
    </xdr:from>
    <xdr:to>
      <xdr:col>68</xdr:col>
      <xdr:colOff>73025</xdr:colOff>
      <xdr:row>30</xdr:row>
      <xdr:rowOff>1506</xdr:rowOff>
    </xdr:to>
    <xdr:cxnSp macro="">
      <xdr:nvCxnSpPr>
        <xdr:cNvPr id="156" name="直線コネクタ 155">
          <a:extLst>
            <a:ext uri="{FF2B5EF4-FFF2-40B4-BE49-F238E27FC236}">
              <a16:creationId xmlns:a16="http://schemas.microsoft.com/office/drawing/2014/main" id="{71FEFE3E-CD12-4D36-9197-B5E0BE285026}"/>
            </a:ext>
          </a:extLst>
        </xdr:cNvPr>
        <xdr:cNvCxnSpPr/>
      </xdr:nvCxnSpPr>
      <xdr:spPr>
        <a:xfrm>
          <a:off x="12560300" y="5707108"/>
          <a:ext cx="762000" cy="209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131563</xdr:rowOff>
    </xdr:from>
    <xdr:to>
      <xdr:col>60</xdr:col>
      <xdr:colOff>123825</xdr:colOff>
      <xdr:row>30</xdr:row>
      <xdr:rowOff>61713</xdr:rowOff>
    </xdr:to>
    <xdr:sp macro="" textlink="">
      <xdr:nvSpPr>
        <xdr:cNvPr id="157" name="楕円 156">
          <a:extLst>
            <a:ext uri="{FF2B5EF4-FFF2-40B4-BE49-F238E27FC236}">
              <a16:creationId xmlns:a16="http://schemas.microsoft.com/office/drawing/2014/main" id="{9BC60F04-48AB-40C1-8985-2DE9A97CE113}"/>
            </a:ext>
          </a:extLst>
        </xdr:cNvPr>
        <xdr:cNvSpPr/>
      </xdr:nvSpPr>
      <xdr:spPr>
        <a:xfrm>
          <a:off x="11747500" y="5875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134983</xdr:rowOff>
    </xdr:from>
    <xdr:to>
      <xdr:col>64</xdr:col>
      <xdr:colOff>73025</xdr:colOff>
      <xdr:row>30</xdr:row>
      <xdr:rowOff>10913</xdr:rowOff>
    </xdr:to>
    <xdr:cxnSp macro="">
      <xdr:nvCxnSpPr>
        <xdr:cNvPr id="158" name="直線コネクタ 157">
          <a:extLst>
            <a:ext uri="{FF2B5EF4-FFF2-40B4-BE49-F238E27FC236}">
              <a16:creationId xmlns:a16="http://schemas.microsoft.com/office/drawing/2014/main" id="{93CA3B04-3D21-4EED-8579-673B1460751E}"/>
            </a:ext>
          </a:extLst>
        </xdr:cNvPr>
        <xdr:cNvCxnSpPr/>
      </xdr:nvCxnSpPr>
      <xdr:spPr>
        <a:xfrm flipV="1">
          <a:off x="11798300" y="5707108"/>
          <a:ext cx="762000" cy="218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27041</xdr:rowOff>
    </xdr:from>
    <xdr:ext cx="469744" cy="259045"/>
    <xdr:sp macro="" textlink="">
      <xdr:nvSpPr>
        <xdr:cNvPr id="159" name="n_1aveValue債務償還比率">
          <a:extLst>
            <a:ext uri="{FF2B5EF4-FFF2-40B4-BE49-F238E27FC236}">
              <a16:creationId xmlns:a16="http://schemas.microsoft.com/office/drawing/2014/main" id="{F1B0D5A2-2F07-4E3B-9A7E-91400AFBBAAC}"/>
            </a:ext>
          </a:extLst>
        </xdr:cNvPr>
        <xdr:cNvSpPr txBox="1"/>
      </xdr:nvSpPr>
      <xdr:spPr>
        <a:xfrm>
          <a:off x="13836727" y="5599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52840</xdr:rowOff>
    </xdr:from>
    <xdr:ext cx="469744" cy="259045"/>
    <xdr:sp macro="" textlink="">
      <xdr:nvSpPr>
        <xdr:cNvPr id="160" name="n_2aveValue債務償還比率">
          <a:extLst>
            <a:ext uri="{FF2B5EF4-FFF2-40B4-BE49-F238E27FC236}">
              <a16:creationId xmlns:a16="http://schemas.microsoft.com/office/drawing/2014/main" id="{B20EAE80-1062-4010-BBF4-19E1294F0E4C}"/>
            </a:ext>
          </a:extLst>
        </xdr:cNvPr>
        <xdr:cNvSpPr txBox="1"/>
      </xdr:nvSpPr>
      <xdr:spPr>
        <a:xfrm>
          <a:off x="13087427" y="5967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21380</xdr:rowOff>
    </xdr:from>
    <xdr:ext cx="469744" cy="259045"/>
    <xdr:sp macro="" textlink="">
      <xdr:nvSpPr>
        <xdr:cNvPr id="161" name="n_3aveValue債務償還比率">
          <a:extLst>
            <a:ext uri="{FF2B5EF4-FFF2-40B4-BE49-F238E27FC236}">
              <a16:creationId xmlns:a16="http://schemas.microsoft.com/office/drawing/2014/main" id="{E5A05683-E08F-4FAC-BB37-EAB2BFD29C2F}"/>
            </a:ext>
          </a:extLst>
        </xdr:cNvPr>
        <xdr:cNvSpPr txBox="1"/>
      </xdr:nvSpPr>
      <xdr:spPr>
        <a:xfrm>
          <a:off x="12325427" y="5936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76934</xdr:rowOff>
    </xdr:from>
    <xdr:ext cx="469744" cy="259045"/>
    <xdr:sp macro="" textlink="">
      <xdr:nvSpPr>
        <xdr:cNvPr id="162" name="n_4aveValue債務償還比率">
          <a:extLst>
            <a:ext uri="{FF2B5EF4-FFF2-40B4-BE49-F238E27FC236}">
              <a16:creationId xmlns:a16="http://schemas.microsoft.com/office/drawing/2014/main" id="{12FD96A5-2C97-4D5C-9052-A0B3657834B7}"/>
            </a:ext>
          </a:extLst>
        </xdr:cNvPr>
        <xdr:cNvSpPr txBox="1"/>
      </xdr:nvSpPr>
      <xdr:spPr>
        <a:xfrm>
          <a:off x="11563427" y="6163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60551</xdr:rowOff>
    </xdr:from>
    <xdr:ext cx="469744" cy="259045"/>
    <xdr:sp macro="" textlink="">
      <xdr:nvSpPr>
        <xdr:cNvPr id="163" name="n_1mainValue債務償還比率">
          <a:extLst>
            <a:ext uri="{FF2B5EF4-FFF2-40B4-BE49-F238E27FC236}">
              <a16:creationId xmlns:a16="http://schemas.microsoft.com/office/drawing/2014/main" id="{F1FAE389-F824-43A8-9F20-8D3A906E0A09}"/>
            </a:ext>
          </a:extLst>
        </xdr:cNvPr>
        <xdr:cNvSpPr txBox="1"/>
      </xdr:nvSpPr>
      <xdr:spPr>
        <a:xfrm>
          <a:off x="13836727" y="5975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68833</xdr:rowOff>
    </xdr:from>
    <xdr:ext cx="469744" cy="259045"/>
    <xdr:sp macro="" textlink="">
      <xdr:nvSpPr>
        <xdr:cNvPr id="164" name="n_2mainValue債務償還比率">
          <a:extLst>
            <a:ext uri="{FF2B5EF4-FFF2-40B4-BE49-F238E27FC236}">
              <a16:creationId xmlns:a16="http://schemas.microsoft.com/office/drawing/2014/main" id="{53BC30E0-6EF2-41F1-9C67-A88A970CFFF1}"/>
            </a:ext>
          </a:extLst>
        </xdr:cNvPr>
        <xdr:cNvSpPr txBox="1"/>
      </xdr:nvSpPr>
      <xdr:spPr>
        <a:xfrm>
          <a:off x="13087427" y="5640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30860</xdr:rowOff>
    </xdr:from>
    <xdr:ext cx="469744" cy="259045"/>
    <xdr:sp macro="" textlink="">
      <xdr:nvSpPr>
        <xdr:cNvPr id="165" name="n_3mainValue債務償還比率">
          <a:extLst>
            <a:ext uri="{FF2B5EF4-FFF2-40B4-BE49-F238E27FC236}">
              <a16:creationId xmlns:a16="http://schemas.microsoft.com/office/drawing/2014/main" id="{A9B6A816-52A4-4795-83D3-1775C3C7EA09}"/>
            </a:ext>
          </a:extLst>
        </xdr:cNvPr>
        <xdr:cNvSpPr txBox="1"/>
      </xdr:nvSpPr>
      <xdr:spPr>
        <a:xfrm>
          <a:off x="12325427" y="5431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78240</xdr:rowOff>
    </xdr:from>
    <xdr:ext cx="469744" cy="259045"/>
    <xdr:sp macro="" textlink="">
      <xdr:nvSpPr>
        <xdr:cNvPr id="166" name="n_4mainValue債務償還比率">
          <a:extLst>
            <a:ext uri="{FF2B5EF4-FFF2-40B4-BE49-F238E27FC236}">
              <a16:creationId xmlns:a16="http://schemas.microsoft.com/office/drawing/2014/main" id="{7AC28B92-2C0D-497D-86A6-4AF3AD4EEA64}"/>
            </a:ext>
          </a:extLst>
        </xdr:cNvPr>
        <xdr:cNvSpPr txBox="1"/>
      </xdr:nvSpPr>
      <xdr:spPr>
        <a:xfrm>
          <a:off x="11563427" y="5650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C3F0E195-7AEE-4C8B-B90B-D9E319765A12}"/>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786BDAB7-8DFD-489B-914F-182B17F63FBB}"/>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3445B12B-F082-447B-A123-2CDF18241449}"/>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71D70461-0F1E-4A79-8D41-92D4D4E2F34A}"/>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62C73024-4C1F-4F78-99EA-91FC0DAD6AD4}"/>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79592E14-7EEE-4623-81D7-6A9A983F9EDB}"/>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38B874E-3C97-42A4-B8F9-5B9313695DC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C320C11-0284-4AFB-B604-4F47D5E94E6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0089F39-F124-4A26-8B11-8C18409612AC}"/>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CB689FC-AF2C-4C20-BC7D-04A1EFD5700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静岡県小山町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C6135BB-0431-48E3-9132-B8BDEDE072C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17C5991-9EBB-47E1-8565-93680C4B97F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486F5F1-0E67-4A0A-929D-5561C00CAA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0E0D911-F1E3-4DB2-AC32-47180260F15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F14F7D5-DB17-4E02-A79A-206515F919C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8504ED0-E786-44C0-AA50-DF717CC5A63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16,975
16,512
135.74
16,203,623
15,521,645
477,998
6,016,772
9,633,254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BD4F9BE-8C71-417E-9D29-6C2958DBDFD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76A5EFA-19F8-477D-B0DC-3218E868546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69D5830-D653-4550-ACBE-52A1D9DAC0A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51.2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BF81B56-88C4-4536-8F99-D1CB903A9FF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D1AEF36-768E-4499-9F0F-B782DBB3B78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6F846F9-0FBA-4D1A-881E-B53E6DCC1F3C}"/>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9B2D390-2E6D-4E53-A8F8-8A2494C4321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887482E-B2A4-4D0C-BD40-F7B22004CB6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04F94FA-2E14-4940-BED0-29A063049D4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4D6257A-0968-496C-A8AA-D35B023BEC1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24031D7-E3E5-44EB-8D82-94179C9D5BB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77F41F9-ACD6-497D-8137-78ACE735A7A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969A435-2A79-42BA-9D57-F38C88F5FF1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0E46CC5-8BA4-4FBF-BF8C-4299798BDB0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93DA3C3-E2A5-4376-938A-0D2612BB8C2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7306C3E-9460-4670-A617-3D5C242A5E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32018E3-5645-498D-A4B8-50197B7AA3D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31C9D60-8236-4657-B22A-93E75A95276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4461151-1C63-4695-8443-D4349EBBAA0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C507995-8672-41A5-A97A-023B63D085E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B9AE30B-6590-48CB-824A-A5CA2DC9192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92A6110-B8D5-47A0-B9E1-65369F07D9D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F42009C-385F-4827-A154-1A63D172116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A0B5D16-4D46-4CF8-BEEE-11833FBE46A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7DF5ADE-FD46-4941-8E8E-230CC77E748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2B12B9B-8E41-426E-BB59-63626DC9FFE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E9C97EC-5D88-4F6D-9D60-48CC3056E22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780BC10-A9E9-4424-B84B-44676E75AD0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B5A9280-A9C0-4DD9-9DAD-12CD7CA67FE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19275CB-40DD-496F-B31D-B8D8D24E35E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1068403-B6CD-47F4-A6A3-FDF9A090182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BDA7457-C2BE-462A-8037-82F0DB9008D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BBF7F737-D5D6-4290-A75D-DA315BA9B65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447AA11E-646D-4C42-B4D3-CB9693C96491}"/>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E8439248-E9CC-4614-9740-AEDD3DFE5088}"/>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6570D0E9-1782-4D8D-8375-CB054AE3B23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1DF62A5-BB5E-4E93-86AF-DFB28530A8F9}"/>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3F5CA04-7655-4F7E-AD11-6CDF8AE59A23}"/>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9940278-F0D1-487C-BB49-92A051835F39}"/>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24D6B94D-9F86-4BD6-9ED6-DB563C204F7C}"/>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2E5F0BF7-CFD5-4D74-9713-525B09966402}"/>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E3CCF18E-E333-4BF7-8C92-126E9FC4BF2B}"/>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981A476E-669E-40AF-A4EE-84893B4D942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4F00AD22-9E37-46BB-98E9-14296015F3BB}"/>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B23E9C96-A8D6-461C-BE15-934BF6C923B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139065</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40BAEB2E-8361-4316-BFEC-D2DF801180D4}"/>
            </a:ext>
          </a:extLst>
        </xdr:cNvPr>
        <xdr:cNvCxnSpPr/>
      </xdr:nvCxnSpPr>
      <xdr:spPr>
        <a:xfrm flipV="1">
          <a:off x="4634865" y="5796915"/>
          <a:ext cx="0" cy="134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84312EC9-0F62-409E-B0E6-25F384290613}"/>
            </a:ext>
          </a:extLst>
        </xdr:cNvPr>
        <xdr:cNvSpPr txBox="1"/>
      </xdr:nvSpPr>
      <xdr:spPr>
        <a:xfrm>
          <a:off x="4673600"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495798D5-7139-4B54-99E0-B0CC6CE6BF51}"/>
            </a:ext>
          </a:extLst>
        </xdr:cNvPr>
        <xdr:cNvCxnSpPr/>
      </xdr:nvCxnSpPr>
      <xdr:spPr>
        <a:xfrm>
          <a:off x="4546600" y="714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85742</xdr:rowOff>
    </xdr:from>
    <xdr:ext cx="405111" cy="259045"/>
    <xdr:sp macro="" textlink="">
      <xdr:nvSpPr>
        <xdr:cNvPr id="60" name="【道路】&#10;有形固定資産減価償却率最大値テキスト">
          <a:extLst>
            <a:ext uri="{FF2B5EF4-FFF2-40B4-BE49-F238E27FC236}">
              <a16:creationId xmlns:a16="http://schemas.microsoft.com/office/drawing/2014/main" id="{04B55FDA-FDE5-4544-BF77-9AE5D9A87670}"/>
            </a:ext>
          </a:extLst>
        </xdr:cNvPr>
        <xdr:cNvSpPr txBox="1"/>
      </xdr:nvSpPr>
      <xdr:spPr>
        <a:xfrm>
          <a:off x="4673600" y="5572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139065</xdr:rowOff>
    </xdr:from>
    <xdr:to>
      <xdr:col>24</xdr:col>
      <xdr:colOff>152400</xdr:colOff>
      <xdr:row>33</xdr:row>
      <xdr:rowOff>139065</xdr:rowOff>
    </xdr:to>
    <xdr:cxnSp macro="">
      <xdr:nvCxnSpPr>
        <xdr:cNvPr id="61" name="直線コネクタ 60">
          <a:extLst>
            <a:ext uri="{FF2B5EF4-FFF2-40B4-BE49-F238E27FC236}">
              <a16:creationId xmlns:a16="http://schemas.microsoft.com/office/drawing/2014/main" id="{CBFFAF6F-D56E-441B-AF45-67260BFEFC02}"/>
            </a:ext>
          </a:extLst>
        </xdr:cNvPr>
        <xdr:cNvCxnSpPr/>
      </xdr:nvCxnSpPr>
      <xdr:spPr>
        <a:xfrm>
          <a:off x="4546600" y="5796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57167</xdr:rowOff>
    </xdr:from>
    <xdr:ext cx="405111" cy="259045"/>
    <xdr:sp macro="" textlink="">
      <xdr:nvSpPr>
        <xdr:cNvPr id="62" name="【道路】&#10;有形固定資産減価償却率平均値テキスト">
          <a:extLst>
            <a:ext uri="{FF2B5EF4-FFF2-40B4-BE49-F238E27FC236}">
              <a16:creationId xmlns:a16="http://schemas.microsoft.com/office/drawing/2014/main" id="{D20DCA89-700C-434D-8AD2-EBF12C146ED9}"/>
            </a:ext>
          </a:extLst>
        </xdr:cNvPr>
        <xdr:cNvSpPr txBox="1"/>
      </xdr:nvSpPr>
      <xdr:spPr>
        <a:xfrm>
          <a:off x="4673600" y="6572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78740</xdr:rowOff>
    </xdr:from>
    <xdr:to>
      <xdr:col>24</xdr:col>
      <xdr:colOff>114300</xdr:colOff>
      <xdr:row>39</xdr:row>
      <xdr:rowOff>8890</xdr:rowOff>
    </xdr:to>
    <xdr:sp macro="" textlink="">
      <xdr:nvSpPr>
        <xdr:cNvPr id="63" name="フローチャート: 判断 62">
          <a:extLst>
            <a:ext uri="{FF2B5EF4-FFF2-40B4-BE49-F238E27FC236}">
              <a16:creationId xmlns:a16="http://schemas.microsoft.com/office/drawing/2014/main" id="{8B7581EF-4248-4E69-89BC-DFFD99B1E0C9}"/>
            </a:ext>
          </a:extLst>
        </xdr:cNvPr>
        <xdr:cNvSpPr/>
      </xdr:nvSpPr>
      <xdr:spPr>
        <a:xfrm>
          <a:off x="4584700" y="659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53975</xdr:rowOff>
    </xdr:from>
    <xdr:to>
      <xdr:col>20</xdr:col>
      <xdr:colOff>38100</xdr:colOff>
      <xdr:row>38</xdr:row>
      <xdr:rowOff>155575</xdr:rowOff>
    </xdr:to>
    <xdr:sp macro="" textlink="">
      <xdr:nvSpPr>
        <xdr:cNvPr id="64" name="フローチャート: 判断 63">
          <a:extLst>
            <a:ext uri="{FF2B5EF4-FFF2-40B4-BE49-F238E27FC236}">
              <a16:creationId xmlns:a16="http://schemas.microsoft.com/office/drawing/2014/main" id="{352D337A-F009-4A00-875C-75AC85899F49}"/>
            </a:ext>
          </a:extLst>
        </xdr:cNvPr>
        <xdr:cNvSpPr/>
      </xdr:nvSpPr>
      <xdr:spPr>
        <a:xfrm>
          <a:off x="3746500" y="656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57785</xdr:rowOff>
    </xdr:from>
    <xdr:to>
      <xdr:col>15</xdr:col>
      <xdr:colOff>101600</xdr:colOff>
      <xdr:row>38</xdr:row>
      <xdr:rowOff>159385</xdr:rowOff>
    </xdr:to>
    <xdr:sp macro="" textlink="">
      <xdr:nvSpPr>
        <xdr:cNvPr id="65" name="フローチャート: 判断 64">
          <a:extLst>
            <a:ext uri="{FF2B5EF4-FFF2-40B4-BE49-F238E27FC236}">
              <a16:creationId xmlns:a16="http://schemas.microsoft.com/office/drawing/2014/main" id="{1B59D62F-6C6B-4625-AEE6-2E62315E95AD}"/>
            </a:ext>
          </a:extLst>
        </xdr:cNvPr>
        <xdr:cNvSpPr/>
      </xdr:nvSpPr>
      <xdr:spPr>
        <a:xfrm>
          <a:off x="2857500" y="657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31115</xdr:rowOff>
    </xdr:from>
    <xdr:to>
      <xdr:col>10</xdr:col>
      <xdr:colOff>165100</xdr:colOff>
      <xdr:row>38</xdr:row>
      <xdr:rowOff>132715</xdr:rowOff>
    </xdr:to>
    <xdr:sp macro="" textlink="">
      <xdr:nvSpPr>
        <xdr:cNvPr id="66" name="フローチャート: 判断 65">
          <a:extLst>
            <a:ext uri="{FF2B5EF4-FFF2-40B4-BE49-F238E27FC236}">
              <a16:creationId xmlns:a16="http://schemas.microsoft.com/office/drawing/2014/main" id="{3B083EAA-B877-47DC-B7D7-C4B3F4C14EE4}"/>
            </a:ext>
          </a:extLst>
        </xdr:cNvPr>
        <xdr:cNvSpPr/>
      </xdr:nvSpPr>
      <xdr:spPr>
        <a:xfrm>
          <a:off x="1968500" y="654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143510</xdr:rowOff>
    </xdr:from>
    <xdr:to>
      <xdr:col>6</xdr:col>
      <xdr:colOff>38100</xdr:colOff>
      <xdr:row>38</xdr:row>
      <xdr:rowOff>73660</xdr:rowOff>
    </xdr:to>
    <xdr:sp macro="" textlink="">
      <xdr:nvSpPr>
        <xdr:cNvPr id="67" name="フローチャート: 判断 66">
          <a:extLst>
            <a:ext uri="{FF2B5EF4-FFF2-40B4-BE49-F238E27FC236}">
              <a16:creationId xmlns:a16="http://schemas.microsoft.com/office/drawing/2014/main" id="{9226B2BC-271B-494C-B4CA-1374048EE6DE}"/>
            </a:ext>
          </a:extLst>
        </xdr:cNvPr>
        <xdr:cNvSpPr/>
      </xdr:nvSpPr>
      <xdr:spPr>
        <a:xfrm>
          <a:off x="1079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14C2855-B686-4733-B6BC-32CEED70CDE5}"/>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D0223D3-D413-4C53-B516-BB297A73909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1D55192-727F-46C7-8BB3-79CB9F51266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F32DC2F-7886-4DD1-9CF5-A203566DAE8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9D9EB7C-20D9-46F9-82F4-377B90133CF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88265</xdr:rowOff>
    </xdr:from>
    <xdr:to>
      <xdr:col>24</xdr:col>
      <xdr:colOff>114300</xdr:colOff>
      <xdr:row>38</xdr:row>
      <xdr:rowOff>18415</xdr:rowOff>
    </xdr:to>
    <xdr:sp macro="" textlink="">
      <xdr:nvSpPr>
        <xdr:cNvPr id="73" name="楕円 72">
          <a:extLst>
            <a:ext uri="{FF2B5EF4-FFF2-40B4-BE49-F238E27FC236}">
              <a16:creationId xmlns:a16="http://schemas.microsoft.com/office/drawing/2014/main" id="{6666EF20-754B-4F99-B830-AF10123A24D7}"/>
            </a:ext>
          </a:extLst>
        </xdr:cNvPr>
        <xdr:cNvSpPr/>
      </xdr:nvSpPr>
      <xdr:spPr>
        <a:xfrm>
          <a:off x="4584700" y="643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111142</xdr:rowOff>
    </xdr:from>
    <xdr:ext cx="405111" cy="259045"/>
    <xdr:sp macro="" textlink="">
      <xdr:nvSpPr>
        <xdr:cNvPr id="74" name="【道路】&#10;有形固定資産減価償却率該当値テキスト">
          <a:extLst>
            <a:ext uri="{FF2B5EF4-FFF2-40B4-BE49-F238E27FC236}">
              <a16:creationId xmlns:a16="http://schemas.microsoft.com/office/drawing/2014/main" id="{EF03AF95-5BE9-4645-877B-63BE3FE615A3}"/>
            </a:ext>
          </a:extLst>
        </xdr:cNvPr>
        <xdr:cNvSpPr txBox="1"/>
      </xdr:nvSpPr>
      <xdr:spPr>
        <a:xfrm>
          <a:off x="4673600" y="628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88265</xdr:rowOff>
    </xdr:from>
    <xdr:to>
      <xdr:col>20</xdr:col>
      <xdr:colOff>38100</xdr:colOff>
      <xdr:row>38</xdr:row>
      <xdr:rowOff>18415</xdr:rowOff>
    </xdr:to>
    <xdr:sp macro="" textlink="">
      <xdr:nvSpPr>
        <xdr:cNvPr id="75" name="楕円 74">
          <a:extLst>
            <a:ext uri="{FF2B5EF4-FFF2-40B4-BE49-F238E27FC236}">
              <a16:creationId xmlns:a16="http://schemas.microsoft.com/office/drawing/2014/main" id="{2CA7071D-AB1E-48D5-B8EF-60D154DEA508}"/>
            </a:ext>
          </a:extLst>
        </xdr:cNvPr>
        <xdr:cNvSpPr/>
      </xdr:nvSpPr>
      <xdr:spPr>
        <a:xfrm>
          <a:off x="3746500" y="643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139065</xdr:rowOff>
    </xdr:from>
    <xdr:to>
      <xdr:col>24</xdr:col>
      <xdr:colOff>63500</xdr:colOff>
      <xdr:row>37</xdr:row>
      <xdr:rowOff>139065</xdr:rowOff>
    </xdr:to>
    <xdr:cxnSp macro="">
      <xdr:nvCxnSpPr>
        <xdr:cNvPr id="76" name="直線コネクタ 75">
          <a:extLst>
            <a:ext uri="{FF2B5EF4-FFF2-40B4-BE49-F238E27FC236}">
              <a16:creationId xmlns:a16="http://schemas.microsoft.com/office/drawing/2014/main" id="{1C2ED5EE-2CE2-4968-A23D-A901F4E2968E}"/>
            </a:ext>
          </a:extLst>
        </xdr:cNvPr>
        <xdr:cNvCxnSpPr/>
      </xdr:nvCxnSpPr>
      <xdr:spPr>
        <a:xfrm>
          <a:off x="3797300" y="648271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63500</xdr:rowOff>
    </xdr:from>
    <xdr:to>
      <xdr:col>15</xdr:col>
      <xdr:colOff>101600</xdr:colOff>
      <xdr:row>37</xdr:row>
      <xdr:rowOff>165100</xdr:rowOff>
    </xdr:to>
    <xdr:sp macro="" textlink="">
      <xdr:nvSpPr>
        <xdr:cNvPr id="77" name="楕円 76">
          <a:extLst>
            <a:ext uri="{FF2B5EF4-FFF2-40B4-BE49-F238E27FC236}">
              <a16:creationId xmlns:a16="http://schemas.microsoft.com/office/drawing/2014/main" id="{501ADF5E-91EC-44D4-B76E-4D4857556540}"/>
            </a:ext>
          </a:extLst>
        </xdr:cNvPr>
        <xdr:cNvSpPr/>
      </xdr:nvSpPr>
      <xdr:spPr>
        <a:xfrm>
          <a:off x="2857500" y="640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114300</xdr:rowOff>
    </xdr:from>
    <xdr:to>
      <xdr:col>19</xdr:col>
      <xdr:colOff>177800</xdr:colOff>
      <xdr:row>37</xdr:row>
      <xdr:rowOff>139065</xdr:rowOff>
    </xdr:to>
    <xdr:cxnSp macro="">
      <xdr:nvCxnSpPr>
        <xdr:cNvPr id="78" name="直線コネクタ 77">
          <a:extLst>
            <a:ext uri="{FF2B5EF4-FFF2-40B4-BE49-F238E27FC236}">
              <a16:creationId xmlns:a16="http://schemas.microsoft.com/office/drawing/2014/main" id="{1E601584-D9B2-4C3D-9F5A-CDFBC88C50C0}"/>
            </a:ext>
          </a:extLst>
        </xdr:cNvPr>
        <xdr:cNvCxnSpPr/>
      </xdr:nvCxnSpPr>
      <xdr:spPr>
        <a:xfrm>
          <a:off x="2908300" y="645795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33020</xdr:rowOff>
    </xdr:from>
    <xdr:to>
      <xdr:col>10</xdr:col>
      <xdr:colOff>165100</xdr:colOff>
      <xdr:row>37</xdr:row>
      <xdr:rowOff>134620</xdr:rowOff>
    </xdr:to>
    <xdr:sp macro="" textlink="">
      <xdr:nvSpPr>
        <xdr:cNvPr id="79" name="楕円 78">
          <a:extLst>
            <a:ext uri="{FF2B5EF4-FFF2-40B4-BE49-F238E27FC236}">
              <a16:creationId xmlns:a16="http://schemas.microsoft.com/office/drawing/2014/main" id="{13EAECBD-A72B-4FAB-B480-1BB5C082F1E7}"/>
            </a:ext>
          </a:extLst>
        </xdr:cNvPr>
        <xdr:cNvSpPr/>
      </xdr:nvSpPr>
      <xdr:spPr>
        <a:xfrm>
          <a:off x="1968500" y="637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83820</xdr:rowOff>
    </xdr:from>
    <xdr:to>
      <xdr:col>15</xdr:col>
      <xdr:colOff>50800</xdr:colOff>
      <xdr:row>37</xdr:row>
      <xdr:rowOff>114300</xdr:rowOff>
    </xdr:to>
    <xdr:cxnSp macro="">
      <xdr:nvCxnSpPr>
        <xdr:cNvPr id="80" name="直線コネクタ 79">
          <a:extLst>
            <a:ext uri="{FF2B5EF4-FFF2-40B4-BE49-F238E27FC236}">
              <a16:creationId xmlns:a16="http://schemas.microsoft.com/office/drawing/2014/main" id="{ECFBBEB2-1060-4193-8489-A6E29EBAFE33}"/>
            </a:ext>
          </a:extLst>
        </xdr:cNvPr>
        <xdr:cNvCxnSpPr/>
      </xdr:nvCxnSpPr>
      <xdr:spPr>
        <a:xfrm>
          <a:off x="2019300" y="642747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10160</xdr:rowOff>
    </xdr:from>
    <xdr:to>
      <xdr:col>6</xdr:col>
      <xdr:colOff>38100</xdr:colOff>
      <xdr:row>37</xdr:row>
      <xdr:rowOff>111760</xdr:rowOff>
    </xdr:to>
    <xdr:sp macro="" textlink="">
      <xdr:nvSpPr>
        <xdr:cNvPr id="81" name="楕円 80">
          <a:extLst>
            <a:ext uri="{FF2B5EF4-FFF2-40B4-BE49-F238E27FC236}">
              <a16:creationId xmlns:a16="http://schemas.microsoft.com/office/drawing/2014/main" id="{375EE421-EE0E-4D39-AA4B-5D04CD6F0690}"/>
            </a:ext>
          </a:extLst>
        </xdr:cNvPr>
        <xdr:cNvSpPr/>
      </xdr:nvSpPr>
      <xdr:spPr>
        <a:xfrm>
          <a:off x="1079500" y="635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60960</xdr:rowOff>
    </xdr:from>
    <xdr:to>
      <xdr:col>10</xdr:col>
      <xdr:colOff>114300</xdr:colOff>
      <xdr:row>37</xdr:row>
      <xdr:rowOff>83820</xdr:rowOff>
    </xdr:to>
    <xdr:cxnSp macro="">
      <xdr:nvCxnSpPr>
        <xdr:cNvPr id="82" name="直線コネクタ 81">
          <a:extLst>
            <a:ext uri="{FF2B5EF4-FFF2-40B4-BE49-F238E27FC236}">
              <a16:creationId xmlns:a16="http://schemas.microsoft.com/office/drawing/2014/main" id="{E1C3B26E-3EEE-4625-9A08-5366463FA61C}"/>
            </a:ext>
          </a:extLst>
        </xdr:cNvPr>
        <xdr:cNvCxnSpPr/>
      </xdr:nvCxnSpPr>
      <xdr:spPr>
        <a:xfrm>
          <a:off x="1130300" y="640461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146702</xdr:rowOff>
    </xdr:from>
    <xdr:ext cx="405111" cy="259045"/>
    <xdr:sp macro="" textlink="">
      <xdr:nvSpPr>
        <xdr:cNvPr id="83" name="n_1aveValue【道路】&#10;有形固定資産減価償却率">
          <a:extLst>
            <a:ext uri="{FF2B5EF4-FFF2-40B4-BE49-F238E27FC236}">
              <a16:creationId xmlns:a16="http://schemas.microsoft.com/office/drawing/2014/main" id="{1E20915E-5DC4-456E-9E6F-8D66A41DB378}"/>
            </a:ext>
          </a:extLst>
        </xdr:cNvPr>
        <xdr:cNvSpPr txBox="1"/>
      </xdr:nvSpPr>
      <xdr:spPr>
        <a:xfrm>
          <a:off x="3582044" y="666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150512</xdr:rowOff>
    </xdr:from>
    <xdr:ext cx="405111" cy="259045"/>
    <xdr:sp macro="" textlink="">
      <xdr:nvSpPr>
        <xdr:cNvPr id="84" name="n_2aveValue【道路】&#10;有形固定資産減価償却率">
          <a:extLst>
            <a:ext uri="{FF2B5EF4-FFF2-40B4-BE49-F238E27FC236}">
              <a16:creationId xmlns:a16="http://schemas.microsoft.com/office/drawing/2014/main" id="{A3E7AAE9-EC68-4F64-BE31-ABC4D389B4B1}"/>
            </a:ext>
          </a:extLst>
        </xdr:cNvPr>
        <xdr:cNvSpPr txBox="1"/>
      </xdr:nvSpPr>
      <xdr:spPr>
        <a:xfrm>
          <a:off x="2705744" y="666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123842</xdr:rowOff>
    </xdr:from>
    <xdr:ext cx="405111" cy="259045"/>
    <xdr:sp macro="" textlink="">
      <xdr:nvSpPr>
        <xdr:cNvPr id="85" name="n_3aveValue【道路】&#10;有形固定資産減価償却率">
          <a:extLst>
            <a:ext uri="{FF2B5EF4-FFF2-40B4-BE49-F238E27FC236}">
              <a16:creationId xmlns:a16="http://schemas.microsoft.com/office/drawing/2014/main" id="{6DA7AAEC-9A2E-42A1-9FD0-E7D90138DCDE}"/>
            </a:ext>
          </a:extLst>
        </xdr:cNvPr>
        <xdr:cNvSpPr txBox="1"/>
      </xdr:nvSpPr>
      <xdr:spPr>
        <a:xfrm>
          <a:off x="1816744" y="663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64787</xdr:rowOff>
    </xdr:from>
    <xdr:ext cx="405111" cy="259045"/>
    <xdr:sp macro="" textlink="">
      <xdr:nvSpPr>
        <xdr:cNvPr id="86" name="n_4aveValue【道路】&#10;有形固定資産減価償却率">
          <a:extLst>
            <a:ext uri="{FF2B5EF4-FFF2-40B4-BE49-F238E27FC236}">
              <a16:creationId xmlns:a16="http://schemas.microsoft.com/office/drawing/2014/main" id="{3833F2A6-0EED-4F99-9A3D-AD904C7BE9FC}"/>
            </a:ext>
          </a:extLst>
        </xdr:cNvPr>
        <xdr:cNvSpPr txBox="1"/>
      </xdr:nvSpPr>
      <xdr:spPr>
        <a:xfrm>
          <a:off x="927744" y="657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34942</xdr:rowOff>
    </xdr:from>
    <xdr:ext cx="405111" cy="259045"/>
    <xdr:sp macro="" textlink="">
      <xdr:nvSpPr>
        <xdr:cNvPr id="87" name="n_1mainValue【道路】&#10;有形固定資産減価償却率">
          <a:extLst>
            <a:ext uri="{FF2B5EF4-FFF2-40B4-BE49-F238E27FC236}">
              <a16:creationId xmlns:a16="http://schemas.microsoft.com/office/drawing/2014/main" id="{0BBE8ECA-24D1-4F1C-A924-327C28D96211}"/>
            </a:ext>
          </a:extLst>
        </xdr:cNvPr>
        <xdr:cNvSpPr txBox="1"/>
      </xdr:nvSpPr>
      <xdr:spPr>
        <a:xfrm>
          <a:off x="3582044" y="620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10177</xdr:rowOff>
    </xdr:from>
    <xdr:ext cx="405111" cy="259045"/>
    <xdr:sp macro="" textlink="">
      <xdr:nvSpPr>
        <xdr:cNvPr id="88" name="n_2mainValue【道路】&#10;有形固定資産減価償却率">
          <a:extLst>
            <a:ext uri="{FF2B5EF4-FFF2-40B4-BE49-F238E27FC236}">
              <a16:creationId xmlns:a16="http://schemas.microsoft.com/office/drawing/2014/main" id="{C76110DA-A045-47D1-845C-17CA4FBA5357}"/>
            </a:ext>
          </a:extLst>
        </xdr:cNvPr>
        <xdr:cNvSpPr txBox="1"/>
      </xdr:nvSpPr>
      <xdr:spPr>
        <a:xfrm>
          <a:off x="2705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151147</xdr:rowOff>
    </xdr:from>
    <xdr:ext cx="405111" cy="259045"/>
    <xdr:sp macro="" textlink="">
      <xdr:nvSpPr>
        <xdr:cNvPr id="89" name="n_3mainValue【道路】&#10;有形固定資産減価償却率">
          <a:extLst>
            <a:ext uri="{FF2B5EF4-FFF2-40B4-BE49-F238E27FC236}">
              <a16:creationId xmlns:a16="http://schemas.microsoft.com/office/drawing/2014/main" id="{E90344EA-3369-45C5-9D0D-9D836DF81901}"/>
            </a:ext>
          </a:extLst>
        </xdr:cNvPr>
        <xdr:cNvSpPr txBox="1"/>
      </xdr:nvSpPr>
      <xdr:spPr>
        <a:xfrm>
          <a:off x="1816744" y="615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128287</xdr:rowOff>
    </xdr:from>
    <xdr:ext cx="405111" cy="259045"/>
    <xdr:sp macro="" textlink="">
      <xdr:nvSpPr>
        <xdr:cNvPr id="90" name="n_4mainValue【道路】&#10;有形固定資産減価償却率">
          <a:extLst>
            <a:ext uri="{FF2B5EF4-FFF2-40B4-BE49-F238E27FC236}">
              <a16:creationId xmlns:a16="http://schemas.microsoft.com/office/drawing/2014/main" id="{45E69B0B-A6AF-46BB-83D9-B635B4DE416F}"/>
            </a:ext>
          </a:extLst>
        </xdr:cNvPr>
        <xdr:cNvSpPr txBox="1"/>
      </xdr:nvSpPr>
      <xdr:spPr>
        <a:xfrm>
          <a:off x="927744" y="612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BD0BCB94-3228-495E-8323-EA941A6C7CE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7B9C333C-8E98-4FC0-AC83-A44997C6412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864F26D7-0CAF-4450-B293-C00C0E997B3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7E4978B1-DFA0-4896-989B-5D6FA43F367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DC2A8452-78E9-46F0-96AF-02062D56377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7EF7844-DD3F-4F29-9F9F-5DF631F7374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B40B7102-1323-49FE-BA02-6ED6780C316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9EAA5A80-A5F8-4D03-B5CE-D8565F8CA35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187011C2-8741-44A0-932E-6AEED17D2B59}"/>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3FC98E3D-37CC-40ED-BC9C-7A2C19798CA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9D7DA343-FB6B-4FB4-9C02-EE6780DBE8E6}"/>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95C1308B-15F8-4425-90FB-92B85BB3F0BD}"/>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519417ED-351A-4561-B4BB-BE1887AA1DBE}"/>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560BDFB6-48A0-47E3-B578-6B444575322D}"/>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AC9930B5-545A-4820-B6FB-FB6D561D75B6}"/>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4CD117F1-55E8-4579-AF5D-85F99EF30801}"/>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E71DB54-B69A-4EFB-A0F2-015A302AA89D}"/>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D66DB7A1-8C94-4404-8AEA-F854D936F57E}"/>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54622AC0-6F34-4BCA-8AFF-A029625DE9E9}"/>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36EC3C11-E4B0-431A-A5BF-76A0EC1FEAB6}"/>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7F1CEE8B-3C5E-4F4F-A485-8F8747EC566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B0C4455A-2875-4CE6-B8D9-FBCE93004341}"/>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59FCD1A-1E6C-4272-8126-4EACFD04AAD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135974</xdr:rowOff>
    </xdr:from>
    <xdr:to>
      <xdr:col>54</xdr:col>
      <xdr:colOff>189865</xdr:colOff>
      <xdr:row>42</xdr:row>
      <xdr:rowOff>34420</xdr:rowOff>
    </xdr:to>
    <xdr:cxnSp macro="">
      <xdr:nvCxnSpPr>
        <xdr:cNvPr id="114" name="直線コネクタ 113">
          <a:extLst>
            <a:ext uri="{FF2B5EF4-FFF2-40B4-BE49-F238E27FC236}">
              <a16:creationId xmlns:a16="http://schemas.microsoft.com/office/drawing/2014/main" id="{C06A7547-B622-49D9-A808-CE7EB495F655}"/>
            </a:ext>
          </a:extLst>
        </xdr:cNvPr>
        <xdr:cNvCxnSpPr/>
      </xdr:nvCxnSpPr>
      <xdr:spPr>
        <a:xfrm flipV="1">
          <a:off x="10476865" y="5965274"/>
          <a:ext cx="0" cy="1270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45819</xdr:rowOff>
    </xdr:from>
    <xdr:ext cx="469744" cy="259045"/>
    <xdr:sp macro="" textlink="">
      <xdr:nvSpPr>
        <xdr:cNvPr id="115" name="【道路】&#10;一人当たり延長最小値テキスト">
          <a:extLst>
            <a:ext uri="{FF2B5EF4-FFF2-40B4-BE49-F238E27FC236}">
              <a16:creationId xmlns:a16="http://schemas.microsoft.com/office/drawing/2014/main" id="{6E680D94-0F35-4A61-B2AB-817EDF2F0424}"/>
            </a:ext>
          </a:extLst>
        </xdr:cNvPr>
        <xdr:cNvSpPr txBox="1"/>
      </xdr:nvSpPr>
      <xdr:spPr>
        <a:xfrm>
          <a:off x="10515600" y="7246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34420</xdr:rowOff>
    </xdr:from>
    <xdr:to>
      <xdr:col>55</xdr:col>
      <xdr:colOff>88900</xdr:colOff>
      <xdr:row>42</xdr:row>
      <xdr:rowOff>34420</xdr:rowOff>
    </xdr:to>
    <xdr:cxnSp macro="">
      <xdr:nvCxnSpPr>
        <xdr:cNvPr id="116" name="直線コネクタ 115">
          <a:extLst>
            <a:ext uri="{FF2B5EF4-FFF2-40B4-BE49-F238E27FC236}">
              <a16:creationId xmlns:a16="http://schemas.microsoft.com/office/drawing/2014/main" id="{B53C6E9C-E092-4834-9DDD-F56C6FADBED2}"/>
            </a:ext>
          </a:extLst>
        </xdr:cNvPr>
        <xdr:cNvCxnSpPr/>
      </xdr:nvCxnSpPr>
      <xdr:spPr>
        <a:xfrm>
          <a:off x="10388600" y="7235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82651</xdr:rowOff>
    </xdr:from>
    <xdr:ext cx="690189" cy="259045"/>
    <xdr:sp macro="" textlink="">
      <xdr:nvSpPr>
        <xdr:cNvPr id="117" name="【道路】&#10;一人当たり延長最大値テキスト">
          <a:extLst>
            <a:ext uri="{FF2B5EF4-FFF2-40B4-BE49-F238E27FC236}">
              <a16:creationId xmlns:a16="http://schemas.microsoft.com/office/drawing/2014/main" id="{BEA8F271-172A-4C48-B4F9-31E64DBF4546}"/>
            </a:ext>
          </a:extLst>
        </xdr:cNvPr>
        <xdr:cNvSpPr txBox="1"/>
      </xdr:nvSpPr>
      <xdr:spPr>
        <a:xfrm>
          <a:off x="10515600" y="57405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135974</xdr:rowOff>
    </xdr:from>
    <xdr:to>
      <xdr:col>55</xdr:col>
      <xdr:colOff>88900</xdr:colOff>
      <xdr:row>34</xdr:row>
      <xdr:rowOff>135974</xdr:rowOff>
    </xdr:to>
    <xdr:cxnSp macro="">
      <xdr:nvCxnSpPr>
        <xdr:cNvPr id="118" name="直線コネクタ 117">
          <a:extLst>
            <a:ext uri="{FF2B5EF4-FFF2-40B4-BE49-F238E27FC236}">
              <a16:creationId xmlns:a16="http://schemas.microsoft.com/office/drawing/2014/main" id="{53353E0E-7B88-4A15-A416-A4E1E9F33883}"/>
            </a:ext>
          </a:extLst>
        </xdr:cNvPr>
        <xdr:cNvCxnSpPr/>
      </xdr:nvCxnSpPr>
      <xdr:spPr>
        <a:xfrm>
          <a:off x="10388600" y="5965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134718</xdr:rowOff>
    </xdr:from>
    <xdr:ext cx="534377" cy="259045"/>
    <xdr:sp macro="" textlink="">
      <xdr:nvSpPr>
        <xdr:cNvPr id="119" name="【道路】&#10;一人当たり延長平均値テキスト">
          <a:extLst>
            <a:ext uri="{FF2B5EF4-FFF2-40B4-BE49-F238E27FC236}">
              <a16:creationId xmlns:a16="http://schemas.microsoft.com/office/drawing/2014/main" id="{CF9FB077-7C22-4DEC-B461-88D9ABBE96FD}"/>
            </a:ext>
          </a:extLst>
        </xdr:cNvPr>
        <xdr:cNvSpPr txBox="1"/>
      </xdr:nvSpPr>
      <xdr:spPr>
        <a:xfrm>
          <a:off x="10515600" y="69927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111841</xdr:rowOff>
    </xdr:from>
    <xdr:to>
      <xdr:col>55</xdr:col>
      <xdr:colOff>50800</xdr:colOff>
      <xdr:row>42</xdr:row>
      <xdr:rowOff>41991</xdr:rowOff>
    </xdr:to>
    <xdr:sp macro="" textlink="">
      <xdr:nvSpPr>
        <xdr:cNvPr id="120" name="フローチャート: 判断 119">
          <a:extLst>
            <a:ext uri="{FF2B5EF4-FFF2-40B4-BE49-F238E27FC236}">
              <a16:creationId xmlns:a16="http://schemas.microsoft.com/office/drawing/2014/main" id="{12AF466C-57FB-4D65-96A9-04BCBCCD41FC}"/>
            </a:ext>
          </a:extLst>
        </xdr:cNvPr>
        <xdr:cNvSpPr/>
      </xdr:nvSpPr>
      <xdr:spPr>
        <a:xfrm>
          <a:off x="10426700" y="714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112024</xdr:rowOff>
    </xdr:from>
    <xdr:to>
      <xdr:col>50</xdr:col>
      <xdr:colOff>165100</xdr:colOff>
      <xdr:row>42</xdr:row>
      <xdr:rowOff>42174</xdr:rowOff>
    </xdr:to>
    <xdr:sp macro="" textlink="">
      <xdr:nvSpPr>
        <xdr:cNvPr id="121" name="フローチャート: 判断 120">
          <a:extLst>
            <a:ext uri="{FF2B5EF4-FFF2-40B4-BE49-F238E27FC236}">
              <a16:creationId xmlns:a16="http://schemas.microsoft.com/office/drawing/2014/main" id="{9BD2C207-28BD-4A9C-80FA-F7D985DA989F}"/>
            </a:ext>
          </a:extLst>
        </xdr:cNvPr>
        <xdr:cNvSpPr/>
      </xdr:nvSpPr>
      <xdr:spPr>
        <a:xfrm>
          <a:off x="9588500" y="714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99646</xdr:rowOff>
    </xdr:from>
    <xdr:to>
      <xdr:col>46</xdr:col>
      <xdr:colOff>38100</xdr:colOff>
      <xdr:row>42</xdr:row>
      <xdr:rowOff>29796</xdr:rowOff>
    </xdr:to>
    <xdr:sp macro="" textlink="">
      <xdr:nvSpPr>
        <xdr:cNvPr id="122" name="フローチャート: 判断 121">
          <a:extLst>
            <a:ext uri="{FF2B5EF4-FFF2-40B4-BE49-F238E27FC236}">
              <a16:creationId xmlns:a16="http://schemas.microsoft.com/office/drawing/2014/main" id="{A5276721-1E79-4B94-B06F-09E74AB165BD}"/>
            </a:ext>
          </a:extLst>
        </xdr:cNvPr>
        <xdr:cNvSpPr/>
      </xdr:nvSpPr>
      <xdr:spPr>
        <a:xfrm>
          <a:off x="8699500" y="7129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99969</xdr:rowOff>
    </xdr:from>
    <xdr:to>
      <xdr:col>41</xdr:col>
      <xdr:colOff>101600</xdr:colOff>
      <xdr:row>42</xdr:row>
      <xdr:rowOff>30119</xdr:rowOff>
    </xdr:to>
    <xdr:sp macro="" textlink="">
      <xdr:nvSpPr>
        <xdr:cNvPr id="123" name="フローチャート: 判断 122">
          <a:extLst>
            <a:ext uri="{FF2B5EF4-FFF2-40B4-BE49-F238E27FC236}">
              <a16:creationId xmlns:a16="http://schemas.microsoft.com/office/drawing/2014/main" id="{5EBA81D3-AEB8-40E4-B255-8A9B460D2958}"/>
            </a:ext>
          </a:extLst>
        </xdr:cNvPr>
        <xdr:cNvSpPr/>
      </xdr:nvSpPr>
      <xdr:spPr>
        <a:xfrm>
          <a:off x="7810500" y="7129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95982</xdr:rowOff>
    </xdr:from>
    <xdr:to>
      <xdr:col>36</xdr:col>
      <xdr:colOff>165100</xdr:colOff>
      <xdr:row>42</xdr:row>
      <xdr:rowOff>26132</xdr:rowOff>
    </xdr:to>
    <xdr:sp macro="" textlink="">
      <xdr:nvSpPr>
        <xdr:cNvPr id="124" name="フローチャート: 判断 123">
          <a:extLst>
            <a:ext uri="{FF2B5EF4-FFF2-40B4-BE49-F238E27FC236}">
              <a16:creationId xmlns:a16="http://schemas.microsoft.com/office/drawing/2014/main" id="{76B8C156-B553-4C96-8204-BCF824E8C468}"/>
            </a:ext>
          </a:extLst>
        </xdr:cNvPr>
        <xdr:cNvSpPr/>
      </xdr:nvSpPr>
      <xdr:spPr>
        <a:xfrm>
          <a:off x="6921500" y="7125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D9A4922-E00E-45FB-A36B-A2CC58991CE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40DB9ED-4374-4833-98E0-A8EC0C052F7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31CED3F-F70F-47FD-B9D8-AD97320F528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208E08E-4D58-44BF-8A11-D356D6E0075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683FA3C-BC9D-404E-B12D-45F93B0263F4}"/>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121350</xdr:rowOff>
    </xdr:from>
    <xdr:to>
      <xdr:col>55</xdr:col>
      <xdr:colOff>50800</xdr:colOff>
      <xdr:row>42</xdr:row>
      <xdr:rowOff>51500</xdr:rowOff>
    </xdr:to>
    <xdr:sp macro="" textlink="">
      <xdr:nvSpPr>
        <xdr:cNvPr id="130" name="楕円 129">
          <a:extLst>
            <a:ext uri="{FF2B5EF4-FFF2-40B4-BE49-F238E27FC236}">
              <a16:creationId xmlns:a16="http://schemas.microsoft.com/office/drawing/2014/main" id="{986E61C9-DB9F-40E5-B586-F4CA3A357EBD}"/>
            </a:ext>
          </a:extLst>
        </xdr:cNvPr>
        <xdr:cNvSpPr/>
      </xdr:nvSpPr>
      <xdr:spPr>
        <a:xfrm>
          <a:off x="10426700" y="715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90269</xdr:rowOff>
    </xdr:from>
    <xdr:ext cx="534377" cy="259045"/>
    <xdr:sp macro="" textlink="">
      <xdr:nvSpPr>
        <xdr:cNvPr id="131" name="【道路】&#10;一人当たり延長該当値テキスト">
          <a:extLst>
            <a:ext uri="{FF2B5EF4-FFF2-40B4-BE49-F238E27FC236}">
              <a16:creationId xmlns:a16="http://schemas.microsoft.com/office/drawing/2014/main" id="{352FA54B-3726-427B-BC42-B054689C6DC4}"/>
            </a:ext>
          </a:extLst>
        </xdr:cNvPr>
        <xdr:cNvSpPr txBox="1"/>
      </xdr:nvSpPr>
      <xdr:spPr>
        <a:xfrm>
          <a:off x="10515600" y="7119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125218</xdr:rowOff>
    </xdr:from>
    <xdr:to>
      <xdr:col>50</xdr:col>
      <xdr:colOff>165100</xdr:colOff>
      <xdr:row>42</xdr:row>
      <xdr:rowOff>55368</xdr:rowOff>
    </xdr:to>
    <xdr:sp macro="" textlink="">
      <xdr:nvSpPr>
        <xdr:cNvPr id="132" name="楕円 131">
          <a:extLst>
            <a:ext uri="{FF2B5EF4-FFF2-40B4-BE49-F238E27FC236}">
              <a16:creationId xmlns:a16="http://schemas.microsoft.com/office/drawing/2014/main" id="{4F592E2A-E57A-4DAC-93FF-DBBCD6383DFA}"/>
            </a:ext>
          </a:extLst>
        </xdr:cNvPr>
        <xdr:cNvSpPr/>
      </xdr:nvSpPr>
      <xdr:spPr>
        <a:xfrm>
          <a:off x="9588500" y="7154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700</xdr:rowOff>
    </xdr:from>
    <xdr:to>
      <xdr:col>55</xdr:col>
      <xdr:colOff>0</xdr:colOff>
      <xdr:row>42</xdr:row>
      <xdr:rowOff>4568</xdr:rowOff>
    </xdr:to>
    <xdr:cxnSp macro="">
      <xdr:nvCxnSpPr>
        <xdr:cNvPr id="133" name="直線コネクタ 132">
          <a:extLst>
            <a:ext uri="{FF2B5EF4-FFF2-40B4-BE49-F238E27FC236}">
              <a16:creationId xmlns:a16="http://schemas.microsoft.com/office/drawing/2014/main" id="{2CC58DA3-4C83-4EDE-ACD7-6DE8E173ADB1}"/>
            </a:ext>
          </a:extLst>
        </xdr:cNvPr>
        <xdr:cNvCxnSpPr/>
      </xdr:nvCxnSpPr>
      <xdr:spPr>
        <a:xfrm flipV="1">
          <a:off x="9639300" y="7201600"/>
          <a:ext cx="838200" cy="3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125762</xdr:rowOff>
    </xdr:from>
    <xdr:to>
      <xdr:col>46</xdr:col>
      <xdr:colOff>38100</xdr:colOff>
      <xdr:row>42</xdr:row>
      <xdr:rowOff>55912</xdr:rowOff>
    </xdr:to>
    <xdr:sp macro="" textlink="">
      <xdr:nvSpPr>
        <xdr:cNvPr id="134" name="楕円 133">
          <a:extLst>
            <a:ext uri="{FF2B5EF4-FFF2-40B4-BE49-F238E27FC236}">
              <a16:creationId xmlns:a16="http://schemas.microsoft.com/office/drawing/2014/main" id="{D35AAFFA-B7A1-412F-8BDA-8688F7FCA56B}"/>
            </a:ext>
          </a:extLst>
        </xdr:cNvPr>
        <xdr:cNvSpPr/>
      </xdr:nvSpPr>
      <xdr:spPr>
        <a:xfrm>
          <a:off x="8699500" y="7155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4568</xdr:rowOff>
    </xdr:from>
    <xdr:to>
      <xdr:col>50</xdr:col>
      <xdr:colOff>114300</xdr:colOff>
      <xdr:row>42</xdr:row>
      <xdr:rowOff>5112</xdr:rowOff>
    </xdr:to>
    <xdr:cxnSp macro="">
      <xdr:nvCxnSpPr>
        <xdr:cNvPr id="135" name="直線コネクタ 134">
          <a:extLst>
            <a:ext uri="{FF2B5EF4-FFF2-40B4-BE49-F238E27FC236}">
              <a16:creationId xmlns:a16="http://schemas.microsoft.com/office/drawing/2014/main" id="{A1E74B1F-35E9-4071-89C0-26B4E07F6755}"/>
            </a:ext>
          </a:extLst>
        </xdr:cNvPr>
        <xdr:cNvCxnSpPr/>
      </xdr:nvCxnSpPr>
      <xdr:spPr>
        <a:xfrm flipV="1">
          <a:off x="8750300" y="7205468"/>
          <a:ext cx="889000" cy="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126288</xdr:rowOff>
    </xdr:from>
    <xdr:to>
      <xdr:col>41</xdr:col>
      <xdr:colOff>101600</xdr:colOff>
      <xdr:row>42</xdr:row>
      <xdr:rowOff>56438</xdr:rowOff>
    </xdr:to>
    <xdr:sp macro="" textlink="">
      <xdr:nvSpPr>
        <xdr:cNvPr id="136" name="楕円 135">
          <a:extLst>
            <a:ext uri="{FF2B5EF4-FFF2-40B4-BE49-F238E27FC236}">
              <a16:creationId xmlns:a16="http://schemas.microsoft.com/office/drawing/2014/main" id="{A91485DF-61EF-4E4B-966F-088A5FE3CD94}"/>
            </a:ext>
          </a:extLst>
        </xdr:cNvPr>
        <xdr:cNvSpPr/>
      </xdr:nvSpPr>
      <xdr:spPr>
        <a:xfrm>
          <a:off x="7810500" y="7155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5112</xdr:rowOff>
    </xdr:from>
    <xdr:to>
      <xdr:col>45</xdr:col>
      <xdr:colOff>177800</xdr:colOff>
      <xdr:row>42</xdr:row>
      <xdr:rowOff>5638</xdr:rowOff>
    </xdr:to>
    <xdr:cxnSp macro="">
      <xdr:nvCxnSpPr>
        <xdr:cNvPr id="137" name="直線コネクタ 136">
          <a:extLst>
            <a:ext uri="{FF2B5EF4-FFF2-40B4-BE49-F238E27FC236}">
              <a16:creationId xmlns:a16="http://schemas.microsoft.com/office/drawing/2014/main" id="{E9FEF380-3A9D-47B9-B5EA-353FE0BF4532}"/>
            </a:ext>
          </a:extLst>
        </xdr:cNvPr>
        <xdr:cNvCxnSpPr/>
      </xdr:nvCxnSpPr>
      <xdr:spPr>
        <a:xfrm flipV="1">
          <a:off x="7861300" y="7206012"/>
          <a:ext cx="889000" cy="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126807</xdr:rowOff>
    </xdr:from>
    <xdr:to>
      <xdr:col>36</xdr:col>
      <xdr:colOff>165100</xdr:colOff>
      <xdr:row>42</xdr:row>
      <xdr:rowOff>56957</xdr:rowOff>
    </xdr:to>
    <xdr:sp macro="" textlink="">
      <xdr:nvSpPr>
        <xdr:cNvPr id="138" name="楕円 137">
          <a:extLst>
            <a:ext uri="{FF2B5EF4-FFF2-40B4-BE49-F238E27FC236}">
              <a16:creationId xmlns:a16="http://schemas.microsoft.com/office/drawing/2014/main" id="{91547EB8-D5D0-466E-9D15-999C9DFB2E87}"/>
            </a:ext>
          </a:extLst>
        </xdr:cNvPr>
        <xdr:cNvSpPr/>
      </xdr:nvSpPr>
      <xdr:spPr>
        <a:xfrm>
          <a:off x="6921500" y="7156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5638</xdr:rowOff>
    </xdr:from>
    <xdr:to>
      <xdr:col>41</xdr:col>
      <xdr:colOff>50800</xdr:colOff>
      <xdr:row>42</xdr:row>
      <xdr:rowOff>6157</xdr:rowOff>
    </xdr:to>
    <xdr:cxnSp macro="">
      <xdr:nvCxnSpPr>
        <xdr:cNvPr id="139" name="直線コネクタ 138">
          <a:extLst>
            <a:ext uri="{FF2B5EF4-FFF2-40B4-BE49-F238E27FC236}">
              <a16:creationId xmlns:a16="http://schemas.microsoft.com/office/drawing/2014/main" id="{5F1B2F2B-9CD1-47BD-ABAF-158BFA95B9F1}"/>
            </a:ext>
          </a:extLst>
        </xdr:cNvPr>
        <xdr:cNvCxnSpPr/>
      </xdr:nvCxnSpPr>
      <xdr:spPr>
        <a:xfrm flipV="1">
          <a:off x="6972300" y="7206538"/>
          <a:ext cx="889000" cy="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58701</xdr:rowOff>
    </xdr:from>
    <xdr:ext cx="534377" cy="259045"/>
    <xdr:sp macro="" textlink="">
      <xdr:nvSpPr>
        <xdr:cNvPr id="140" name="n_1aveValue【道路】&#10;一人当たり延長">
          <a:extLst>
            <a:ext uri="{FF2B5EF4-FFF2-40B4-BE49-F238E27FC236}">
              <a16:creationId xmlns:a16="http://schemas.microsoft.com/office/drawing/2014/main" id="{36A85BD0-1281-496C-8426-225D9E172BA7}"/>
            </a:ext>
          </a:extLst>
        </xdr:cNvPr>
        <xdr:cNvSpPr txBox="1"/>
      </xdr:nvSpPr>
      <xdr:spPr>
        <a:xfrm>
          <a:off x="9359411" y="6916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46323</xdr:rowOff>
    </xdr:from>
    <xdr:ext cx="534377" cy="259045"/>
    <xdr:sp macro="" textlink="">
      <xdr:nvSpPr>
        <xdr:cNvPr id="141" name="n_2aveValue【道路】&#10;一人当たり延長">
          <a:extLst>
            <a:ext uri="{FF2B5EF4-FFF2-40B4-BE49-F238E27FC236}">
              <a16:creationId xmlns:a16="http://schemas.microsoft.com/office/drawing/2014/main" id="{8C9360A7-E0FF-416F-BB30-31FDC10AF9F6}"/>
            </a:ext>
          </a:extLst>
        </xdr:cNvPr>
        <xdr:cNvSpPr txBox="1"/>
      </xdr:nvSpPr>
      <xdr:spPr>
        <a:xfrm>
          <a:off x="8483111" y="690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46646</xdr:rowOff>
    </xdr:from>
    <xdr:ext cx="534377" cy="259045"/>
    <xdr:sp macro="" textlink="">
      <xdr:nvSpPr>
        <xdr:cNvPr id="142" name="n_3aveValue【道路】&#10;一人当たり延長">
          <a:extLst>
            <a:ext uri="{FF2B5EF4-FFF2-40B4-BE49-F238E27FC236}">
              <a16:creationId xmlns:a16="http://schemas.microsoft.com/office/drawing/2014/main" id="{2A4FE5A1-9365-489E-BC93-B2A261B24597}"/>
            </a:ext>
          </a:extLst>
        </xdr:cNvPr>
        <xdr:cNvSpPr txBox="1"/>
      </xdr:nvSpPr>
      <xdr:spPr>
        <a:xfrm>
          <a:off x="7594111" y="6904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42659</xdr:rowOff>
    </xdr:from>
    <xdr:ext cx="534377" cy="259045"/>
    <xdr:sp macro="" textlink="">
      <xdr:nvSpPr>
        <xdr:cNvPr id="143" name="n_4aveValue【道路】&#10;一人当たり延長">
          <a:extLst>
            <a:ext uri="{FF2B5EF4-FFF2-40B4-BE49-F238E27FC236}">
              <a16:creationId xmlns:a16="http://schemas.microsoft.com/office/drawing/2014/main" id="{A3301DDD-E20B-41C7-B977-F0E8883FAE7E}"/>
            </a:ext>
          </a:extLst>
        </xdr:cNvPr>
        <xdr:cNvSpPr txBox="1"/>
      </xdr:nvSpPr>
      <xdr:spPr>
        <a:xfrm>
          <a:off x="6705111" y="6900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46495</xdr:rowOff>
    </xdr:from>
    <xdr:ext cx="534377" cy="259045"/>
    <xdr:sp macro="" textlink="">
      <xdr:nvSpPr>
        <xdr:cNvPr id="144" name="n_1mainValue【道路】&#10;一人当たり延長">
          <a:extLst>
            <a:ext uri="{FF2B5EF4-FFF2-40B4-BE49-F238E27FC236}">
              <a16:creationId xmlns:a16="http://schemas.microsoft.com/office/drawing/2014/main" id="{24B43409-897D-4EA6-BAFA-7B0AE991AD3A}"/>
            </a:ext>
          </a:extLst>
        </xdr:cNvPr>
        <xdr:cNvSpPr txBox="1"/>
      </xdr:nvSpPr>
      <xdr:spPr>
        <a:xfrm>
          <a:off x="9359411" y="7247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47039</xdr:rowOff>
    </xdr:from>
    <xdr:ext cx="534377" cy="259045"/>
    <xdr:sp macro="" textlink="">
      <xdr:nvSpPr>
        <xdr:cNvPr id="145" name="n_2mainValue【道路】&#10;一人当たり延長">
          <a:extLst>
            <a:ext uri="{FF2B5EF4-FFF2-40B4-BE49-F238E27FC236}">
              <a16:creationId xmlns:a16="http://schemas.microsoft.com/office/drawing/2014/main" id="{47CBBB80-0690-46A5-A803-D270EFE90E59}"/>
            </a:ext>
          </a:extLst>
        </xdr:cNvPr>
        <xdr:cNvSpPr txBox="1"/>
      </xdr:nvSpPr>
      <xdr:spPr>
        <a:xfrm>
          <a:off x="8483111" y="7247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47565</xdr:rowOff>
    </xdr:from>
    <xdr:ext cx="534377" cy="259045"/>
    <xdr:sp macro="" textlink="">
      <xdr:nvSpPr>
        <xdr:cNvPr id="146" name="n_3mainValue【道路】&#10;一人当たり延長">
          <a:extLst>
            <a:ext uri="{FF2B5EF4-FFF2-40B4-BE49-F238E27FC236}">
              <a16:creationId xmlns:a16="http://schemas.microsoft.com/office/drawing/2014/main" id="{EAB22CD7-92EA-4713-9922-1DC2862D0D11}"/>
            </a:ext>
          </a:extLst>
        </xdr:cNvPr>
        <xdr:cNvSpPr txBox="1"/>
      </xdr:nvSpPr>
      <xdr:spPr>
        <a:xfrm>
          <a:off x="7594111" y="7248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48084</xdr:rowOff>
    </xdr:from>
    <xdr:ext cx="534377" cy="259045"/>
    <xdr:sp macro="" textlink="">
      <xdr:nvSpPr>
        <xdr:cNvPr id="147" name="n_4mainValue【道路】&#10;一人当たり延長">
          <a:extLst>
            <a:ext uri="{FF2B5EF4-FFF2-40B4-BE49-F238E27FC236}">
              <a16:creationId xmlns:a16="http://schemas.microsoft.com/office/drawing/2014/main" id="{BA298C46-A270-4D94-85C3-06BB04B6165F}"/>
            </a:ext>
          </a:extLst>
        </xdr:cNvPr>
        <xdr:cNvSpPr txBox="1"/>
      </xdr:nvSpPr>
      <xdr:spPr>
        <a:xfrm>
          <a:off x="6705111" y="7248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1E380A03-6711-4E09-9691-E7A27973B99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366F958A-8BB3-45CF-AC96-C56203DA87D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63278614-AAB4-45C2-A70A-CB58B4ACCEA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E9493AED-3D41-4486-8728-DDA273896BC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4EBA54E7-710E-4B6C-A1B6-7589977DCB6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6BD4521-A615-4A7F-AC45-BC6D445CBEB7}"/>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7DE738C3-6633-473B-9858-F8394F622E0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2021096A-79CD-4F10-9033-3CFB31C000A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E70EA65C-75EC-4DAF-9921-BC9F9CB1B8D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2F473CA0-8529-4DC7-A9B1-EEF77329774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DDCE2EE1-4AF6-419D-84D2-E7A2772841A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C4A0E4CA-EA06-4464-8ADC-FD7CB4AB25C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1787FB80-8DA7-47FD-9ACE-3131B9A18B91}"/>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D0047404-6E62-4CED-BD85-F3D93130B9A1}"/>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5EE5CD3B-A913-4F22-9544-CEF78198452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9D5305D7-B228-4BCB-8FAD-952136803385}"/>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0CFBEAC9-9CBC-4661-949A-ADC28D3D973B}"/>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094987E4-E1D5-4657-A6D7-6B37B6C40F3A}"/>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A49215BD-423A-4D02-8861-ED3AA766E69C}"/>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4F051CE7-B71D-4385-AD80-7855BBCC6CC8}"/>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AD832656-0472-4373-9364-62941EB4C6AD}"/>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523242D5-6042-4887-8A87-EE42FC28D42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9A071514-74AE-417D-BFB8-998448C4FA09}"/>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9C947F1B-4F33-4F2A-84D3-E1EB5AB2047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32385</xdr:rowOff>
    </xdr:from>
    <xdr:to>
      <xdr:col>24</xdr:col>
      <xdr:colOff>62865</xdr:colOff>
      <xdr:row>64</xdr:row>
      <xdr:rowOff>28575</xdr:rowOff>
    </xdr:to>
    <xdr:cxnSp macro="">
      <xdr:nvCxnSpPr>
        <xdr:cNvPr id="172" name="直線コネクタ 171">
          <a:extLst>
            <a:ext uri="{FF2B5EF4-FFF2-40B4-BE49-F238E27FC236}">
              <a16:creationId xmlns:a16="http://schemas.microsoft.com/office/drawing/2014/main" id="{437DF367-6A5E-45BB-99E1-BA79450C9CA9}"/>
            </a:ext>
          </a:extLst>
        </xdr:cNvPr>
        <xdr:cNvCxnSpPr/>
      </xdr:nvCxnSpPr>
      <xdr:spPr>
        <a:xfrm flipV="1">
          <a:off x="4634865" y="9633585"/>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32402</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7D65504A-103A-407E-839F-2AF657E2FA6E}"/>
            </a:ext>
          </a:extLst>
        </xdr:cNvPr>
        <xdr:cNvSpPr txBox="1"/>
      </xdr:nvSpPr>
      <xdr:spPr>
        <a:xfrm>
          <a:off x="4673600" y="1100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28575</xdr:rowOff>
    </xdr:from>
    <xdr:to>
      <xdr:col>24</xdr:col>
      <xdr:colOff>152400</xdr:colOff>
      <xdr:row>64</xdr:row>
      <xdr:rowOff>28575</xdr:rowOff>
    </xdr:to>
    <xdr:cxnSp macro="">
      <xdr:nvCxnSpPr>
        <xdr:cNvPr id="174" name="直線コネクタ 173">
          <a:extLst>
            <a:ext uri="{FF2B5EF4-FFF2-40B4-BE49-F238E27FC236}">
              <a16:creationId xmlns:a16="http://schemas.microsoft.com/office/drawing/2014/main" id="{A95926E1-A323-4AB3-AECD-D98C98683162}"/>
            </a:ext>
          </a:extLst>
        </xdr:cNvPr>
        <xdr:cNvCxnSpPr/>
      </xdr:nvCxnSpPr>
      <xdr:spPr>
        <a:xfrm>
          <a:off x="4546600" y="11001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150512</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37DC6541-3672-425A-908C-124AEDBFD65F}"/>
            </a:ext>
          </a:extLst>
        </xdr:cNvPr>
        <xdr:cNvSpPr txBox="1"/>
      </xdr:nvSpPr>
      <xdr:spPr>
        <a:xfrm>
          <a:off x="4673600" y="9408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32385</xdr:rowOff>
    </xdr:from>
    <xdr:to>
      <xdr:col>24</xdr:col>
      <xdr:colOff>152400</xdr:colOff>
      <xdr:row>56</xdr:row>
      <xdr:rowOff>32385</xdr:rowOff>
    </xdr:to>
    <xdr:cxnSp macro="">
      <xdr:nvCxnSpPr>
        <xdr:cNvPr id="176" name="直線コネクタ 175">
          <a:extLst>
            <a:ext uri="{FF2B5EF4-FFF2-40B4-BE49-F238E27FC236}">
              <a16:creationId xmlns:a16="http://schemas.microsoft.com/office/drawing/2014/main" id="{F0FC66A3-095E-43F3-B792-67DDDB08E857}"/>
            </a:ext>
          </a:extLst>
        </xdr:cNvPr>
        <xdr:cNvCxnSpPr/>
      </xdr:nvCxnSpPr>
      <xdr:spPr>
        <a:xfrm>
          <a:off x="4546600" y="9633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158132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2AD908A1-C0DD-473E-A37A-93E24E19CD48}"/>
            </a:ext>
          </a:extLst>
        </xdr:cNvPr>
        <xdr:cNvSpPr txBox="1"/>
      </xdr:nvSpPr>
      <xdr:spPr>
        <a:xfrm>
          <a:off x="4673600" y="102736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178" name="フローチャート: 判断 177">
          <a:extLst>
            <a:ext uri="{FF2B5EF4-FFF2-40B4-BE49-F238E27FC236}">
              <a16:creationId xmlns:a16="http://schemas.microsoft.com/office/drawing/2014/main" id="{10AA49B1-44C8-4766-8D13-A18BA8F4FF42}"/>
            </a:ext>
          </a:extLst>
        </xdr:cNvPr>
        <xdr:cNvSpPr/>
      </xdr:nvSpPr>
      <xdr:spPr>
        <a:xfrm>
          <a:off x="45847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156845</xdr:rowOff>
    </xdr:from>
    <xdr:to>
      <xdr:col>20</xdr:col>
      <xdr:colOff>38100</xdr:colOff>
      <xdr:row>60</xdr:row>
      <xdr:rowOff>86995</xdr:rowOff>
    </xdr:to>
    <xdr:sp macro="" textlink="">
      <xdr:nvSpPr>
        <xdr:cNvPr id="179" name="フローチャート: 判断 178">
          <a:extLst>
            <a:ext uri="{FF2B5EF4-FFF2-40B4-BE49-F238E27FC236}">
              <a16:creationId xmlns:a16="http://schemas.microsoft.com/office/drawing/2014/main" id="{64CF1DD7-F058-415C-A01D-52545FDAFAAF}"/>
            </a:ext>
          </a:extLst>
        </xdr:cNvPr>
        <xdr:cNvSpPr/>
      </xdr:nvSpPr>
      <xdr:spPr>
        <a:xfrm>
          <a:off x="3746500" y="1027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130175</xdr:rowOff>
    </xdr:from>
    <xdr:to>
      <xdr:col>15</xdr:col>
      <xdr:colOff>101600</xdr:colOff>
      <xdr:row>60</xdr:row>
      <xdr:rowOff>60325</xdr:rowOff>
    </xdr:to>
    <xdr:sp macro="" textlink="">
      <xdr:nvSpPr>
        <xdr:cNvPr id="180" name="フローチャート: 判断 179">
          <a:extLst>
            <a:ext uri="{FF2B5EF4-FFF2-40B4-BE49-F238E27FC236}">
              <a16:creationId xmlns:a16="http://schemas.microsoft.com/office/drawing/2014/main" id="{C94E2830-A04B-41FD-8AF6-34715248D7FB}"/>
            </a:ext>
          </a:extLst>
        </xdr:cNvPr>
        <xdr:cNvSpPr/>
      </xdr:nvSpPr>
      <xdr:spPr>
        <a:xfrm>
          <a:off x="2857500" y="1024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113030</xdr:rowOff>
    </xdr:from>
    <xdr:to>
      <xdr:col>10</xdr:col>
      <xdr:colOff>165100</xdr:colOff>
      <xdr:row>60</xdr:row>
      <xdr:rowOff>43180</xdr:rowOff>
    </xdr:to>
    <xdr:sp macro="" textlink="">
      <xdr:nvSpPr>
        <xdr:cNvPr id="181" name="フローチャート: 判断 180">
          <a:extLst>
            <a:ext uri="{FF2B5EF4-FFF2-40B4-BE49-F238E27FC236}">
              <a16:creationId xmlns:a16="http://schemas.microsoft.com/office/drawing/2014/main" id="{A7EF8668-54E3-4D0B-911E-0ACD8D0D3174}"/>
            </a:ext>
          </a:extLst>
        </xdr:cNvPr>
        <xdr:cNvSpPr/>
      </xdr:nvSpPr>
      <xdr:spPr>
        <a:xfrm>
          <a:off x="1968500" y="1022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95885</xdr:rowOff>
    </xdr:from>
    <xdr:to>
      <xdr:col>6</xdr:col>
      <xdr:colOff>38100</xdr:colOff>
      <xdr:row>60</xdr:row>
      <xdr:rowOff>26035</xdr:rowOff>
    </xdr:to>
    <xdr:sp macro="" textlink="">
      <xdr:nvSpPr>
        <xdr:cNvPr id="182" name="フローチャート: 判断 181">
          <a:extLst>
            <a:ext uri="{FF2B5EF4-FFF2-40B4-BE49-F238E27FC236}">
              <a16:creationId xmlns:a16="http://schemas.microsoft.com/office/drawing/2014/main" id="{1D6F1826-6607-4847-BBC2-F5C270750B18}"/>
            </a:ext>
          </a:extLst>
        </xdr:cNvPr>
        <xdr:cNvSpPr/>
      </xdr:nvSpPr>
      <xdr:spPr>
        <a:xfrm>
          <a:off x="1079500" y="1021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6166FCB-6AA2-4F43-9472-1917C57B8CA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6B38BF8-2110-4C68-86D3-6658854E149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9342AA4-9520-4DF7-9F1F-26E5E148FB7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8F6FE22-4908-42CA-841E-8C95A2C6B66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269D2DC-1E18-4C8F-BEE3-0EC95AB9495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55880</xdr:rowOff>
    </xdr:from>
    <xdr:to>
      <xdr:col>24</xdr:col>
      <xdr:colOff>114300</xdr:colOff>
      <xdr:row>59</xdr:row>
      <xdr:rowOff>157480</xdr:rowOff>
    </xdr:to>
    <xdr:sp macro="" textlink="">
      <xdr:nvSpPr>
        <xdr:cNvPr id="188" name="楕円 187">
          <a:extLst>
            <a:ext uri="{FF2B5EF4-FFF2-40B4-BE49-F238E27FC236}">
              <a16:creationId xmlns:a16="http://schemas.microsoft.com/office/drawing/2014/main" id="{CFB2B947-C462-4460-A17D-5ED56CDF7C8F}"/>
            </a:ext>
          </a:extLst>
        </xdr:cNvPr>
        <xdr:cNvSpPr/>
      </xdr:nvSpPr>
      <xdr:spPr>
        <a:xfrm>
          <a:off x="4584700" y="1017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78757</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93B6D382-294F-4582-8F3C-CB400336F7C4}"/>
            </a:ext>
          </a:extLst>
        </xdr:cNvPr>
        <xdr:cNvSpPr txBox="1"/>
      </xdr:nvSpPr>
      <xdr:spPr>
        <a:xfrm>
          <a:off x="4673600"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40640</xdr:rowOff>
    </xdr:from>
    <xdr:to>
      <xdr:col>20</xdr:col>
      <xdr:colOff>38100</xdr:colOff>
      <xdr:row>59</xdr:row>
      <xdr:rowOff>142240</xdr:rowOff>
    </xdr:to>
    <xdr:sp macro="" textlink="">
      <xdr:nvSpPr>
        <xdr:cNvPr id="190" name="楕円 189">
          <a:extLst>
            <a:ext uri="{FF2B5EF4-FFF2-40B4-BE49-F238E27FC236}">
              <a16:creationId xmlns:a16="http://schemas.microsoft.com/office/drawing/2014/main" id="{7FBAA668-54A5-473F-B776-EFE8BB007BCB}"/>
            </a:ext>
          </a:extLst>
        </xdr:cNvPr>
        <xdr:cNvSpPr/>
      </xdr:nvSpPr>
      <xdr:spPr>
        <a:xfrm>
          <a:off x="3746500" y="1015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91440</xdr:rowOff>
    </xdr:from>
    <xdr:to>
      <xdr:col>24</xdr:col>
      <xdr:colOff>63500</xdr:colOff>
      <xdr:row>59</xdr:row>
      <xdr:rowOff>106680</xdr:rowOff>
    </xdr:to>
    <xdr:cxnSp macro="">
      <xdr:nvCxnSpPr>
        <xdr:cNvPr id="191" name="直線コネクタ 190">
          <a:extLst>
            <a:ext uri="{FF2B5EF4-FFF2-40B4-BE49-F238E27FC236}">
              <a16:creationId xmlns:a16="http://schemas.microsoft.com/office/drawing/2014/main" id="{E7433048-581D-4DA7-9C23-69FDFC03191B}"/>
            </a:ext>
          </a:extLst>
        </xdr:cNvPr>
        <xdr:cNvCxnSpPr/>
      </xdr:nvCxnSpPr>
      <xdr:spPr>
        <a:xfrm>
          <a:off x="3797300" y="1020699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71120</xdr:rowOff>
    </xdr:from>
    <xdr:to>
      <xdr:col>15</xdr:col>
      <xdr:colOff>101600</xdr:colOff>
      <xdr:row>60</xdr:row>
      <xdr:rowOff>1270</xdr:rowOff>
    </xdr:to>
    <xdr:sp macro="" textlink="">
      <xdr:nvSpPr>
        <xdr:cNvPr id="192" name="楕円 191">
          <a:extLst>
            <a:ext uri="{FF2B5EF4-FFF2-40B4-BE49-F238E27FC236}">
              <a16:creationId xmlns:a16="http://schemas.microsoft.com/office/drawing/2014/main" id="{AED43582-3A07-4974-817B-C684E85C798C}"/>
            </a:ext>
          </a:extLst>
        </xdr:cNvPr>
        <xdr:cNvSpPr/>
      </xdr:nvSpPr>
      <xdr:spPr>
        <a:xfrm>
          <a:off x="2857500" y="1018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91440</xdr:rowOff>
    </xdr:from>
    <xdr:to>
      <xdr:col>19</xdr:col>
      <xdr:colOff>177800</xdr:colOff>
      <xdr:row>59</xdr:row>
      <xdr:rowOff>121920</xdr:rowOff>
    </xdr:to>
    <xdr:cxnSp macro="">
      <xdr:nvCxnSpPr>
        <xdr:cNvPr id="193" name="直線コネクタ 192">
          <a:extLst>
            <a:ext uri="{FF2B5EF4-FFF2-40B4-BE49-F238E27FC236}">
              <a16:creationId xmlns:a16="http://schemas.microsoft.com/office/drawing/2014/main" id="{D02CFFE0-21ED-44E4-A436-335347F69A93}"/>
            </a:ext>
          </a:extLst>
        </xdr:cNvPr>
        <xdr:cNvCxnSpPr/>
      </xdr:nvCxnSpPr>
      <xdr:spPr>
        <a:xfrm flipV="1">
          <a:off x="2908300" y="1020699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48260</xdr:rowOff>
    </xdr:from>
    <xdr:to>
      <xdr:col>10</xdr:col>
      <xdr:colOff>165100</xdr:colOff>
      <xdr:row>59</xdr:row>
      <xdr:rowOff>149860</xdr:rowOff>
    </xdr:to>
    <xdr:sp macro="" textlink="">
      <xdr:nvSpPr>
        <xdr:cNvPr id="194" name="楕円 193">
          <a:extLst>
            <a:ext uri="{FF2B5EF4-FFF2-40B4-BE49-F238E27FC236}">
              <a16:creationId xmlns:a16="http://schemas.microsoft.com/office/drawing/2014/main" id="{DAFFA0DD-4A5C-48EA-A6DE-49712B41BF1A}"/>
            </a:ext>
          </a:extLst>
        </xdr:cNvPr>
        <xdr:cNvSpPr/>
      </xdr:nvSpPr>
      <xdr:spPr>
        <a:xfrm>
          <a:off x="1968500" y="101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99060</xdr:rowOff>
    </xdr:from>
    <xdr:to>
      <xdr:col>15</xdr:col>
      <xdr:colOff>50800</xdr:colOff>
      <xdr:row>59</xdr:row>
      <xdr:rowOff>121920</xdr:rowOff>
    </xdr:to>
    <xdr:cxnSp macro="">
      <xdr:nvCxnSpPr>
        <xdr:cNvPr id="195" name="直線コネクタ 194">
          <a:extLst>
            <a:ext uri="{FF2B5EF4-FFF2-40B4-BE49-F238E27FC236}">
              <a16:creationId xmlns:a16="http://schemas.microsoft.com/office/drawing/2014/main" id="{2C153412-D874-4DCA-95D7-1B79C89B5CDF}"/>
            </a:ext>
          </a:extLst>
        </xdr:cNvPr>
        <xdr:cNvCxnSpPr/>
      </xdr:nvCxnSpPr>
      <xdr:spPr>
        <a:xfrm>
          <a:off x="2019300" y="1021461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38735</xdr:rowOff>
    </xdr:from>
    <xdr:to>
      <xdr:col>6</xdr:col>
      <xdr:colOff>38100</xdr:colOff>
      <xdr:row>59</xdr:row>
      <xdr:rowOff>140335</xdr:rowOff>
    </xdr:to>
    <xdr:sp macro="" textlink="">
      <xdr:nvSpPr>
        <xdr:cNvPr id="196" name="楕円 195">
          <a:extLst>
            <a:ext uri="{FF2B5EF4-FFF2-40B4-BE49-F238E27FC236}">
              <a16:creationId xmlns:a16="http://schemas.microsoft.com/office/drawing/2014/main" id="{946C27A7-9D93-4044-B811-A15C5B35F872}"/>
            </a:ext>
          </a:extLst>
        </xdr:cNvPr>
        <xdr:cNvSpPr/>
      </xdr:nvSpPr>
      <xdr:spPr>
        <a:xfrm>
          <a:off x="1079500" y="1015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89535</xdr:rowOff>
    </xdr:from>
    <xdr:to>
      <xdr:col>10</xdr:col>
      <xdr:colOff>114300</xdr:colOff>
      <xdr:row>59</xdr:row>
      <xdr:rowOff>99060</xdr:rowOff>
    </xdr:to>
    <xdr:cxnSp macro="">
      <xdr:nvCxnSpPr>
        <xdr:cNvPr id="197" name="直線コネクタ 196">
          <a:extLst>
            <a:ext uri="{FF2B5EF4-FFF2-40B4-BE49-F238E27FC236}">
              <a16:creationId xmlns:a16="http://schemas.microsoft.com/office/drawing/2014/main" id="{50A7A853-BA21-41DC-8D27-42FB7D116D87}"/>
            </a:ext>
          </a:extLst>
        </xdr:cNvPr>
        <xdr:cNvCxnSpPr/>
      </xdr:nvCxnSpPr>
      <xdr:spPr>
        <a:xfrm>
          <a:off x="1130300" y="1020508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78122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46DD1A44-001C-4750-A82F-AE04E830A0EA}"/>
            </a:ext>
          </a:extLst>
        </xdr:cNvPr>
        <xdr:cNvSpPr txBox="1"/>
      </xdr:nvSpPr>
      <xdr:spPr>
        <a:xfrm>
          <a:off x="3582044" y="1036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51452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15563854-46B0-44FA-AF94-3CC7F3E72281}"/>
            </a:ext>
          </a:extLst>
        </xdr:cNvPr>
        <xdr:cNvSpPr txBox="1"/>
      </xdr:nvSpPr>
      <xdr:spPr>
        <a:xfrm>
          <a:off x="2705744" y="1033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34307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3A1E8328-1D72-473C-8CF3-6815282E4713}"/>
            </a:ext>
          </a:extLst>
        </xdr:cNvPr>
        <xdr:cNvSpPr txBox="1"/>
      </xdr:nvSpPr>
      <xdr:spPr>
        <a:xfrm>
          <a:off x="1816744" y="1032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17162</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C0D25687-72C4-4365-957E-6DD7EF216E51}"/>
            </a:ext>
          </a:extLst>
        </xdr:cNvPr>
        <xdr:cNvSpPr txBox="1"/>
      </xdr:nvSpPr>
      <xdr:spPr>
        <a:xfrm>
          <a:off x="927744" y="1030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158767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D3EF45CE-029B-4AE1-A53B-3E67B5B8D4AC}"/>
            </a:ext>
          </a:extLst>
        </xdr:cNvPr>
        <xdr:cNvSpPr txBox="1"/>
      </xdr:nvSpPr>
      <xdr:spPr>
        <a:xfrm>
          <a:off x="3582044" y="993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17797</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951B0D11-5AB3-44D8-B2C1-6A3BEC4E1F74}"/>
            </a:ext>
          </a:extLst>
        </xdr:cNvPr>
        <xdr:cNvSpPr txBox="1"/>
      </xdr:nvSpPr>
      <xdr:spPr>
        <a:xfrm>
          <a:off x="2705744" y="996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166387</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DC906098-3FF7-4319-BEDA-8DA03DEE037E}"/>
            </a:ext>
          </a:extLst>
        </xdr:cNvPr>
        <xdr:cNvSpPr txBox="1"/>
      </xdr:nvSpPr>
      <xdr:spPr>
        <a:xfrm>
          <a:off x="1816744" y="993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156862</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5196C7CC-AF4E-4C53-926F-84DC53241512}"/>
            </a:ext>
          </a:extLst>
        </xdr:cNvPr>
        <xdr:cNvSpPr txBox="1"/>
      </xdr:nvSpPr>
      <xdr:spPr>
        <a:xfrm>
          <a:off x="927744" y="992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E424F9DF-067D-49D1-BDE3-2F9DFFF596E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E89778D6-9725-41EE-80B7-E9F5D825010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74BEDF5B-42D3-4CF2-B74C-81C15C5A21A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EE05778B-05A9-4EA5-B85E-E6CCE780345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0EDB6555-45DB-450B-951C-86AF80E5FEA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F484DC55-FB73-44CA-9F0D-25DEC0A23D1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C237301C-2427-41C3-9A25-40FF8451ADE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55FC01EE-4E7A-4452-9006-64BDD005B3F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CBFC5FD7-0ABD-4B1B-86FD-7C50EC9FF13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EFDB016B-2F00-44AF-9E5D-6DE6DE1DE302}"/>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58DD3DEE-233B-495A-9731-33C73F701D2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7" name="テキスト ボックス 216">
          <a:extLst>
            <a:ext uri="{FF2B5EF4-FFF2-40B4-BE49-F238E27FC236}">
              <a16:creationId xmlns:a16="http://schemas.microsoft.com/office/drawing/2014/main" id="{D2EE3C8B-7E32-4D27-9A21-2D1B4AB744CA}"/>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07F4F4A1-40EF-4B42-AF2C-957622FF9087}"/>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19" name="テキスト ボックス 218">
          <a:extLst>
            <a:ext uri="{FF2B5EF4-FFF2-40B4-BE49-F238E27FC236}">
              <a16:creationId xmlns:a16="http://schemas.microsoft.com/office/drawing/2014/main" id="{B4F05D79-CB79-4A3C-BD41-F163EE8C990C}"/>
            </a:ext>
          </a:extLst>
        </xdr:cNvPr>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C43E85AF-BEA5-4007-A491-D0E643C5FB5D}"/>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1" name="テキスト ボックス 220">
          <a:extLst>
            <a:ext uri="{FF2B5EF4-FFF2-40B4-BE49-F238E27FC236}">
              <a16:creationId xmlns:a16="http://schemas.microsoft.com/office/drawing/2014/main" id="{EE200A79-4AFE-43C3-83F6-313543BE8FD7}"/>
            </a:ext>
          </a:extLst>
        </xdr:cNvPr>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D43A30CA-3A29-407A-AF15-59CCDDA30A22}"/>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3" name="テキスト ボックス 222">
          <a:extLst>
            <a:ext uri="{FF2B5EF4-FFF2-40B4-BE49-F238E27FC236}">
              <a16:creationId xmlns:a16="http://schemas.microsoft.com/office/drawing/2014/main" id="{E352562D-529E-4194-9A3E-66544E2BDF0E}"/>
            </a:ext>
          </a:extLst>
        </xdr:cNvPr>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7F8A2C41-2EA7-4E19-9B1A-7344360EB37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5" name="テキスト ボックス 224">
          <a:extLst>
            <a:ext uri="{FF2B5EF4-FFF2-40B4-BE49-F238E27FC236}">
              <a16:creationId xmlns:a16="http://schemas.microsoft.com/office/drawing/2014/main" id="{F5DE20DB-E3CE-4522-B46E-629F3497E72A}"/>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a:extLst>
            <a:ext uri="{FF2B5EF4-FFF2-40B4-BE49-F238E27FC236}">
              <a16:creationId xmlns:a16="http://schemas.microsoft.com/office/drawing/2014/main" id="{ABB0D347-BB2D-42A7-B1AB-CA63FBBD943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148742</xdr:rowOff>
    </xdr:from>
    <xdr:to>
      <xdr:col>54</xdr:col>
      <xdr:colOff>189865</xdr:colOff>
      <xdr:row>63</xdr:row>
      <xdr:rowOff>170687</xdr:rowOff>
    </xdr:to>
    <xdr:cxnSp macro="">
      <xdr:nvCxnSpPr>
        <xdr:cNvPr id="227" name="直線コネクタ 226">
          <a:extLst>
            <a:ext uri="{FF2B5EF4-FFF2-40B4-BE49-F238E27FC236}">
              <a16:creationId xmlns:a16="http://schemas.microsoft.com/office/drawing/2014/main" id="{D8864A54-EA82-4899-AD54-47C51721F03F}"/>
            </a:ext>
          </a:extLst>
        </xdr:cNvPr>
        <xdr:cNvCxnSpPr/>
      </xdr:nvCxnSpPr>
      <xdr:spPr>
        <a:xfrm flipV="1">
          <a:off x="10476865" y="9749942"/>
          <a:ext cx="0" cy="12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3064</xdr:rowOff>
    </xdr:from>
    <xdr:ext cx="469744" cy="259045"/>
    <xdr:sp macro="" textlink="">
      <xdr:nvSpPr>
        <xdr:cNvPr id="228" name="【橋りょう・トンネル】&#10;一人当たり有形固定資産（償却資産）額最小値テキスト">
          <a:extLst>
            <a:ext uri="{FF2B5EF4-FFF2-40B4-BE49-F238E27FC236}">
              <a16:creationId xmlns:a16="http://schemas.microsoft.com/office/drawing/2014/main" id="{73BF7444-A900-4751-9AB1-B1B9589B3B4E}"/>
            </a:ext>
          </a:extLst>
        </xdr:cNvPr>
        <xdr:cNvSpPr txBox="1"/>
      </xdr:nvSpPr>
      <xdr:spPr>
        <a:xfrm>
          <a:off x="10515600" y="1097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170687</xdr:rowOff>
    </xdr:from>
    <xdr:to>
      <xdr:col>55</xdr:col>
      <xdr:colOff>88900</xdr:colOff>
      <xdr:row>63</xdr:row>
      <xdr:rowOff>170687</xdr:rowOff>
    </xdr:to>
    <xdr:cxnSp macro="">
      <xdr:nvCxnSpPr>
        <xdr:cNvPr id="229" name="直線コネクタ 228">
          <a:extLst>
            <a:ext uri="{FF2B5EF4-FFF2-40B4-BE49-F238E27FC236}">
              <a16:creationId xmlns:a16="http://schemas.microsoft.com/office/drawing/2014/main" id="{1291A088-4970-4E04-853F-40861F250DFA}"/>
            </a:ext>
          </a:extLst>
        </xdr:cNvPr>
        <xdr:cNvCxnSpPr/>
      </xdr:nvCxnSpPr>
      <xdr:spPr>
        <a:xfrm>
          <a:off x="10388600" y="10972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95419</xdr:rowOff>
    </xdr:from>
    <xdr:ext cx="690189" cy="259045"/>
    <xdr:sp macro="" textlink="">
      <xdr:nvSpPr>
        <xdr:cNvPr id="230" name="【橋りょう・トンネル】&#10;一人当たり有形固定資産（償却資産）額最大値テキスト">
          <a:extLst>
            <a:ext uri="{FF2B5EF4-FFF2-40B4-BE49-F238E27FC236}">
              <a16:creationId xmlns:a16="http://schemas.microsoft.com/office/drawing/2014/main" id="{F668868F-144F-4F36-B4A3-1176704CF847}"/>
            </a:ext>
          </a:extLst>
        </xdr:cNvPr>
        <xdr:cNvSpPr txBox="1"/>
      </xdr:nvSpPr>
      <xdr:spPr>
        <a:xfrm>
          <a:off x="10515600" y="95251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5,349,335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148742</xdr:rowOff>
    </xdr:from>
    <xdr:to>
      <xdr:col>55</xdr:col>
      <xdr:colOff>88900</xdr:colOff>
      <xdr:row>56</xdr:row>
      <xdr:rowOff>148742</xdr:rowOff>
    </xdr:to>
    <xdr:cxnSp macro="">
      <xdr:nvCxnSpPr>
        <xdr:cNvPr id="231" name="直線コネクタ 230">
          <a:extLst>
            <a:ext uri="{FF2B5EF4-FFF2-40B4-BE49-F238E27FC236}">
              <a16:creationId xmlns:a16="http://schemas.microsoft.com/office/drawing/2014/main" id="{7FDB8ABB-AF13-4CAA-8478-679E6ABB95E7}"/>
            </a:ext>
          </a:extLst>
        </xdr:cNvPr>
        <xdr:cNvCxnSpPr/>
      </xdr:nvCxnSpPr>
      <xdr:spPr>
        <a:xfrm>
          <a:off x="10388600" y="9749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24431</xdr:rowOff>
    </xdr:from>
    <xdr:ext cx="599010" cy="259045"/>
    <xdr:sp macro="" textlink="">
      <xdr:nvSpPr>
        <xdr:cNvPr id="232" name="【橋りょう・トンネル】&#10;一人当たり有形固定資産（償却資産）額平均値テキスト">
          <a:extLst>
            <a:ext uri="{FF2B5EF4-FFF2-40B4-BE49-F238E27FC236}">
              <a16:creationId xmlns:a16="http://schemas.microsoft.com/office/drawing/2014/main" id="{39CFE462-FCAE-4132-901D-EE7F8EA3611B}"/>
            </a:ext>
          </a:extLst>
        </xdr:cNvPr>
        <xdr:cNvSpPr txBox="1"/>
      </xdr:nvSpPr>
      <xdr:spPr>
        <a:xfrm>
          <a:off x="10515600" y="106543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1554</xdr:rowOff>
    </xdr:from>
    <xdr:to>
      <xdr:col>55</xdr:col>
      <xdr:colOff>50800</xdr:colOff>
      <xdr:row>63</xdr:row>
      <xdr:rowOff>103154</xdr:rowOff>
    </xdr:to>
    <xdr:sp macro="" textlink="">
      <xdr:nvSpPr>
        <xdr:cNvPr id="233" name="フローチャート: 判断 232">
          <a:extLst>
            <a:ext uri="{FF2B5EF4-FFF2-40B4-BE49-F238E27FC236}">
              <a16:creationId xmlns:a16="http://schemas.microsoft.com/office/drawing/2014/main" id="{083C40F8-BB5E-4233-94C0-86DD34BCA2C3}"/>
            </a:ext>
          </a:extLst>
        </xdr:cNvPr>
        <xdr:cNvSpPr/>
      </xdr:nvSpPr>
      <xdr:spPr>
        <a:xfrm>
          <a:off x="10426700" y="1080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730</xdr:rowOff>
    </xdr:from>
    <xdr:to>
      <xdr:col>50</xdr:col>
      <xdr:colOff>165100</xdr:colOff>
      <xdr:row>63</xdr:row>
      <xdr:rowOff>102330</xdr:rowOff>
    </xdr:to>
    <xdr:sp macro="" textlink="">
      <xdr:nvSpPr>
        <xdr:cNvPr id="234" name="フローチャート: 判断 233">
          <a:extLst>
            <a:ext uri="{FF2B5EF4-FFF2-40B4-BE49-F238E27FC236}">
              <a16:creationId xmlns:a16="http://schemas.microsoft.com/office/drawing/2014/main" id="{8E4227FB-A656-44D4-8B0D-89C7E77F1916}"/>
            </a:ext>
          </a:extLst>
        </xdr:cNvPr>
        <xdr:cNvSpPr/>
      </xdr:nvSpPr>
      <xdr:spPr>
        <a:xfrm>
          <a:off x="9588500" y="1080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3009</xdr:rowOff>
    </xdr:from>
    <xdr:to>
      <xdr:col>46</xdr:col>
      <xdr:colOff>38100</xdr:colOff>
      <xdr:row>63</xdr:row>
      <xdr:rowOff>104609</xdr:rowOff>
    </xdr:to>
    <xdr:sp macro="" textlink="">
      <xdr:nvSpPr>
        <xdr:cNvPr id="235" name="フローチャート: 判断 234">
          <a:extLst>
            <a:ext uri="{FF2B5EF4-FFF2-40B4-BE49-F238E27FC236}">
              <a16:creationId xmlns:a16="http://schemas.microsoft.com/office/drawing/2014/main" id="{3E52A1BB-002B-4D85-A7DF-1C6E1FCAF213}"/>
            </a:ext>
          </a:extLst>
        </xdr:cNvPr>
        <xdr:cNvSpPr/>
      </xdr:nvSpPr>
      <xdr:spPr>
        <a:xfrm>
          <a:off x="8699500" y="1080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7659</xdr:rowOff>
    </xdr:from>
    <xdr:to>
      <xdr:col>41</xdr:col>
      <xdr:colOff>101600</xdr:colOff>
      <xdr:row>63</xdr:row>
      <xdr:rowOff>109259</xdr:rowOff>
    </xdr:to>
    <xdr:sp macro="" textlink="">
      <xdr:nvSpPr>
        <xdr:cNvPr id="236" name="フローチャート: 判断 235">
          <a:extLst>
            <a:ext uri="{FF2B5EF4-FFF2-40B4-BE49-F238E27FC236}">
              <a16:creationId xmlns:a16="http://schemas.microsoft.com/office/drawing/2014/main" id="{B99B20BD-77C3-4E19-B9E3-0872115F0AB8}"/>
            </a:ext>
          </a:extLst>
        </xdr:cNvPr>
        <xdr:cNvSpPr/>
      </xdr:nvSpPr>
      <xdr:spPr>
        <a:xfrm>
          <a:off x="7810500" y="10809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2306</xdr:rowOff>
    </xdr:from>
    <xdr:to>
      <xdr:col>36</xdr:col>
      <xdr:colOff>165100</xdr:colOff>
      <xdr:row>63</xdr:row>
      <xdr:rowOff>103906</xdr:rowOff>
    </xdr:to>
    <xdr:sp macro="" textlink="">
      <xdr:nvSpPr>
        <xdr:cNvPr id="237" name="フローチャート: 判断 236">
          <a:extLst>
            <a:ext uri="{FF2B5EF4-FFF2-40B4-BE49-F238E27FC236}">
              <a16:creationId xmlns:a16="http://schemas.microsoft.com/office/drawing/2014/main" id="{9513D215-E87D-4A9C-B400-9152E40026B0}"/>
            </a:ext>
          </a:extLst>
        </xdr:cNvPr>
        <xdr:cNvSpPr/>
      </xdr:nvSpPr>
      <xdr:spPr>
        <a:xfrm>
          <a:off x="6921500" y="10803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E568F93B-D48B-4806-A10A-706BD9B5DA5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E2705D1-9A83-45D5-AA58-99709F207CC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1FA1280A-B45F-4580-B7F2-21DF6F64DF0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042EB2B-CDE4-4212-BFB5-69AF1656927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CF13FFE-6E92-44E5-83A6-F317650B229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12998</xdr:rowOff>
    </xdr:from>
    <xdr:to>
      <xdr:col>55</xdr:col>
      <xdr:colOff>50800</xdr:colOff>
      <xdr:row>63</xdr:row>
      <xdr:rowOff>114598</xdr:rowOff>
    </xdr:to>
    <xdr:sp macro="" textlink="">
      <xdr:nvSpPr>
        <xdr:cNvPr id="243" name="楕円 242">
          <a:extLst>
            <a:ext uri="{FF2B5EF4-FFF2-40B4-BE49-F238E27FC236}">
              <a16:creationId xmlns:a16="http://schemas.microsoft.com/office/drawing/2014/main" id="{64F6B304-A6B8-4A11-BCE2-9CAE38C20296}"/>
            </a:ext>
          </a:extLst>
        </xdr:cNvPr>
        <xdr:cNvSpPr/>
      </xdr:nvSpPr>
      <xdr:spPr>
        <a:xfrm>
          <a:off x="10426700" y="10814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151431</xdr:rowOff>
    </xdr:from>
    <xdr:ext cx="599010" cy="259045"/>
    <xdr:sp macro="" textlink="">
      <xdr:nvSpPr>
        <xdr:cNvPr id="244" name="【橋りょう・トンネル】&#10;一人当たり有形固定資産（償却資産）額該当値テキスト">
          <a:extLst>
            <a:ext uri="{FF2B5EF4-FFF2-40B4-BE49-F238E27FC236}">
              <a16:creationId xmlns:a16="http://schemas.microsoft.com/office/drawing/2014/main" id="{886CBB0A-D5EE-4C99-A07D-F5F917FFBB2B}"/>
            </a:ext>
          </a:extLst>
        </xdr:cNvPr>
        <xdr:cNvSpPr txBox="1"/>
      </xdr:nvSpPr>
      <xdr:spPr>
        <a:xfrm>
          <a:off x="10515600" y="10781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16223</xdr:rowOff>
    </xdr:from>
    <xdr:to>
      <xdr:col>50</xdr:col>
      <xdr:colOff>165100</xdr:colOff>
      <xdr:row>63</xdr:row>
      <xdr:rowOff>117823</xdr:rowOff>
    </xdr:to>
    <xdr:sp macro="" textlink="">
      <xdr:nvSpPr>
        <xdr:cNvPr id="245" name="楕円 244">
          <a:extLst>
            <a:ext uri="{FF2B5EF4-FFF2-40B4-BE49-F238E27FC236}">
              <a16:creationId xmlns:a16="http://schemas.microsoft.com/office/drawing/2014/main" id="{17CF98FD-5841-49EE-83FA-41D1A1538975}"/>
            </a:ext>
          </a:extLst>
        </xdr:cNvPr>
        <xdr:cNvSpPr/>
      </xdr:nvSpPr>
      <xdr:spPr>
        <a:xfrm>
          <a:off x="9588500" y="10817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63798</xdr:rowOff>
    </xdr:from>
    <xdr:to>
      <xdr:col>55</xdr:col>
      <xdr:colOff>0</xdr:colOff>
      <xdr:row>63</xdr:row>
      <xdr:rowOff>67023</xdr:rowOff>
    </xdr:to>
    <xdr:cxnSp macro="">
      <xdr:nvCxnSpPr>
        <xdr:cNvPr id="246" name="直線コネクタ 245">
          <a:extLst>
            <a:ext uri="{FF2B5EF4-FFF2-40B4-BE49-F238E27FC236}">
              <a16:creationId xmlns:a16="http://schemas.microsoft.com/office/drawing/2014/main" id="{0BAE1287-47DA-4EF4-A72B-4CBB11038AEE}"/>
            </a:ext>
          </a:extLst>
        </xdr:cNvPr>
        <xdr:cNvCxnSpPr/>
      </xdr:nvCxnSpPr>
      <xdr:spPr>
        <a:xfrm flipV="1">
          <a:off x="9639300" y="10865148"/>
          <a:ext cx="838200" cy="3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23943</xdr:rowOff>
    </xdr:from>
    <xdr:to>
      <xdr:col>46</xdr:col>
      <xdr:colOff>38100</xdr:colOff>
      <xdr:row>63</xdr:row>
      <xdr:rowOff>125543</xdr:rowOff>
    </xdr:to>
    <xdr:sp macro="" textlink="">
      <xdr:nvSpPr>
        <xdr:cNvPr id="247" name="楕円 246">
          <a:extLst>
            <a:ext uri="{FF2B5EF4-FFF2-40B4-BE49-F238E27FC236}">
              <a16:creationId xmlns:a16="http://schemas.microsoft.com/office/drawing/2014/main" id="{8E91F012-6B9F-45E2-9D47-E441C99130BF}"/>
            </a:ext>
          </a:extLst>
        </xdr:cNvPr>
        <xdr:cNvSpPr/>
      </xdr:nvSpPr>
      <xdr:spPr>
        <a:xfrm>
          <a:off x="8699500" y="10825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67023</xdr:rowOff>
    </xdr:from>
    <xdr:to>
      <xdr:col>50</xdr:col>
      <xdr:colOff>114300</xdr:colOff>
      <xdr:row>63</xdr:row>
      <xdr:rowOff>74743</xdr:rowOff>
    </xdr:to>
    <xdr:cxnSp macro="">
      <xdr:nvCxnSpPr>
        <xdr:cNvPr id="248" name="直線コネクタ 247">
          <a:extLst>
            <a:ext uri="{FF2B5EF4-FFF2-40B4-BE49-F238E27FC236}">
              <a16:creationId xmlns:a16="http://schemas.microsoft.com/office/drawing/2014/main" id="{58496E02-DC86-4AE6-B0D6-443473F311DF}"/>
            </a:ext>
          </a:extLst>
        </xdr:cNvPr>
        <xdr:cNvCxnSpPr/>
      </xdr:nvCxnSpPr>
      <xdr:spPr>
        <a:xfrm flipV="1">
          <a:off x="8750300" y="10868373"/>
          <a:ext cx="889000" cy="7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26071</xdr:rowOff>
    </xdr:from>
    <xdr:to>
      <xdr:col>41</xdr:col>
      <xdr:colOff>101600</xdr:colOff>
      <xdr:row>63</xdr:row>
      <xdr:rowOff>127671</xdr:rowOff>
    </xdr:to>
    <xdr:sp macro="" textlink="">
      <xdr:nvSpPr>
        <xdr:cNvPr id="249" name="楕円 248">
          <a:extLst>
            <a:ext uri="{FF2B5EF4-FFF2-40B4-BE49-F238E27FC236}">
              <a16:creationId xmlns:a16="http://schemas.microsoft.com/office/drawing/2014/main" id="{98B250C6-19C1-4118-92D2-888D01545763}"/>
            </a:ext>
          </a:extLst>
        </xdr:cNvPr>
        <xdr:cNvSpPr/>
      </xdr:nvSpPr>
      <xdr:spPr>
        <a:xfrm>
          <a:off x="7810500" y="10827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74743</xdr:rowOff>
    </xdr:from>
    <xdr:to>
      <xdr:col>45</xdr:col>
      <xdr:colOff>177800</xdr:colOff>
      <xdr:row>63</xdr:row>
      <xdr:rowOff>76871</xdr:rowOff>
    </xdr:to>
    <xdr:cxnSp macro="">
      <xdr:nvCxnSpPr>
        <xdr:cNvPr id="250" name="直線コネクタ 249">
          <a:extLst>
            <a:ext uri="{FF2B5EF4-FFF2-40B4-BE49-F238E27FC236}">
              <a16:creationId xmlns:a16="http://schemas.microsoft.com/office/drawing/2014/main" id="{92709A10-2E3B-4006-80BF-516A1E16D21C}"/>
            </a:ext>
          </a:extLst>
        </xdr:cNvPr>
        <xdr:cNvCxnSpPr/>
      </xdr:nvCxnSpPr>
      <xdr:spPr>
        <a:xfrm flipV="1">
          <a:off x="7861300" y="10876093"/>
          <a:ext cx="889000" cy="2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29170</xdr:rowOff>
    </xdr:from>
    <xdr:to>
      <xdr:col>36</xdr:col>
      <xdr:colOff>165100</xdr:colOff>
      <xdr:row>63</xdr:row>
      <xdr:rowOff>130770</xdr:rowOff>
    </xdr:to>
    <xdr:sp macro="" textlink="">
      <xdr:nvSpPr>
        <xdr:cNvPr id="251" name="楕円 250">
          <a:extLst>
            <a:ext uri="{FF2B5EF4-FFF2-40B4-BE49-F238E27FC236}">
              <a16:creationId xmlns:a16="http://schemas.microsoft.com/office/drawing/2014/main" id="{9A31D7C5-897A-43A3-8F34-96727450B20E}"/>
            </a:ext>
          </a:extLst>
        </xdr:cNvPr>
        <xdr:cNvSpPr/>
      </xdr:nvSpPr>
      <xdr:spPr>
        <a:xfrm>
          <a:off x="6921500" y="108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76871</xdr:rowOff>
    </xdr:from>
    <xdr:to>
      <xdr:col>41</xdr:col>
      <xdr:colOff>50800</xdr:colOff>
      <xdr:row>63</xdr:row>
      <xdr:rowOff>79970</xdr:rowOff>
    </xdr:to>
    <xdr:cxnSp macro="">
      <xdr:nvCxnSpPr>
        <xdr:cNvPr id="252" name="直線コネクタ 251">
          <a:extLst>
            <a:ext uri="{FF2B5EF4-FFF2-40B4-BE49-F238E27FC236}">
              <a16:creationId xmlns:a16="http://schemas.microsoft.com/office/drawing/2014/main" id="{1CB9858A-5CD5-4786-B61B-7409E5D73F4E}"/>
            </a:ext>
          </a:extLst>
        </xdr:cNvPr>
        <xdr:cNvCxnSpPr/>
      </xdr:nvCxnSpPr>
      <xdr:spPr>
        <a:xfrm flipV="1">
          <a:off x="6972300" y="10878221"/>
          <a:ext cx="889000" cy="3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118857</xdr:rowOff>
    </xdr:from>
    <xdr:ext cx="599010" cy="259045"/>
    <xdr:sp macro="" textlink="">
      <xdr:nvSpPr>
        <xdr:cNvPr id="253" name="n_1aveValue【橋りょう・トンネル】&#10;一人当たり有形固定資産（償却資産）額">
          <a:extLst>
            <a:ext uri="{FF2B5EF4-FFF2-40B4-BE49-F238E27FC236}">
              <a16:creationId xmlns:a16="http://schemas.microsoft.com/office/drawing/2014/main" id="{F43ABAE9-4221-4123-B1CC-BE2B087F07E4}"/>
            </a:ext>
          </a:extLst>
        </xdr:cNvPr>
        <xdr:cNvSpPr txBox="1"/>
      </xdr:nvSpPr>
      <xdr:spPr>
        <a:xfrm>
          <a:off x="9327095" y="10577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121136</xdr:rowOff>
    </xdr:from>
    <xdr:ext cx="599010" cy="259045"/>
    <xdr:sp macro="" textlink="">
      <xdr:nvSpPr>
        <xdr:cNvPr id="254" name="n_2aveValue【橋りょう・トンネル】&#10;一人当たり有形固定資産（償却資産）額">
          <a:extLst>
            <a:ext uri="{FF2B5EF4-FFF2-40B4-BE49-F238E27FC236}">
              <a16:creationId xmlns:a16="http://schemas.microsoft.com/office/drawing/2014/main" id="{02E23D0A-2547-45E1-9AC1-0CA573F13323}"/>
            </a:ext>
          </a:extLst>
        </xdr:cNvPr>
        <xdr:cNvSpPr txBox="1"/>
      </xdr:nvSpPr>
      <xdr:spPr>
        <a:xfrm>
          <a:off x="8450795" y="10579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125786</xdr:rowOff>
    </xdr:from>
    <xdr:ext cx="599010" cy="259045"/>
    <xdr:sp macro="" textlink="">
      <xdr:nvSpPr>
        <xdr:cNvPr id="255" name="n_3aveValue【橋りょう・トンネル】&#10;一人当たり有形固定資産（償却資産）額">
          <a:extLst>
            <a:ext uri="{FF2B5EF4-FFF2-40B4-BE49-F238E27FC236}">
              <a16:creationId xmlns:a16="http://schemas.microsoft.com/office/drawing/2014/main" id="{C37DB1E6-6892-446E-BD3F-64BD4DD08B32}"/>
            </a:ext>
          </a:extLst>
        </xdr:cNvPr>
        <xdr:cNvSpPr txBox="1"/>
      </xdr:nvSpPr>
      <xdr:spPr>
        <a:xfrm>
          <a:off x="7561795" y="10584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120433</xdr:rowOff>
    </xdr:from>
    <xdr:ext cx="599010" cy="259045"/>
    <xdr:sp macro="" textlink="">
      <xdr:nvSpPr>
        <xdr:cNvPr id="256" name="n_4aveValue【橋りょう・トンネル】&#10;一人当たり有形固定資産（償却資産）額">
          <a:extLst>
            <a:ext uri="{FF2B5EF4-FFF2-40B4-BE49-F238E27FC236}">
              <a16:creationId xmlns:a16="http://schemas.microsoft.com/office/drawing/2014/main" id="{3FC1ACF7-C6DE-429B-82C3-47B6193CF21A}"/>
            </a:ext>
          </a:extLst>
        </xdr:cNvPr>
        <xdr:cNvSpPr txBox="1"/>
      </xdr:nvSpPr>
      <xdr:spPr>
        <a:xfrm>
          <a:off x="6672795" y="10578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108950</xdr:rowOff>
    </xdr:from>
    <xdr:ext cx="599010" cy="259045"/>
    <xdr:sp macro="" textlink="">
      <xdr:nvSpPr>
        <xdr:cNvPr id="257" name="n_1mainValue【橋りょう・トンネル】&#10;一人当たり有形固定資産（償却資産）額">
          <a:extLst>
            <a:ext uri="{FF2B5EF4-FFF2-40B4-BE49-F238E27FC236}">
              <a16:creationId xmlns:a16="http://schemas.microsoft.com/office/drawing/2014/main" id="{17A58CD5-4806-4FE0-80B9-43A2DEE02581}"/>
            </a:ext>
          </a:extLst>
        </xdr:cNvPr>
        <xdr:cNvSpPr txBox="1"/>
      </xdr:nvSpPr>
      <xdr:spPr>
        <a:xfrm>
          <a:off x="9327095" y="10910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116670</xdr:rowOff>
    </xdr:from>
    <xdr:ext cx="599010" cy="259045"/>
    <xdr:sp macro="" textlink="">
      <xdr:nvSpPr>
        <xdr:cNvPr id="258" name="n_2mainValue【橋りょう・トンネル】&#10;一人当たり有形固定資産（償却資産）額">
          <a:extLst>
            <a:ext uri="{FF2B5EF4-FFF2-40B4-BE49-F238E27FC236}">
              <a16:creationId xmlns:a16="http://schemas.microsoft.com/office/drawing/2014/main" id="{8664A27E-5E73-43DE-8172-7A92E411C91B}"/>
            </a:ext>
          </a:extLst>
        </xdr:cNvPr>
        <xdr:cNvSpPr txBox="1"/>
      </xdr:nvSpPr>
      <xdr:spPr>
        <a:xfrm>
          <a:off x="8450795" y="10918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118798</xdr:rowOff>
    </xdr:from>
    <xdr:ext cx="599010" cy="259045"/>
    <xdr:sp macro="" textlink="">
      <xdr:nvSpPr>
        <xdr:cNvPr id="259" name="n_3mainValue【橋りょう・トンネル】&#10;一人当たり有形固定資産（償却資産）額">
          <a:extLst>
            <a:ext uri="{FF2B5EF4-FFF2-40B4-BE49-F238E27FC236}">
              <a16:creationId xmlns:a16="http://schemas.microsoft.com/office/drawing/2014/main" id="{73FAEE17-7113-42DE-B176-9056054D3BEA}"/>
            </a:ext>
          </a:extLst>
        </xdr:cNvPr>
        <xdr:cNvSpPr txBox="1"/>
      </xdr:nvSpPr>
      <xdr:spPr>
        <a:xfrm>
          <a:off x="7561795" y="10920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121897</xdr:rowOff>
    </xdr:from>
    <xdr:ext cx="599010" cy="259045"/>
    <xdr:sp macro="" textlink="">
      <xdr:nvSpPr>
        <xdr:cNvPr id="260" name="n_4mainValue【橋りょう・トンネル】&#10;一人当たり有形固定資産（償却資産）額">
          <a:extLst>
            <a:ext uri="{FF2B5EF4-FFF2-40B4-BE49-F238E27FC236}">
              <a16:creationId xmlns:a16="http://schemas.microsoft.com/office/drawing/2014/main" id="{44BD2064-0C41-49B7-A10B-D8FF6406FF4F}"/>
            </a:ext>
          </a:extLst>
        </xdr:cNvPr>
        <xdr:cNvSpPr txBox="1"/>
      </xdr:nvSpPr>
      <xdr:spPr>
        <a:xfrm>
          <a:off x="6672795" y="10923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36E92CCC-9270-418D-A4F3-57CFE47AC6E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70145275-5116-4FAC-BF82-FDD31446169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DB98BE36-1BF3-4513-9BE0-DBB8DC2C360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EE869C31-DFD6-4660-AF2D-5B4002E2D9C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9CB7D503-D85C-4E9D-975B-97C7505AFF5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39071FE1-8BF8-48AA-AC2E-ED2D219CD22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F850C387-6C24-4BB3-B5C3-D14592C9639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2E0C8CBC-0532-44F8-98AE-D2A844B3DFD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9A8BB985-FA78-42AD-92F7-11F34624685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89316037-A542-48F4-8FDD-BBADFB4A3B87}"/>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45B10A37-2E64-4D6A-AE27-D771FD9F2235}"/>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83FB85C2-7666-4F02-A537-4DDA8247098C}"/>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A2516FB6-73A4-41AC-94A4-04698BD3D578}"/>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5A1DEADC-6539-4CDA-AAEF-A7A36372BFF2}"/>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EBE73312-07DD-4F3F-9A83-0F3F003BD3EE}"/>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97980634-09F5-436C-B7D0-6F9DAAFDA9EA}"/>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3FFA4B31-CE55-4BDB-A65F-29BCED88D45B}"/>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516C37F8-749C-4849-971B-76379888314F}"/>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37C0AE68-E5E2-44C5-AB68-FB777693E365}"/>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01C11F0D-D69D-4E6A-A1EA-EE6C8DABB537}"/>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10FB01AD-29CE-453D-95B4-212639B4CCF6}"/>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1723042C-10C9-41B6-B317-29DF3C424E5A}"/>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AD67214D-134A-406D-AE76-FA565D06A4D5}"/>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236991C6-23C5-43A2-90FD-DD35D59AE9F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26670</xdr:rowOff>
    </xdr:from>
    <xdr:to>
      <xdr:col>24</xdr:col>
      <xdr:colOff>62865</xdr:colOff>
      <xdr:row>86</xdr:row>
      <xdr:rowOff>114300</xdr:rowOff>
    </xdr:to>
    <xdr:cxnSp macro="">
      <xdr:nvCxnSpPr>
        <xdr:cNvPr id="285" name="直線コネクタ 284">
          <a:extLst>
            <a:ext uri="{FF2B5EF4-FFF2-40B4-BE49-F238E27FC236}">
              <a16:creationId xmlns:a16="http://schemas.microsoft.com/office/drawing/2014/main" id="{91CB434E-1B40-4E1B-838C-6A46D13EA75A}"/>
            </a:ext>
          </a:extLst>
        </xdr:cNvPr>
        <xdr:cNvCxnSpPr/>
      </xdr:nvCxnSpPr>
      <xdr:spPr>
        <a:xfrm flipV="1">
          <a:off x="4634865" y="13399770"/>
          <a:ext cx="0" cy="1459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B059FEA6-D7E1-4107-8DEF-AB8663E9EDA7}"/>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7" name="直線コネクタ 286">
          <a:extLst>
            <a:ext uri="{FF2B5EF4-FFF2-40B4-BE49-F238E27FC236}">
              <a16:creationId xmlns:a16="http://schemas.microsoft.com/office/drawing/2014/main" id="{A36EEF96-CAD5-4638-80FD-8FDC1784164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144797</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25D2B451-86A3-4F8D-8048-923EBD475F03}"/>
            </a:ext>
          </a:extLst>
        </xdr:cNvPr>
        <xdr:cNvSpPr txBox="1"/>
      </xdr:nvSpPr>
      <xdr:spPr>
        <a:xfrm>
          <a:off x="4673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26670</xdr:rowOff>
    </xdr:from>
    <xdr:to>
      <xdr:col>24</xdr:col>
      <xdr:colOff>152400</xdr:colOff>
      <xdr:row>78</xdr:row>
      <xdr:rowOff>26670</xdr:rowOff>
    </xdr:to>
    <xdr:cxnSp macro="">
      <xdr:nvCxnSpPr>
        <xdr:cNvPr id="289" name="直線コネクタ 288">
          <a:extLst>
            <a:ext uri="{FF2B5EF4-FFF2-40B4-BE49-F238E27FC236}">
              <a16:creationId xmlns:a16="http://schemas.microsoft.com/office/drawing/2014/main" id="{7A38AA14-4461-451E-BCA3-790442A814ED}"/>
            </a:ext>
          </a:extLst>
        </xdr:cNvPr>
        <xdr:cNvCxnSpPr/>
      </xdr:nvCxnSpPr>
      <xdr:spPr>
        <a:xfrm>
          <a:off x="4546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139716</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1B6CECB4-BAEB-4586-BC7E-A2D2F2E602F9}"/>
            </a:ext>
          </a:extLst>
        </xdr:cNvPr>
        <xdr:cNvSpPr txBox="1"/>
      </xdr:nvSpPr>
      <xdr:spPr>
        <a:xfrm>
          <a:off x="4673600" y="141986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116839</xdr:rowOff>
    </xdr:from>
    <xdr:to>
      <xdr:col>24</xdr:col>
      <xdr:colOff>114300</xdr:colOff>
      <xdr:row>84</xdr:row>
      <xdr:rowOff>46989</xdr:rowOff>
    </xdr:to>
    <xdr:sp macro="" textlink="">
      <xdr:nvSpPr>
        <xdr:cNvPr id="291" name="フローチャート: 判断 290">
          <a:extLst>
            <a:ext uri="{FF2B5EF4-FFF2-40B4-BE49-F238E27FC236}">
              <a16:creationId xmlns:a16="http://schemas.microsoft.com/office/drawing/2014/main" id="{7AA63E22-84B9-4233-B490-3950201D8458}"/>
            </a:ext>
          </a:extLst>
        </xdr:cNvPr>
        <xdr:cNvSpPr/>
      </xdr:nvSpPr>
      <xdr:spPr>
        <a:xfrm>
          <a:off x="4584700" y="14347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105411</xdr:rowOff>
    </xdr:from>
    <xdr:to>
      <xdr:col>20</xdr:col>
      <xdr:colOff>38100</xdr:colOff>
      <xdr:row>84</xdr:row>
      <xdr:rowOff>35561</xdr:rowOff>
    </xdr:to>
    <xdr:sp macro="" textlink="">
      <xdr:nvSpPr>
        <xdr:cNvPr id="292" name="フローチャート: 判断 291">
          <a:extLst>
            <a:ext uri="{FF2B5EF4-FFF2-40B4-BE49-F238E27FC236}">
              <a16:creationId xmlns:a16="http://schemas.microsoft.com/office/drawing/2014/main" id="{4AE1BC44-54D1-4CD7-92E5-20FF360FF6B7}"/>
            </a:ext>
          </a:extLst>
        </xdr:cNvPr>
        <xdr:cNvSpPr/>
      </xdr:nvSpPr>
      <xdr:spPr>
        <a:xfrm>
          <a:off x="3746500" y="1433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88264</xdr:rowOff>
    </xdr:from>
    <xdr:to>
      <xdr:col>15</xdr:col>
      <xdr:colOff>101600</xdr:colOff>
      <xdr:row>84</xdr:row>
      <xdr:rowOff>18414</xdr:rowOff>
    </xdr:to>
    <xdr:sp macro="" textlink="">
      <xdr:nvSpPr>
        <xdr:cNvPr id="293" name="フローチャート: 判断 292">
          <a:extLst>
            <a:ext uri="{FF2B5EF4-FFF2-40B4-BE49-F238E27FC236}">
              <a16:creationId xmlns:a16="http://schemas.microsoft.com/office/drawing/2014/main" id="{7C0740AD-5CA2-4BAC-8AB3-133DB6A2A4F2}"/>
            </a:ext>
          </a:extLst>
        </xdr:cNvPr>
        <xdr:cNvSpPr/>
      </xdr:nvSpPr>
      <xdr:spPr>
        <a:xfrm>
          <a:off x="2857500" y="14318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61595</xdr:rowOff>
    </xdr:from>
    <xdr:to>
      <xdr:col>10</xdr:col>
      <xdr:colOff>165100</xdr:colOff>
      <xdr:row>83</xdr:row>
      <xdr:rowOff>163195</xdr:rowOff>
    </xdr:to>
    <xdr:sp macro="" textlink="">
      <xdr:nvSpPr>
        <xdr:cNvPr id="294" name="フローチャート: 判断 293">
          <a:extLst>
            <a:ext uri="{FF2B5EF4-FFF2-40B4-BE49-F238E27FC236}">
              <a16:creationId xmlns:a16="http://schemas.microsoft.com/office/drawing/2014/main" id="{86110AAF-CEDB-4D18-B22B-B82C1BFF235E}"/>
            </a:ext>
          </a:extLst>
        </xdr:cNvPr>
        <xdr:cNvSpPr/>
      </xdr:nvSpPr>
      <xdr:spPr>
        <a:xfrm>
          <a:off x="1968500" y="1429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137795</xdr:rowOff>
    </xdr:from>
    <xdr:to>
      <xdr:col>6</xdr:col>
      <xdr:colOff>38100</xdr:colOff>
      <xdr:row>83</xdr:row>
      <xdr:rowOff>67945</xdr:rowOff>
    </xdr:to>
    <xdr:sp macro="" textlink="">
      <xdr:nvSpPr>
        <xdr:cNvPr id="295" name="フローチャート: 判断 294">
          <a:extLst>
            <a:ext uri="{FF2B5EF4-FFF2-40B4-BE49-F238E27FC236}">
              <a16:creationId xmlns:a16="http://schemas.microsoft.com/office/drawing/2014/main" id="{704C7448-D333-424D-A390-41584B6216A6}"/>
            </a:ext>
          </a:extLst>
        </xdr:cNvPr>
        <xdr:cNvSpPr/>
      </xdr:nvSpPr>
      <xdr:spPr>
        <a:xfrm>
          <a:off x="1079500" y="1419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56AA8FDA-114B-4A88-A41A-7973427182E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D2F340FE-413A-4F84-97C1-DD49EC52F6C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7266191D-A96C-47C1-A5BA-A90A53B02B6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D048443C-288B-4C0A-BB55-2126BCFACD2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FC21CCC-C638-44C8-B473-CC5C092A48D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114936</xdr:rowOff>
    </xdr:from>
    <xdr:to>
      <xdr:col>24</xdr:col>
      <xdr:colOff>114300</xdr:colOff>
      <xdr:row>85</xdr:row>
      <xdr:rowOff>45086</xdr:rowOff>
    </xdr:to>
    <xdr:sp macro="" textlink="">
      <xdr:nvSpPr>
        <xdr:cNvPr id="301" name="楕円 300">
          <a:extLst>
            <a:ext uri="{FF2B5EF4-FFF2-40B4-BE49-F238E27FC236}">
              <a16:creationId xmlns:a16="http://schemas.microsoft.com/office/drawing/2014/main" id="{B65C08C0-E5E1-429A-A913-D3C6F7FA0D3F}"/>
            </a:ext>
          </a:extLst>
        </xdr:cNvPr>
        <xdr:cNvSpPr/>
      </xdr:nvSpPr>
      <xdr:spPr>
        <a:xfrm>
          <a:off x="4584700" y="14516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93363</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9826D2F8-7B61-41EA-A06B-F8D9DDD1953D}"/>
            </a:ext>
          </a:extLst>
        </xdr:cNvPr>
        <xdr:cNvSpPr txBox="1"/>
      </xdr:nvSpPr>
      <xdr:spPr>
        <a:xfrm>
          <a:off x="4673600" y="14495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118745</xdr:rowOff>
    </xdr:from>
    <xdr:to>
      <xdr:col>20</xdr:col>
      <xdr:colOff>38100</xdr:colOff>
      <xdr:row>85</xdr:row>
      <xdr:rowOff>48895</xdr:rowOff>
    </xdr:to>
    <xdr:sp macro="" textlink="">
      <xdr:nvSpPr>
        <xdr:cNvPr id="303" name="楕円 302">
          <a:extLst>
            <a:ext uri="{FF2B5EF4-FFF2-40B4-BE49-F238E27FC236}">
              <a16:creationId xmlns:a16="http://schemas.microsoft.com/office/drawing/2014/main" id="{E8F10907-B5C3-44C9-8139-3821E20AABDE}"/>
            </a:ext>
          </a:extLst>
        </xdr:cNvPr>
        <xdr:cNvSpPr/>
      </xdr:nvSpPr>
      <xdr:spPr>
        <a:xfrm>
          <a:off x="3746500" y="1452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165736</xdr:rowOff>
    </xdr:from>
    <xdr:to>
      <xdr:col>24</xdr:col>
      <xdr:colOff>63500</xdr:colOff>
      <xdr:row>84</xdr:row>
      <xdr:rowOff>169545</xdr:rowOff>
    </xdr:to>
    <xdr:cxnSp macro="">
      <xdr:nvCxnSpPr>
        <xdr:cNvPr id="304" name="直線コネクタ 303">
          <a:extLst>
            <a:ext uri="{FF2B5EF4-FFF2-40B4-BE49-F238E27FC236}">
              <a16:creationId xmlns:a16="http://schemas.microsoft.com/office/drawing/2014/main" id="{7EC6ABCD-2A8A-4794-9C5C-483453BCCF3C}"/>
            </a:ext>
          </a:extLst>
        </xdr:cNvPr>
        <xdr:cNvCxnSpPr/>
      </xdr:nvCxnSpPr>
      <xdr:spPr>
        <a:xfrm flipV="1">
          <a:off x="3797300" y="14567536"/>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93980</xdr:rowOff>
    </xdr:from>
    <xdr:to>
      <xdr:col>15</xdr:col>
      <xdr:colOff>101600</xdr:colOff>
      <xdr:row>85</xdr:row>
      <xdr:rowOff>24130</xdr:rowOff>
    </xdr:to>
    <xdr:sp macro="" textlink="">
      <xdr:nvSpPr>
        <xdr:cNvPr id="305" name="楕円 304">
          <a:extLst>
            <a:ext uri="{FF2B5EF4-FFF2-40B4-BE49-F238E27FC236}">
              <a16:creationId xmlns:a16="http://schemas.microsoft.com/office/drawing/2014/main" id="{FE86A152-2F4D-4C90-9BA4-5B391FB0E7D4}"/>
            </a:ext>
          </a:extLst>
        </xdr:cNvPr>
        <xdr:cNvSpPr/>
      </xdr:nvSpPr>
      <xdr:spPr>
        <a:xfrm>
          <a:off x="2857500" y="1449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144780</xdr:rowOff>
    </xdr:from>
    <xdr:to>
      <xdr:col>19</xdr:col>
      <xdr:colOff>177800</xdr:colOff>
      <xdr:row>84</xdr:row>
      <xdr:rowOff>169545</xdr:rowOff>
    </xdr:to>
    <xdr:cxnSp macro="">
      <xdr:nvCxnSpPr>
        <xdr:cNvPr id="306" name="直線コネクタ 305">
          <a:extLst>
            <a:ext uri="{FF2B5EF4-FFF2-40B4-BE49-F238E27FC236}">
              <a16:creationId xmlns:a16="http://schemas.microsoft.com/office/drawing/2014/main" id="{E7A57D3E-A5AB-44FD-81BD-DE425845B3FC}"/>
            </a:ext>
          </a:extLst>
        </xdr:cNvPr>
        <xdr:cNvCxnSpPr/>
      </xdr:nvCxnSpPr>
      <xdr:spPr>
        <a:xfrm>
          <a:off x="2908300" y="1454658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31114</xdr:rowOff>
    </xdr:from>
    <xdr:to>
      <xdr:col>10</xdr:col>
      <xdr:colOff>165100</xdr:colOff>
      <xdr:row>85</xdr:row>
      <xdr:rowOff>132714</xdr:rowOff>
    </xdr:to>
    <xdr:sp macro="" textlink="">
      <xdr:nvSpPr>
        <xdr:cNvPr id="307" name="楕円 306">
          <a:extLst>
            <a:ext uri="{FF2B5EF4-FFF2-40B4-BE49-F238E27FC236}">
              <a16:creationId xmlns:a16="http://schemas.microsoft.com/office/drawing/2014/main" id="{F400AA15-0BAD-4060-8601-DE3BA0DD1326}"/>
            </a:ext>
          </a:extLst>
        </xdr:cNvPr>
        <xdr:cNvSpPr/>
      </xdr:nvSpPr>
      <xdr:spPr>
        <a:xfrm>
          <a:off x="1968500" y="1460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144780</xdr:rowOff>
    </xdr:from>
    <xdr:to>
      <xdr:col>15</xdr:col>
      <xdr:colOff>50800</xdr:colOff>
      <xdr:row>85</xdr:row>
      <xdr:rowOff>81914</xdr:rowOff>
    </xdr:to>
    <xdr:cxnSp macro="">
      <xdr:nvCxnSpPr>
        <xdr:cNvPr id="308" name="直線コネクタ 307">
          <a:extLst>
            <a:ext uri="{FF2B5EF4-FFF2-40B4-BE49-F238E27FC236}">
              <a16:creationId xmlns:a16="http://schemas.microsoft.com/office/drawing/2014/main" id="{497A84D1-4A53-44BE-AE48-FD37B27B8A39}"/>
            </a:ext>
          </a:extLst>
        </xdr:cNvPr>
        <xdr:cNvCxnSpPr/>
      </xdr:nvCxnSpPr>
      <xdr:spPr>
        <a:xfrm flipV="1">
          <a:off x="2019300" y="14546580"/>
          <a:ext cx="889000" cy="108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15875</xdr:rowOff>
    </xdr:from>
    <xdr:to>
      <xdr:col>6</xdr:col>
      <xdr:colOff>38100</xdr:colOff>
      <xdr:row>85</xdr:row>
      <xdr:rowOff>117475</xdr:rowOff>
    </xdr:to>
    <xdr:sp macro="" textlink="">
      <xdr:nvSpPr>
        <xdr:cNvPr id="309" name="楕円 308">
          <a:extLst>
            <a:ext uri="{FF2B5EF4-FFF2-40B4-BE49-F238E27FC236}">
              <a16:creationId xmlns:a16="http://schemas.microsoft.com/office/drawing/2014/main" id="{A8C21AF4-0CCD-4EB7-9569-5817B5CA05B9}"/>
            </a:ext>
          </a:extLst>
        </xdr:cNvPr>
        <xdr:cNvSpPr/>
      </xdr:nvSpPr>
      <xdr:spPr>
        <a:xfrm>
          <a:off x="1079500" y="14589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66675</xdr:rowOff>
    </xdr:from>
    <xdr:to>
      <xdr:col>10</xdr:col>
      <xdr:colOff>114300</xdr:colOff>
      <xdr:row>85</xdr:row>
      <xdr:rowOff>81914</xdr:rowOff>
    </xdr:to>
    <xdr:cxnSp macro="">
      <xdr:nvCxnSpPr>
        <xdr:cNvPr id="310" name="直線コネクタ 309">
          <a:extLst>
            <a:ext uri="{FF2B5EF4-FFF2-40B4-BE49-F238E27FC236}">
              <a16:creationId xmlns:a16="http://schemas.microsoft.com/office/drawing/2014/main" id="{C5F8928B-32A0-483F-8DF9-862AADF74CFB}"/>
            </a:ext>
          </a:extLst>
        </xdr:cNvPr>
        <xdr:cNvCxnSpPr/>
      </xdr:nvCxnSpPr>
      <xdr:spPr>
        <a:xfrm>
          <a:off x="1130300" y="14639925"/>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52088</xdr:rowOff>
    </xdr:from>
    <xdr:ext cx="405111" cy="259045"/>
    <xdr:sp macro="" textlink="">
      <xdr:nvSpPr>
        <xdr:cNvPr id="311" name="n_1aveValue【公営住宅】&#10;有形固定資産減価償却率">
          <a:extLst>
            <a:ext uri="{FF2B5EF4-FFF2-40B4-BE49-F238E27FC236}">
              <a16:creationId xmlns:a16="http://schemas.microsoft.com/office/drawing/2014/main" id="{93BE4729-84BE-4DA8-8C5B-80A820FE1FEE}"/>
            </a:ext>
          </a:extLst>
        </xdr:cNvPr>
        <xdr:cNvSpPr txBox="1"/>
      </xdr:nvSpPr>
      <xdr:spPr>
        <a:xfrm>
          <a:off x="3582044" y="14110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34941</xdr:rowOff>
    </xdr:from>
    <xdr:ext cx="405111" cy="259045"/>
    <xdr:sp macro="" textlink="">
      <xdr:nvSpPr>
        <xdr:cNvPr id="312" name="n_2aveValue【公営住宅】&#10;有形固定資産減価償却率">
          <a:extLst>
            <a:ext uri="{FF2B5EF4-FFF2-40B4-BE49-F238E27FC236}">
              <a16:creationId xmlns:a16="http://schemas.microsoft.com/office/drawing/2014/main" id="{50BC1688-5B55-451C-9847-CF44C2550BF5}"/>
            </a:ext>
          </a:extLst>
        </xdr:cNvPr>
        <xdr:cNvSpPr txBox="1"/>
      </xdr:nvSpPr>
      <xdr:spPr>
        <a:xfrm>
          <a:off x="2705744" y="14093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8272</xdr:rowOff>
    </xdr:from>
    <xdr:ext cx="405111" cy="259045"/>
    <xdr:sp macro="" textlink="">
      <xdr:nvSpPr>
        <xdr:cNvPr id="313" name="n_3aveValue【公営住宅】&#10;有形固定資産減価償却率">
          <a:extLst>
            <a:ext uri="{FF2B5EF4-FFF2-40B4-BE49-F238E27FC236}">
              <a16:creationId xmlns:a16="http://schemas.microsoft.com/office/drawing/2014/main" id="{17B52DF4-E93C-422A-A1D7-DCFEB78168D8}"/>
            </a:ext>
          </a:extLst>
        </xdr:cNvPr>
        <xdr:cNvSpPr txBox="1"/>
      </xdr:nvSpPr>
      <xdr:spPr>
        <a:xfrm>
          <a:off x="1816744" y="14067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84472</xdr:rowOff>
    </xdr:from>
    <xdr:ext cx="405111" cy="259045"/>
    <xdr:sp macro="" textlink="">
      <xdr:nvSpPr>
        <xdr:cNvPr id="314" name="n_4aveValue【公営住宅】&#10;有形固定資産減価償却率">
          <a:extLst>
            <a:ext uri="{FF2B5EF4-FFF2-40B4-BE49-F238E27FC236}">
              <a16:creationId xmlns:a16="http://schemas.microsoft.com/office/drawing/2014/main" id="{27AAFD21-8791-4552-8FBB-2BBDE1643FC4}"/>
            </a:ext>
          </a:extLst>
        </xdr:cNvPr>
        <xdr:cNvSpPr txBox="1"/>
      </xdr:nvSpPr>
      <xdr:spPr>
        <a:xfrm>
          <a:off x="927744" y="1397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40022</xdr:rowOff>
    </xdr:from>
    <xdr:ext cx="405111" cy="259045"/>
    <xdr:sp macro="" textlink="">
      <xdr:nvSpPr>
        <xdr:cNvPr id="315" name="n_1mainValue【公営住宅】&#10;有形固定資産減価償却率">
          <a:extLst>
            <a:ext uri="{FF2B5EF4-FFF2-40B4-BE49-F238E27FC236}">
              <a16:creationId xmlns:a16="http://schemas.microsoft.com/office/drawing/2014/main" id="{ADC414A4-FF42-4A54-8F37-A8E08FBBD3F2}"/>
            </a:ext>
          </a:extLst>
        </xdr:cNvPr>
        <xdr:cNvSpPr txBox="1"/>
      </xdr:nvSpPr>
      <xdr:spPr>
        <a:xfrm>
          <a:off x="3582044" y="1461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15257</xdr:rowOff>
    </xdr:from>
    <xdr:ext cx="405111" cy="259045"/>
    <xdr:sp macro="" textlink="">
      <xdr:nvSpPr>
        <xdr:cNvPr id="316" name="n_2mainValue【公営住宅】&#10;有形固定資産減価償却率">
          <a:extLst>
            <a:ext uri="{FF2B5EF4-FFF2-40B4-BE49-F238E27FC236}">
              <a16:creationId xmlns:a16="http://schemas.microsoft.com/office/drawing/2014/main" id="{0B990A8B-D675-4285-B1ED-594DDD217189}"/>
            </a:ext>
          </a:extLst>
        </xdr:cNvPr>
        <xdr:cNvSpPr txBox="1"/>
      </xdr:nvSpPr>
      <xdr:spPr>
        <a:xfrm>
          <a:off x="2705744" y="1458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123841</xdr:rowOff>
    </xdr:from>
    <xdr:ext cx="405111" cy="259045"/>
    <xdr:sp macro="" textlink="">
      <xdr:nvSpPr>
        <xdr:cNvPr id="317" name="n_3mainValue【公営住宅】&#10;有形固定資産減価償却率">
          <a:extLst>
            <a:ext uri="{FF2B5EF4-FFF2-40B4-BE49-F238E27FC236}">
              <a16:creationId xmlns:a16="http://schemas.microsoft.com/office/drawing/2014/main" id="{7C7B91CC-5EE5-4BBC-8073-FC81659841AC}"/>
            </a:ext>
          </a:extLst>
        </xdr:cNvPr>
        <xdr:cNvSpPr txBox="1"/>
      </xdr:nvSpPr>
      <xdr:spPr>
        <a:xfrm>
          <a:off x="1816744" y="1469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108602</xdr:rowOff>
    </xdr:from>
    <xdr:ext cx="405111" cy="259045"/>
    <xdr:sp macro="" textlink="">
      <xdr:nvSpPr>
        <xdr:cNvPr id="318" name="n_4mainValue【公営住宅】&#10;有形固定資産減価償却率">
          <a:extLst>
            <a:ext uri="{FF2B5EF4-FFF2-40B4-BE49-F238E27FC236}">
              <a16:creationId xmlns:a16="http://schemas.microsoft.com/office/drawing/2014/main" id="{EDADB0BE-4AC6-4C11-82D4-54648CEA1DE1}"/>
            </a:ext>
          </a:extLst>
        </xdr:cNvPr>
        <xdr:cNvSpPr txBox="1"/>
      </xdr:nvSpPr>
      <xdr:spPr>
        <a:xfrm>
          <a:off x="927744" y="14681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216472B4-8A8B-49E5-B5E1-76F918F5BA0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15FA30AC-DA7B-4A98-AD9C-62ABC246A07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7919FF83-538A-4EAC-9825-C1E550DC41D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037F7B96-56AE-4E30-A2E7-94383ED58C5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A8D2585C-E4D1-4CD7-8229-3FE5C0F36E2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37FE179C-D646-452D-8C54-9128AE5E023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50D413CA-F0DC-4253-87A6-ED06F4001D6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FD7ED052-6CEF-488D-BA7B-5FCBB81AD1B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5AE86326-7849-491D-8018-0DFFFDA16D8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76960AEA-6329-4118-B395-BDD33997AD7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7184B8EA-9F71-4E4A-AE11-DA1EA746531B}"/>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F3A2EDC3-88C8-4C79-82C9-C6B0E1772269}"/>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E703AC51-610A-4F77-8AB6-5C985AF5E12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654A25DB-0677-45AA-AC88-796CFCB3A829}"/>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34C67915-09F2-4497-8458-493C102A9734}"/>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DD7EDB74-1D01-42A3-9F58-35C852F8EC21}"/>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3086AF62-43FF-4CAD-BBF5-167C0B6CF8A5}"/>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37B6F833-E2A7-4892-BADE-71B2F5E19AC6}"/>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944079F1-52D8-414B-B153-74A886025547}"/>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70866066-F6D9-4843-9222-1280863D989C}"/>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59F621BA-7FA2-4B08-9442-F0EC7463CE33}"/>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0" name="テキスト ボックス 339">
          <a:extLst>
            <a:ext uri="{FF2B5EF4-FFF2-40B4-BE49-F238E27FC236}">
              <a16:creationId xmlns:a16="http://schemas.microsoft.com/office/drawing/2014/main" id="{7BCA1EA7-704D-4316-A843-3B7BCA9D4768}"/>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90EF8B35-DCD8-47A6-81DD-55A8F9B5F34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FA17082E-98E5-40C8-8041-7D180401314F}"/>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DE47CCB6-4973-421B-AB4E-5BDB33EC6541}"/>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152073</xdr:rowOff>
    </xdr:from>
    <xdr:to>
      <xdr:col>54</xdr:col>
      <xdr:colOff>189865</xdr:colOff>
      <xdr:row>86</xdr:row>
      <xdr:rowOff>166443</xdr:rowOff>
    </xdr:to>
    <xdr:cxnSp macro="">
      <xdr:nvCxnSpPr>
        <xdr:cNvPr id="344" name="直線コネクタ 343">
          <a:extLst>
            <a:ext uri="{FF2B5EF4-FFF2-40B4-BE49-F238E27FC236}">
              <a16:creationId xmlns:a16="http://schemas.microsoft.com/office/drawing/2014/main" id="{AA8DEB9D-45E5-4E4A-9FD5-3421896D7753}"/>
            </a:ext>
          </a:extLst>
        </xdr:cNvPr>
        <xdr:cNvCxnSpPr/>
      </xdr:nvCxnSpPr>
      <xdr:spPr>
        <a:xfrm flipV="1">
          <a:off x="10476865" y="13353723"/>
          <a:ext cx="0" cy="1557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170270</xdr:rowOff>
    </xdr:from>
    <xdr:ext cx="469744" cy="259045"/>
    <xdr:sp macro="" textlink="">
      <xdr:nvSpPr>
        <xdr:cNvPr id="345" name="【公営住宅】&#10;一人当たり面積最小値テキスト">
          <a:extLst>
            <a:ext uri="{FF2B5EF4-FFF2-40B4-BE49-F238E27FC236}">
              <a16:creationId xmlns:a16="http://schemas.microsoft.com/office/drawing/2014/main" id="{24A055B4-B01C-4526-B325-FB358C2C6BDE}"/>
            </a:ext>
          </a:extLst>
        </xdr:cNvPr>
        <xdr:cNvSpPr txBox="1"/>
      </xdr:nvSpPr>
      <xdr:spPr>
        <a:xfrm>
          <a:off x="10515600" y="1491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166443</xdr:rowOff>
    </xdr:from>
    <xdr:to>
      <xdr:col>55</xdr:col>
      <xdr:colOff>88900</xdr:colOff>
      <xdr:row>86</xdr:row>
      <xdr:rowOff>166443</xdr:rowOff>
    </xdr:to>
    <xdr:cxnSp macro="">
      <xdr:nvCxnSpPr>
        <xdr:cNvPr id="346" name="直線コネクタ 345">
          <a:extLst>
            <a:ext uri="{FF2B5EF4-FFF2-40B4-BE49-F238E27FC236}">
              <a16:creationId xmlns:a16="http://schemas.microsoft.com/office/drawing/2014/main" id="{9378787E-0C98-4C30-B713-7858004EBA4C}"/>
            </a:ext>
          </a:extLst>
        </xdr:cNvPr>
        <xdr:cNvCxnSpPr/>
      </xdr:nvCxnSpPr>
      <xdr:spPr>
        <a:xfrm>
          <a:off x="10388600" y="14911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98750</xdr:rowOff>
    </xdr:from>
    <xdr:ext cx="469744" cy="259045"/>
    <xdr:sp macro="" textlink="">
      <xdr:nvSpPr>
        <xdr:cNvPr id="347" name="【公営住宅】&#10;一人当たり面積最大値テキスト">
          <a:extLst>
            <a:ext uri="{FF2B5EF4-FFF2-40B4-BE49-F238E27FC236}">
              <a16:creationId xmlns:a16="http://schemas.microsoft.com/office/drawing/2014/main" id="{D2D345DD-858C-4338-8AE4-E16DC36A31D3}"/>
            </a:ext>
          </a:extLst>
        </xdr:cNvPr>
        <xdr:cNvSpPr txBox="1"/>
      </xdr:nvSpPr>
      <xdr:spPr>
        <a:xfrm>
          <a:off x="10515600" y="13128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152073</xdr:rowOff>
    </xdr:from>
    <xdr:to>
      <xdr:col>55</xdr:col>
      <xdr:colOff>88900</xdr:colOff>
      <xdr:row>77</xdr:row>
      <xdr:rowOff>152073</xdr:rowOff>
    </xdr:to>
    <xdr:cxnSp macro="">
      <xdr:nvCxnSpPr>
        <xdr:cNvPr id="348" name="直線コネクタ 347">
          <a:extLst>
            <a:ext uri="{FF2B5EF4-FFF2-40B4-BE49-F238E27FC236}">
              <a16:creationId xmlns:a16="http://schemas.microsoft.com/office/drawing/2014/main" id="{A395FC3A-3F1B-4C9C-B97A-3928BB76842F}"/>
            </a:ext>
          </a:extLst>
        </xdr:cNvPr>
        <xdr:cNvCxnSpPr/>
      </xdr:nvCxnSpPr>
      <xdr:spPr>
        <a:xfrm>
          <a:off x="10388600" y="13353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92147</xdr:rowOff>
    </xdr:from>
    <xdr:ext cx="469744" cy="259045"/>
    <xdr:sp macro="" textlink="">
      <xdr:nvSpPr>
        <xdr:cNvPr id="349" name="【公営住宅】&#10;一人当たり面積平均値テキスト">
          <a:extLst>
            <a:ext uri="{FF2B5EF4-FFF2-40B4-BE49-F238E27FC236}">
              <a16:creationId xmlns:a16="http://schemas.microsoft.com/office/drawing/2014/main" id="{58A02A41-224D-4CBE-91D5-49287E71A4C3}"/>
            </a:ext>
          </a:extLst>
        </xdr:cNvPr>
        <xdr:cNvSpPr txBox="1"/>
      </xdr:nvSpPr>
      <xdr:spPr>
        <a:xfrm>
          <a:off x="10515600" y="14493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69270</xdr:rowOff>
    </xdr:from>
    <xdr:to>
      <xdr:col>55</xdr:col>
      <xdr:colOff>50800</xdr:colOff>
      <xdr:row>85</xdr:row>
      <xdr:rowOff>170870</xdr:rowOff>
    </xdr:to>
    <xdr:sp macro="" textlink="">
      <xdr:nvSpPr>
        <xdr:cNvPr id="350" name="フローチャート: 判断 349">
          <a:extLst>
            <a:ext uri="{FF2B5EF4-FFF2-40B4-BE49-F238E27FC236}">
              <a16:creationId xmlns:a16="http://schemas.microsoft.com/office/drawing/2014/main" id="{691F430B-0B51-4529-B15C-5B1706DD48D0}"/>
            </a:ext>
          </a:extLst>
        </xdr:cNvPr>
        <xdr:cNvSpPr/>
      </xdr:nvSpPr>
      <xdr:spPr>
        <a:xfrm>
          <a:off x="10426700" y="1464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68943</xdr:rowOff>
    </xdr:from>
    <xdr:to>
      <xdr:col>50</xdr:col>
      <xdr:colOff>165100</xdr:colOff>
      <xdr:row>85</xdr:row>
      <xdr:rowOff>170543</xdr:rowOff>
    </xdr:to>
    <xdr:sp macro="" textlink="">
      <xdr:nvSpPr>
        <xdr:cNvPr id="351" name="フローチャート: 判断 350">
          <a:extLst>
            <a:ext uri="{FF2B5EF4-FFF2-40B4-BE49-F238E27FC236}">
              <a16:creationId xmlns:a16="http://schemas.microsoft.com/office/drawing/2014/main" id="{DD9248EA-86F2-4009-BECA-04051368C496}"/>
            </a:ext>
          </a:extLst>
        </xdr:cNvPr>
        <xdr:cNvSpPr/>
      </xdr:nvSpPr>
      <xdr:spPr>
        <a:xfrm>
          <a:off x="9588500" y="14642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66167</xdr:rowOff>
    </xdr:from>
    <xdr:to>
      <xdr:col>46</xdr:col>
      <xdr:colOff>38100</xdr:colOff>
      <xdr:row>85</xdr:row>
      <xdr:rowOff>167767</xdr:rowOff>
    </xdr:to>
    <xdr:sp macro="" textlink="">
      <xdr:nvSpPr>
        <xdr:cNvPr id="352" name="フローチャート: 判断 351">
          <a:extLst>
            <a:ext uri="{FF2B5EF4-FFF2-40B4-BE49-F238E27FC236}">
              <a16:creationId xmlns:a16="http://schemas.microsoft.com/office/drawing/2014/main" id="{983A1EA6-2E83-4973-A75A-31050E6460AA}"/>
            </a:ext>
          </a:extLst>
        </xdr:cNvPr>
        <xdr:cNvSpPr/>
      </xdr:nvSpPr>
      <xdr:spPr>
        <a:xfrm>
          <a:off x="8699500" y="14639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74332</xdr:rowOff>
    </xdr:from>
    <xdr:to>
      <xdr:col>41</xdr:col>
      <xdr:colOff>101600</xdr:colOff>
      <xdr:row>86</xdr:row>
      <xdr:rowOff>4482</xdr:rowOff>
    </xdr:to>
    <xdr:sp macro="" textlink="">
      <xdr:nvSpPr>
        <xdr:cNvPr id="353" name="フローチャート: 判断 352">
          <a:extLst>
            <a:ext uri="{FF2B5EF4-FFF2-40B4-BE49-F238E27FC236}">
              <a16:creationId xmlns:a16="http://schemas.microsoft.com/office/drawing/2014/main" id="{F2A25BA9-87BB-46E7-8BDE-7D0805E4C580}"/>
            </a:ext>
          </a:extLst>
        </xdr:cNvPr>
        <xdr:cNvSpPr/>
      </xdr:nvSpPr>
      <xdr:spPr>
        <a:xfrm>
          <a:off x="7810500" y="14647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95231</xdr:rowOff>
    </xdr:from>
    <xdr:to>
      <xdr:col>36</xdr:col>
      <xdr:colOff>165100</xdr:colOff>
      <xdr:row>86</xdr:row>
      <xdr:rowOff>25381</xdr:rowOff>
    </xdr:to>
    <xdr:sp macro="" textlink="">
      <xdr:nvSpPr>
        <xdr:cNvPr id="354" name="フローチャート: 判断 353">
          <a:extLst>
            <a:ext uri="{FF2B5EF4-FFF2-40B4-BE49-F238E27FC236}">
              <a16:creationId xmlns:a16="http://schemas.microsoft.com/office/drawing/2014/main" id="{9DDC375E-54E8-41DD-8F26-B04B1C1CC01C}"/>
            </a:ext>
          </a:extLst>
        </xdr:cNvPr>
        <xdr:cNvSpPr/>
      </xdr:nvSpPr>
      <xdr:spPr>
        <a:xfrm>
          <a:off x="6921500" y="1466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64C0EE20-2F1F-4336-B3E1-6EF0E2DF11E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E3565B6-3016-4D28-B820-C3CCDB62FCA6}"/>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19A77888-E5B5-4F0B-A57A-538BC841094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C35E5595-FF7D-4BDC-AA89-00BAF11796EC}"/>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FE7485A9-7949-41D8-A43E-402E30358E8A}"/>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100457</xdr:rowOff>
    </xdr:from>
    <xdr:to>
      <xdr:col>55</xdr:col>
      <xdr:colOff>50800</xdr:colOff>
      <xdr:row>86</xdr:row>
      <xdr:rowOff>30607</xdr:rowOff>
    </xdr:to>
    <xdr:sp macro="" textlink="">
      <xdr:nvSpPr>
        <xdr:cNvPr id="360" name="楕円 359">
          <a:extLst>
            <a:ext uri="{FF2B5EF4-FFF2-40B4-BE49-F238E27FC236}">
              <a16:creationId xmlns:a16="http://schemas.microsoft.com/office/drawing/2014/main" id="{53384708-E4AB-464E-A108-4C113D8E9128}"/>
            </a:ext>
          </a:extLst>
        </xdr:cNvPr>
        <xdr:cNvSpPr/>
      </xdr:nvSpPr>
      <xdr:spPr>
        <a:xfrm>
          <a:off x="10426700" y="14673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78884</xdr:rowOff>
    </xdr:from>
    <xdr:ext cx="469744" cy="259045"/>
    <xdr:sp macro="" textlink="">
      <xdr:nvSpPr>
        <xdr:cNvPr id="361" name="【公営住宅】&#10;一人当たり面積該当値テキスト">
          <a:extLst>
            <a:ext uri="{FF2B5EF4-FFF2-40B4-BE49-F238E27FC236}">
              <a16:creationId xmlns:a16="http://schemas.microsoft.com/office/drawing/2014/main" id="{81076B8F-39DA-4E1E-9537-1118FB528DCD}"/>
            </a:ext>
          </a:extLst>
        </xdr:cNvPr>
        <xdr:cNvSpPr txBox="1"/>
      </xdr:nvSpPr>
      <xdr:spPr>
        <a:xfrm>
          <a:off x="10515600" y="14652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103560</xdr:rowOff>
    </xdr:from>
    <xdr:to>
      <xdr:col>50</xdr:col>
      <xdr:colOff>165100</xdr:colOff>
      <xdr:row>86</xdr:row>
      <xdr:rowOff>33710</xdr:rowOff>
    </xdr:to>
    <xdr:sp macro="" textlink="">
      <xdr:nvSpPr>
        <xdr:cNvPr id="362" name="楕円 361">
          <a:extLst>
            <a:ext uri="{FF2B5EF4-FFF2-40B4-BE49-F238E27FC236}">
              <a16:creationId xmlns:a16="http://schemas.microsoft.com/office/drawing/2014/main" id="{7978DA22-241A-4CE2-A599-61D854C01BBA}"/>
            </a:ext>
          </a:extLst>
        </xdr:cNvPr>
        <xdr:cNvSpPr/>
      </xdr:nvSpPr>
      <xdr:spPr>
        <a:xfrm>
          <a:off x="9588500" y="14676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151257</xdr:rowOff>
    </xdr:from>
    <xdr:to>
      <xdr:col>55</xdr:col>
      <xdr:colOff>0</xdr:colOff>
      <xdr:row>85</xdr:row>
      <xdr:rowOff>154360</xdr:rowOff>
    </xdr:to>
    <xdr:cxnSp macro="">
      <xdr:nvCxnSpPr>
        <xdr:cNvPr id="363" name="直線コネクタ 362">
          <a:extLst>
            <a:ext uri="{FF2B5EF4-FFF2-40B4-BE49-F238E27FC236}">
              <a16:creationId xmlns:a16="http://schemas.microsoft.com/office/drawing/2014/main" id="{F3FB7E15-95EA-4FBD-8EC7-1928B26633B9}"/>
            </a:ext>
          </a:extLst>
        </xdr:cNvPr>
        <xdr:cNvCxnSpPr/>
      </xdr:nvCxnSpPr>
      <xdr:spPr>
        <a:xfrm flipV="1">
          <a:off x="9639300" y="14724507"/>
          <a:ext cx="838200" cy="3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107314</xdr:rowOff>
    </xdr:from>
    <xdr:to>
      <xdr:col>46</xdr:col>
      <xdr:colOff>38100</xdr:colOff>
      <xdr:row>86</xdr:row>
      <xdr:rowOff>37464</xdr:rowOff>
    </xdr:to>
    <xdr:sp macro="" textlink="">
      <xdr:nvSpPr>
        <xdr:cNvPr id="364" name="楕円 363">
          <a:extLst>
            <a:ext uri="{FF2B5EF4-FFF2-40B4-BE49-F238E27FC236}">
              <a16:creationId xmlns:a16="http://schemas.microsoft.com/office/drawing/2014/main" id="{68C7A23E-6B4B-4963-9191-2AE5FF647727}"/>
            </a:ext>
          </a:extLst>
        </xdr:cNvPr>
        <xdr:cNvSpPr/>
      </xdr:nvSpPr>
      <xdr:spPr>
        <a:xfrm>
          <a:off x="8699500" y="14680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154360</xdr:rowOff>
    </xdr:from>
    <xdr:to>
      <xdr:col>50</xdr:col>
      <xdr:colOff>114300</xdr:colOff>
      <xdr:row>85</xdr:row>
      <xdr:rowOff>158114</xdr:rowOff>
    </xdr:to>
    <xdr:cxnSp macro="">
      <xdr:nvCxnSpPr>
        <xdr:cNvPr id="365" name="直線コネクタ 364">
          <a:extLst>
            <a:ext uri="{FF2B5EF4-FFF2-40B4-BE49-F238E27FC236}">
              <a16:creationId xmlns:a16="http://schemas.microsoft.com/office/drawing/2014/main" id="{E47AAA53-FBED-42B7-AB50-53651A9323B1}"/>
            </a:ext>
          </a:extLst>
        </xdr:cNvPr>
        <xdr:cNvCxnSpPr/>
      </xdr:nvCxnSpPr>
      <xdr:spPr>
        <a:xfrm flipV="1">
          <a:off x="8750300" y="14727610"/>
          <a:ext cx="889000" cy="3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115805</xdr:rowOff>
    </xdr:from>
    <xdr:to>
      <xdr:col>41</xdr:col>
      <xdr:colOff>101600</xdr:colOff>
      <xdr:row>86</xdr:row>
      <xdr:rowOff>45955</xdr:rowOff>
    </xdr:to>
    <xdr:sp macro="" textlink="">
      <xdr:nvSpPr>
        <xdr:cNvPr id="366" name="楕円 365">
          <a:extLst>
            <a:ext uri="{FF2B5EF4-FFF2-40B4-BE49-F238E27FC236}">
              <a16:creationId xmlns:a16="http://schemas.microsoft.com/office/drawing/2014/main" id="{AC542A64-C20E-4062-A6ED-E55DA03807DA}"/>
            </a:ext>
          </a:extLst>
        </xdr:cNvPr>
        <xdr:cNvSpPr/>
      </xdr:nvSpPr>
      <xdr:spPr>
        <a:xfrm>
          <a:off x="7810500" y="1468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158114</xdr:rowOff>
    </xdr:from>
    <xdr:to>
      <xdr:col>45</xdr:col>
      <xdr:colOff>177800</xdr:colOff>
      <xdr:row>85</xdr:row>
      <xdr:rowOff>166605</xdr:rowOff>
    </xdr:to>
    <xdr:cxnSp macro="">
      <xdr:nvCxnSpPr>
        <xdr:cNvPr id="367" name="直線コネクタ 366">
          <a:extLst>
            <a:ext uri="{FF2B5EF4-FFF2-40B4-BE49-F238E27FC236}">
              <a16:creationId xmlns:a16="http://schemas.microsoft.com/office/drawing/2014/main" id="{C4A2D66A-7EF5-409E-A57C-DDE58B560F85}"/>
            </a:ext>
          </a:extLst>
        </xdr:cNvPr>
        <xdr:cNvCxnSpPr/>
      </xdr:nvCxnSpPr>
      <xdr:spPr>
        <a:xfrm flipV="1">
          <a:off x="7861300" y="14731364"/>
          <a:ext cx="889000" cy="8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114826</xdr:rowOff>
    </xdr:from>
    <xdr:to>
      <xdr:col>36</xdr:col>
      <xdr:colOff>165100</xdr:colOff>
      <xdr:row>86</xdr:row>
      <xdr:rowOff>44976</xdr:rowOff>
    </xdr:to>
    <xdr:sp macro="" textlink="">
      <xdr:nvSpPr>
        <xdr:cNvPr id="368" name="楕円 367">
          <a:extLst>
            <a:ext uri="{FF2B5EF4-FFF2-40B4-BE49-F238E27FC236}">
              <a16:creationId xmlns:a16="http://schemas.microsoft.com/office/drawing/2014/main" id="{1E756AF8-BDDB-4560-8BF1-745C2F89659E}"/>
            </a:ext>
          </a:extLst>
        </xdr:cNvPr>
        <xdr:cNvSpPr/>
      </xdr:nvSpPr>
      <xdr:spPr>
        <a:xfrm>
          <a:off x="6921500" y="1468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165626</xdr:rowOff>
    </xdr:from>
    <xdr:to>
      <xdr:col>41</xdr:col>
      <xdr:colOff>50800</xdr:colOff>
      <xdr:row>85</xdr:row>
      <xdr:rowOff>166605</xdr:rowOff>
    </xdr:to>
    <xdr:cxnSp macro="">
      <xdr:nvCxnSpPr>
        <xdr:cNvPr id="369" name="直線コネクタ 368">
          <a:extLst>
            <a:ext uri="{FF2B5EF4-FFF2-40B4-BE49-F238E27FC236}">
              <a16:creationId xmlns:a16="http://schemas.microsoft.com/office/drawing/2014/main" id="{0C074788-59C4-4920-ADD6-0759D280A229}"/>
            </a:ext>
          </a:extLst>
        </xdr:cNvPr>
        <xdr:cNvCxnSpPr/>
      </xdr:nvCxnSpPr>
      <xdr:spPr>
        <a:xfrm>
          <a:off x="6972300" y="14738876"/>
          <a:ext cx="889000" cy="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15620</xdr:rowOff>
    </xdr:from>
    <xdr:ext cx="469744" cy="259045"/>
    <xdr:sp macro="" textlink="">
      <xdr:nvSpPr>
        <xdr:cNvPr id="370" name="n_1aveValue【公営住宅】&#10;一人当たり面積">
          <a:extLst>
            <a:ext uri="{FF2B5EF4-FFF2-40B4-BE49-F238E27FC236}">
              <a16:creationId xmlns:a16="http://schemas.microsoft.com/office/drawing/2014/main" id="{ABA75C60-F2D9-4156-A30F-8F8CBBA5E875}"/>
            </a:ext>
          </a:extLst>
        </xdr:cNvPr>
        <xdr:cNvSpPr txBox="1"/>
      </xdr:nvSpPr>
      <xdr:spPr>
        <a:xfrm>
          <a:off x="9391727" y="14417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12844</xdr:rowOff>
    </xdr:from>
    <xdr:ext cx="469744" cy="259045"/>
    <xdr:sp macro="" textlink="">
      <xdr:nvSpPr>
        <xdr:cNvPr id="371" name="n_2aveValue【公営住宅】&#10;一人当たり面積">
          <a:extLst>
            <a:ext uri="{FF2B5EF4-FFF2-40B4-BE49-F238E27FC236}">
              <a16:creationId xmlns:a16="http://schemas.microsoft.com/office/drawing/2014/main" id="{87AD7F09-C166-4F06-8A8B-EA92F4BEE1B6}"/>
            </a:ext>
          </a:extLst>
        </xdr:cNvPr>
        <xdr:cNvSpPr txBox="1"/>
      </xdr:nvSpPr>
      <xdr:spPr>
        <a:xfrm>
          <a:off x="8515427" y="14414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21009</xdr:rowOff>
    </xdr:from>
    <xdr:ext cx="469744" cy="259045"/>
    <xdr:sp macro="" textlink="">
      <xdr:nvSpPr>
        <xdr:cNvPr id="372" name="n_3aveValue【公営住宅】&#10;一人当たり面積">
          <a:extLst>
            <a:ext uri="{FF2B5EF4-FFF2-40B4-BE49-F238E27FC236}">
              <a16:creationId xmlns:a16="http://schemas.microsoft.com/office/drawing/2014/main" id="{A28767A8-72D5-4C67-B1C4-895EF19DD541}"/>
            </a:ext>
          </a:extLst>
        </xdr:cNvPr>
        <xdr:cNvSpPr txBox="1"/>
      </xdr:nvSpPr>
      <xdr:spPr>
        <a:xfrm>
          <a:off x="7626427" y="14422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41908</xdr:rowOff>
    </xdr:from>
    <xdr:ext cx="469744" cy="259045"/>
    <xdr:sp macro="" textlink="">
      <xdr:nvSpPr>
        <xdr:cNvPr id="373" name="n_4aveValue【公営住宅】&#10;一人当たり面積">
          <a:extLst>
            <a:ext uri="{FF2B5EF4-FFF2-40B4-BE49-F238E27FC236}">
              <a16:creationId xmlns:a16="http://schemas.microsoft.com/office/drawing/2014/main" id="{E7340F8B-0F7E-42D9-90BA-B513B8296BAA}"/>
            </a:ext>
          </a:extLst>
        </xdr:cNvPr>
        <xdr:cNvSpPr txBox="1"/>
      </xdr:nvSpPr>
      <xdr:spPr>
        <a:xfrm>
          <a:off x="6737427" y="14443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24837</xdr:rowOff>
    </xdr:from>
    <xdr:ext cx="469744" cy="259045"/>
    <xdr:sp macro="" textlink="">
      <xdr:nvSpPr>
        <xdr:cNvPr id="374" name="n_1mainValue【公営住宅】&#10;一人当たり面積">
          <a:extLst>
            <a:ext uri="{FF2B5EF4-FFF2-40B4-BE49-F238E27FC236}">
              <a16:creationId xmlns:a16="http://schemas.microsoft.com/office/drawing/2014/main" id="{E55A1433-7015-448F-9A7B-02141A4E78F5}"/>
            </a:ext>
          </a:extLst>
        </xdr:cNvPr>
        <xdr:cNvSpPr txBox="1"/>
      </xdr:nvSpPr>
      <xdr:spPr>
        <a:xfrm>
          <a:off x="9391727" y="14769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28591</xdr:rowOff>
    </xdr:from>
    <xdr:ext cx="469744" cy="259045"/>
    <xdr:sp macro="" textlink="">
      <xdr:nvSpPr>
        <xdr:cNvPr id="375" name="n_2mainValue【公営住宅】&#10;一人当たり面積">
          <a:extLst>
            <a:ext uri="{FF2B5EF4-FFF2-40B4-BE49-F238E27FC236}">
              <a16:creationId xmlns:a16="http://schemas.microsoft.com/office/drawing/2014/main" id="{B0648A50-F023-4AA9-925E-46C9129D4E4F}"/>
            </a:ext>
          </a:extLst>
        </xdr:cNvPr>
        <xdr:cNvSpPr txBox="1"/>
      </xdr:nvSpPr>
      <xdr:spPr>
        <a:xfrm>
          <a:off x="8515427" y="14773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37082</xdr:rowOff>
    </xdr:from>
    <xdr:ext cx="469744" cy="259045"/>
    <xdr:sp macro="" textlink="">
      <xdr:nvSpPr>
        <xdr:cNvPr id="376" name="n_3mainValue【公営住宅】&#10;一人当たり面積">
          <a:extLst>
            <a:ext uri="{FF2B5EF4-FFF2-40B4-BE49-F238E27FC236}">
              <a16:creationId xmlns:a16="http://schemas.microsoft.com/office/drawing/2014/main" id="{9394E222-0134-417F-BA0C-43A3C35AB4B1}"/>
            </a:ext>
          </a:extLst>
        </xdr:cNvPr>
        <xdr:cNvSpPr txBox="1"/>
      </xdr:nvSpPr>
      <xdr:spPr>
        <a:xfrm>
          <a:off x="7626427" y="14781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36103</xdr:rowOff>
    </xdr:from>
    <xdr:ext cx="469744" cy="259045"/>
    <xdr:sp macro="" textlink="">
      <xdr:nvSpPr>
        <xdr:cNvPr id="377" name="n_4mainValue【公営住宅】&#10;一人当たり面積">
          <a:extLst>
            <a:ext uri="{FF2B5EF4-FFF2-40B4-BE49-F238E27FC236}">
              <a16:creationId xmlns:a16="http://schemas.microsoft.com/office/drawing/2014/main" id="{77A02EB6-DCE6-428C-B011-A4B1D692B8AF}"/>
            </a:ext>
          </a:extLst>
        </xdr:cNvPr>
        <xdr:cNvSpPr txBox="1"/>
      </xdr:nvSpPr>
      <xdr:spPr>
        <a:xfrm>
          <a:off x="6737427" y="14780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3B5C3EAD-926F-4A9F-ABDC-C65B6C6CC36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60517CFB-2A27-4F3F-A265-2826E9EAB78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BA957242-270B-4C13-8E9A-FC8736698E6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96C0A24A-9FB7-499D-838F-E09FE4DC96F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CFC145A6-822F-4B84-A8E1-EB87DA36EBAA}"/>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6252877F-E75A-4603-ACAD-4A0F799350B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47739700-E0C5-4EEB-984D-08F705CE7F8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DA4D3D6D-B60D-4B2E-8F00-FE475698AC6A}"/>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CA81410B-2BA5-4F74-AA28-2785CFFBFEC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0E399CCB-357B-4D49-813F-4DF48E3866C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1EBEFA45-9B89-4847-8BA9-B312931F2EE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AD72434D-B901-4DA9-9A9F-B3607F71245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6B01DF7B-A623-4A00-81AC-3B9B42A6A2A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76037994-71B9-4DD9-B583-61A3E694BF4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B37E7B5D-3CE3-4F85-89F1-0F619921E3B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E9F4393C-1541-492A-95BB-5C930A38CE0F}"/>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8BC62056-051E-47F3-99C6-5B4AAE9140E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77C6F183-55D0-4D04-9A2A-ABCA8AC05C04}"/>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86940B5A-7B1A-4551-B5EF-1808CCEEF83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470CAA2F-69EB-4CAC-A4FF-BB272CC1200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126F8DAF-464E-4B3C-8345-AE418A09C67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59BD5AB6-4593-4A99-8CE1-9D7A8634FF2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D79BFF0F-25CA-4CD2-A1F9-CDF20778288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4E825753-19B4-4E12-8553-BCD9E0FC79B6}"/>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C9964002-CB62-4587-B614-A722AF74AB57}"/>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E8214876-7403-415D-9AC8-7B1B51BF7CBD}"/>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A8C3E52F-8E2A-45ED-B6B4-892AD621B3A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C05EF534-BF54-46D4-A515-1F42C59B0AC8}"/>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A15208FF-0366-4EB6-961E-0D4D24C09736}"/>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2650302A-1375-4BD2-87A9-4E61310E956E}"/>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69624D54-7D34-4422-8BAB-A3BF4D42C2E1}"/>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B4917F81-CD44-4BBC-B842-66ACE317E0F1}"/>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C6AC1762-7D78-4B4D-BA13-875B213389F1}"/>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9CE9D74C-1E3B-4BE9-B28E-CC26C077FB25}"/>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86FF8444-8410-4505-BE20-D1541904479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76A77717-A64C-4364-9283-AE5CBBBD449E}"/>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a:extLst>
            <a:ext uri="{FF2B5EF4-FFF2-40B4-BE49-F238E27FC236}">
              <a16:creationId xmlns:a16="http://schemas.microsoft.com/office/drawing/2014/main" id="{5A18DF0D-F168-4123-9E19-5DF49BA6FBBE}"/>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CEAC1632-C41B-4369-BDCF-ED2D70C4E91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9985F238-8D66-425D-8EF0-E9047A5B43F2}"/>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a:extLst>
            <a:ext uri="{FF2B5EF4-FFF2-40B4-BE49-F238E27FC236}">
              <a16:creationId xmlns:a16="http://schemas.microsoft.com/office/drawing/2014/main" id="{B2E5F911-3C28-4317-B339-213DBAC6404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163830</xdr:rowOff>
    </xdr:from>
    <xdr:to>
      <xdr:col>85</xdr:col>
      <xdr:colOff>126364</xdr:colOff>
      <xdr:row>42</xdr:row>
      <xdr:rowOff>38100</xdr:rowOff>
    </xdr:to>
    <xdr:cxnSp macro="">
      <xdr:nvCxnSpPr>
        <xdr:cNvPr id="418" name="直線コネクタ 417">
          <a:extLst>
            <a:ext uri="{FF2B5EF4-FFF2-40B4-BE49-F238E27FC236}">
              <a16:creationId xmlns:a16="http://schemas.microsoft.com/office/drawing/2014/main" id="{CA8868A0-9E61-4D51-A99F-ABC437D7CA8C}"/>
            </a:ext>
          </a:extLst>
        </xdr:cNvPr>
        <xdr:cNvCxnSpPr/>
      </xdr:nvCxnSpPr>
      <xdr:spPr>
        <a:xfrm flipV="1">
          <a:off x="16318864" y="5650230"/>
          <a:ext cx="0" cy="1588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9" name="【認定こども園・幼稚園・保育所】&#10;有形固定資産減価償却率最小値テキスト">
          <a:extLst>
            <a:ext uri="{FF2B5EF4-FFF2-40B4-BE49-F238E27FC236}">
              <a16:creationId xmlns:a16="http://schemas.microsoft.com/office/drawing/2014/main" id="{0CA9882F-429C-4D1B-B42F-59CB86E0AEAD}"/>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0" name="直線コネクタ 419">
          <a:extLst>
            <a:ext uri="{FF2B5EF4-FFF2-40B4-BE49-F238E27FC236}">
              <a16:creationId xmlns:a16="http://schemas.microsoft.com/office/drawing/2014/main" id="{ECBDCE65-2744-4022-B09B-3EB2D08106E7}"/>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110507</xdr:rowOff>
    </xdr:from>
    <xdr:ext cx="405111" cy="259045"/>
    <xdr:sp macro="" textlink="">
      <xdr:nvSpPr>
        <xdr:cNvPr id="421" name="【認定こども園・幼稚園・保育所】&#10;有形固定資産減価償却率最大値テキスト">
          <a:extLst>
            <a:ext uri="{FF2B5EF4-FFF2-40B4-BE49-F238E27FC236}">
              <a16:creationId xmlns:a16="http://schemas.microsoft.com/office/drawing/2014/main" id="{9B29373A-1C44-4CFB-935A-F4EEAB0633AE}"/>
            </a:ext>
          </a:extLst>
        </xdr:cNvPr>
        <xdr:cNvSpPr txBox="1"/>
      </xdr:nvSpPr>
      <xdr:spPr>
        <a:xfrm>
          <a:off x="16357600" y="5425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163830</xdr:rowOff>
    </xdr:from>
    <xdr:to>
      <xdr:col>86</xdr:col>
      <xdr:colOff>25400</xdr:colOff>
      <xdr:row>32</xdr:row>
      <xdr:rowOff>163830</xdr:rowOff>
    </xdr:to>
    <xdr:cxnSp macro="">
      <xdr:nvCxnSpPr>
        <xdr:cNvPr id="422" name="直線コネクタ 421">
          <a:extLst>
            <a:ext uri="{FF2B5EF4-FFF2-40B4-BE49-F238E27FC236}">
              <a16:creationId xmlns:a16="http://schemas.microsoft.com/office/drawing/2014/main" id="{28BC3209-1678-43B4-920F-B47ADE1DAE62}"/>
            </a:ext>
          </a:extLst>
        </xdr:cNvPr>
        <xdr:cNvCxnSpPr/>
      </xdr:nvCxnSpPr>
      <xdr:spPr>
        <a:xfrm>
          <a:off x="16230600" y="5650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5732</xdr:rowOff>
    </xdr:from>
    <xdr:ext cx="405111" cy="259045"/>
    <xdr:sp macro="" textlink="">
      <xdr:nvSpPr>
        <xdr:cNvPr id="423" name="【認定こども園・幼稚園・保育所】&#10;有形固定資産減価償却率平均値テキスト">
          <a:extLst>
            <a:ext uri="{FF2B5EF4-FFF2-40B4-BE49-F238E27FC236}">
              <a16:creationId xmlns:a16="http://schemas.microsoft.com/office/drawing/2014/main" id="{C0352E61-6F33-4C9D-8E56-DBE24864F318}"/>
            </a:ext>
          </a:extLst>
        </xdr:cNvPr>
        <xdr:cNvSpPr txBox="1"/>
      </xdr:nvSpPr>
      <xdr:spPr>
        <a:xfrm>
          <a:off x="16357600" y="6349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27305</xdr:rowOff>
    </xdr:from>
    <xdr:to>
      <xdr:col>85</xdr:col>
      <xdr:colOff>177800</xdr:colOff>
      <xdr:row>37</xdr:row>
      <xdr:rowOff>128905</xdr:rowOff>
    </xdr:to>
    <xdr:sp macro="" textlink="">
      <xdr:nvSpPr>
        <xdr:cNvPr id="424" name="フローチャート: 判断 423">
          <a:extLst>
            <a:ext uri="{FF2B5EF4-FFF2-40B4-BE49-F238E27FC236}">
              <a16:creationId xmlns:a16="http://schemas.microsoft.com/office/drawing/2014/main" id="{547AFC28-9E13-4E69-96F8-5028F2ECE56A}"/>
            </a:ext>
          </a:extLst>
        </xdr:cNvPr>
        <xdr:cNvSpPr/>
      </xdr:nvSpPr>
      <xdr:spPr>
        <a:xfrm>
          <a:off x="162687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44450</xdr:rowOff>
    </xdr:from>
    <xdr:to>
      <xdr:col>81</xdr:col>
      <xdr:colOff>101600</xdr:colOff>
      <xdr:row>37</xdr:row>
      <xdr:rowOff>146050</xdr:rowOff>
    </xdr:to>
    <xdr:sp macro="" textlink="">
      <xdr:nvSpPr>
        <xdr:cNvPr id="425" name="フローチャート: 判断 424">
          <a:extLst>
            <a:ext uri="{FF2B5EF4-FFF2-40B4-BE49-F238E27FC236}">
              <a16:creationId xmlns:a16="http://schemas.microsoft.com/office/drawing/2014/main" id="{BFE9F732-6329-4E59-899B-84AA6578FBD6}"/>
            </a:ext>
          </a:extLst>
        </xdr:cNvPr>
        <xdr:cNvSpPr/>
      </xdr:nvSpPr>
      <xdr:spPr>
        <a:xfrm>
          <a:off x="15430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84455</xdr:rowOff>
    </xdr:from>
    <xdr:to>
      <xdr:col>76</xdr:col>
      <xdr:colOff>165100</xdr:colOff>
      <xdr:row>38</xdr:row>
      <xdr:rowOff>14605</xdr:rowOff>
    </xdr:to>
    <xdr:sp macro="" textlink="">
      <xdr:nvSpPr>
        <xdr:cNvPr id="426" name="フローチャート: 判断 425">
          <a:extLst>
            <a:ext uri="{FF2B5EF4-FFF2-40B4-BE49-F238E27FC236}">
              <a16:creationId xmlns:a16="http://schemas.microsoft.com/office/drawing/2014/main" id="{B0A637F4-B15B-4541-B493-68E749F8120F}"/>
            </a:ext>
          </a:extLst>
        </xdr:cNvPr>
        <xdr:cNvSpPr/>
      </xdr:nvSpPr>
      <xdr:spPr>
        <a:xfrm>
          <a:off x="14541500" y="642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103505</xdr:rowOff>
    </xdr:from>
    <xdr:to>
      <xdr:col>72</xdr:col>
      <xdr:colOff>38100</xdr:colOff>
      <xdr:row>38</xdr:row>
      <xdr:rowOff>33655</xdr:rowOff>
    </xdr:to>
    <xdr:sp macro="" textlink="">
      <xdr:nvSpPr>
        <xdr:cNvPr id="427" name="フローチャート: 判断 426">
          <a:extLst>
            <a:ext uri="{FF2B5EF4-FFF2-40B4-BE49-F238E27FC236}">
              <a16:creationId xmlns:a16="http://schemas.microsoft.com/office/drawing/2014/main" id="{438DCBAF-5875-49BA-A945-F145517B408E}"/>
            </a:ext>
          </a:extLst>
        </xdr:cNvPr>
        <xdr:cNvSpPr/>
      </xdr:nvSpPr>
      <xdr:spPr>
        <a:xfrm>
          <a:off x="13652500" y="644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23495</xdr:rowOff>
    </xdr:from>
    <xdr:to>
      <xdr:col>67</xdr:col>
      <xdr:colOff>101600</xdr:colOff>
      <xdr:row>37</xdr:row>
      <xdr:rowOff>125095</xdr:rowOff>
    </xdr:to>
    <xdr:sp macro="" textlink="">
      <xdr:nvSpPr>
        <xdr:cNvPr id="428" name="フローチャート: 判断 427">
          <a:extLst>
            <a:ext uri="{FF2B5EF4-FFF2-40B4-BE49-F238E27FC236}">
              <a16:creationId xmlns:a16="http://schemas.microsoft.com/office/drawing/2014/main" id="{0021C934-11F5-49A2-8536-194BD3091EE5}"/>
            </a:ext>
          </a:extLst>
        </xdr:cNvPr>
        <xdr:cNvSpPr/>
      </xdr:nvSpPr>
      <xdr:spPr>
        <a:xfrm>
          <a:off x="12763500" y="636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677DAC22-6C0A-4893-B277-CB4CD9CD88C7}"/>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491BC4B5-9FA0-4B26-8F04-B982BB5DEF42}"/>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AF908E12-977E-48D9-BDD5-8FF406F7F5E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DB4912DC-E2B3-4978-A1FD-2ED63B50F21A}"/>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7E2F5DEE-DA86-4086-A04E-FEB64C9480A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13970</xdr:rowOff>
    </xdr:from>
    <xdr:to>
      <xdr:col>85</xdr:col>
      <xdr:colOff>177800</xdr:colOff>
      <xdr:row>37</xdr:row>
      <xdr:rowOff>115570</xdr:rowOff>
    </xdr:to>
    <xdr:sp macro="" textlink="">
      <xdr:nvSpPr>
        <xdr:cNvPr id="434" name="楕円 433">
          <a:extLst>
            <a:ext uri="{FF2B5EF4-FFF2-40B4-BE49-F238E27FC236}">
              <a16:creationId xmlns:a16="http://schemas.microsoft.com/office/drawing/2014/main" id="{A393F61A-6C79-4A24-BE48-1B64C0C705D3}"/>
            </a:ext>
          </a:extLst>
        </xdr:cNvPr>
        <xdr:cNvSpPr/>
      </xdr:nvSpPr>
      <xdr:spPr>
        <a:xfrm>
          <a:off x="16268700" y="635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36847</xdr:rowOff>
    </xdr:from>
    <xdr:ext cx="405111" cy="259045"/>
    <xdr:sp macro="" textlink="">
      <xdr:nvSpPr>
        <xdr:cNvPr id="435" name="【認定こども園・幼稚園・保育所】&#10;有形固定資産減価償却率該当値テキスト">
          <a:extLst>
            <a:ext uri="{FF2B5EF4-FFF2-40B4-BE49-F238E27FC236}">
              <a16:creationId xmlns:a16="http://schemas.microsoft.com/office/drawing/2014/main" id="{0BB5DA02-02B1-475E-AEFB-8CB4AA181BF3}"/>
            </a:ext>
          </a:extLst>
        </xdr:cNvPr>
        <xdr:cNvSpPr txBox="1"/>
      </xdr:nvSpPr>
      <xdr:spPr>
        <a:xfrm>
          <a:off x="16357600" y="620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158750</xdr:rowOff>
    </xdr:from>
    <xdr:to>
      <xdr:col>81</xdr:col>
      <xdr:colOff>101600</xdr:colOff>
      <xdr:row>37</xdr:row>
      <xdr:rowOff>88900</xdr:rowOff>
    </xdr:to>
    <xdr:sp macro="" textlink="">
      <xdr:nvSpPr>
        <xdr:cNvPr id="436" name="楕円 435">
          <a:extLst>
            <a:ext uri="{FF2B5EF4-FFF2-40B4-BE49-F238E27FC236}">
              <a16:creationId xmlns:a16="http://schemas.microsoft.com/office/drawing/2014/main" id="{3541B131-8F92-4389-B39A-4F62413CF82F}"/>
            </a:ext>
          </a:extLst>
        </xdr:cNvPr>
        <xdr:cNvSpPr/>
      </xdr:nvSpPr>
      <xdr:spPr>
        <a:xfrm>
          <a:off x="15430500" y="63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38100</xdr:rowOff>
    </xdr:from>
    <xdr:to>
      <xdr:col>85</xdr:col>
      <xdr:colOff>127000</xdr:colOff>
      <xdr:row>37</xdr:row>
      <xdr:rowOff>64770</xdr:rowOff>
    </xdr:to>
    <xdr:cxnSp macro="">
      <xdr:nvCxnSpPr>
        <xdr:cNvPr id="437" name="直線コネクタ 436">
          <a:extLst>
            <a:ext uri="{FF2B5EF4-FFF2-40B4-BE49-F238E27FC236}">
              <a16:creationId xmlns:a16="http://schemas.microsoft.com/office/drawing/2014/main" id="{37F4F4DC-5A43-49FF-86FD-EE187C55ACC2}"/>
            </a:ext>
          </a:extLst>
        </xdr:cNvPr>
        <xdr:cNvCxnSpPr/>
      </xdr:nvCxnSpPr>
      <xdr:spPr>
        <a:xfrm>
          <a:off x="15481300" y="638175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107315</xdr:rowOff>
    </xdr:from>
    <xdr:to>
      <xdr:col>76</xdr:col>
      <xdr:colOff>165100</xdr:colOff>
      <xdr:row>37</xdr:row>
      <xdr:rowOff>37465</xdr:rowOff>
    </xdr:to>
    <xdr:sp macro="" textlink="">
      <xdr:nvSpPr>
        <xdr:cNvPr id="438" name="楕円 437">
          <a:extLst>
            <a:ext uri="{FF2B5EF4-FFF2-40B4-BE49-F238E27FC236}">
              <a16:creationId xmlns:a16="http://schemas.microsoft.com/office/drawing/2014/main" id="{F4B62965-6296-44C0-8495-C279AE17CD0C}"/>
            </a:ext>
          </a:extLst>
        </xdr:cNvPr>
        <xdr:cNvSpPr/>
      </xdr:nvSpPr>
      <xdr:spPr>
        <a:xfrm>
          <a:off x="14541500" y="627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158115</xdr:rowOff>
    </xdr:from>
    <xdr:to>
      <xdr:col>81</xdr:col>
      <xdr:colOff>50800</xdr:colOff>
      <xdr:row>37</xdr:row>
      <xdr:rowOff>38100</xdr:rowOff>
    </xdr:to>
    <xdr:cxnSp macro="">
      <xdr:nvCxnSpPr>
        <xdr:cNvPr id="439" name="直線コネクタ 438">
          <a:extLst>
            <a:ext uri="{FF2B5EF4-FFF2-40B4-BE49-F238E27FC236}">
              <a16:creationId xmlns:a16="http://schemas.microsoft.com/office/drawing/2014/main" id="{ACE55BE9-9159-45B9-A94B-9EC9605D6856}"/>
            </a:ext>
          </a:extLst>
        </xdr:cNvPr>
        <xdr:cNvCxnSpPr/>
      </xdr:nvCxnSpPr>
      <xdr:spPr>
        <a:xfrm>
          <a:off x="14592300" y="633031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164465</xdr:rowOff>
    </xdr:from>
    <xdr:to>
      <xdr:col>72</xdr:col>
      <xdr:colOff>38100</xdr:colOff>
      <xdr:row>36</xdr:row>
      <xdr:rowOff>94615</xdr:rowOff>
    </xdr:to>
    <xdr:sp macro="" textlink="">
      <xdr:nvSpPr>
        <xdr:cNvPr id="440" name="楕円 439">
          <a:extLst>
            <a:ext uri="{FF2B5EF4-FFF2-40B4-BE49-F238E27FC236}">
              <a16:creationId xmlns:a16="http://schemas.microsoft.com/office/drawing/2014/main" id="{5A5E3590-9E9E-4B5E-B3F5-3930322C5F9D}"/>
            </a:ext>
          </a:extLst>
        </xdr:cNvPr>
        <xdr:cNvSpPr/>
      </xdr:nvSpPr>
      <xdr:spPr>
        <a:xfrm>
          <a:off x="13652500" y="616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43815</xdr:rowOff>
    </xdr:from>
    <xdr:to>
      <xdr:col>76</xdr:col>
      <xdr:colOff>114300</xdr:colOff>
      <xdr:row>36</xdr:row>
      <xdr:rowOff>158115</xdr:rowOff>
    </xdr:to>
    <xdr:cxnSp macro="">
      <xdr:nvCxnSpPr>
        <xdr:cNvPr id="441" name="直線コネクタ 440">
          <a:extLst>
            <a:ext uri="{FF2B5EF4-FFF2-40B4-BE49-F238E27FC236}">
              <a16:creationId xmlns:a16="http://schemas.microsoft.com/office/drawing/2014/main" id="{4EFD52DD-2BF3-4168-9226-B67711337AE2}"/>
            </a:ext>
          </a:extLst>
        </xdr:cNvPr>
        <xdr:cNvCxnSpPr/>
      </xdr:nvCxnSpPr>
      <xdr:spPr>
        <a:xfrm>
          <a:off x="13703300" y="621601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65405</xdr:rowOff>
    </xdr:from>
    <xdr:to>
      <xdr:col>67</xdr:col>
      <xdr:colOff>101600</xdr:colOff>
      <xdr:row>38</xdr:row>
      <xdr:rowOff>167005</xdr:rowOff>
    </xdr:to>
    <xdr:sp macro="" textlink="">
      <xdr:nvSpPr>
        <xdr:cNvPr id="442" name="楕円 441">
          <a:extLst>
            <a:ext uri="{FF2B5EF4-FFF2-40B4-BE49-F238E27FC236}">
              <a16:creationId xmlns:a16="http://schemas.microsoft.com/office/drawing/2014/main" id="{C6DD6751-2B16-409C-9B05-1A156AF07DFA}"/>
            </a:ext>
          </a:extLst>
        </xdr:cNvPr>
        <xdr:cNvSpPr/>
      </xdr:nvSpPr>
      <xdr:spPr>
        <a:xfrm>
          <a:off x="12763500" y="658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43815</xdr:rowOff>
    </xdr:from>
    <xdr:to>
      <xdr:col>71</xdr:col>
      <xdr:colOff>177800</xdr:colOff>
      <xdr:row>38</xdr:row>
      <xdr:rowOff>116205</xdr:rowOff>
    </xdr:to>
    <xdr:cxnSp macro="">
      <xdr:nvCxnSpPr>
        <xdr:cNvPr id="443" name="直線コネクタ 442">
          <a:extLst>
            <a:ext uri="{FF2B5EF4-FFF2-40B4-BE49-F238E27FC236}">
              <a16:creationId xmlns:a16="http://schemas.microsoft.com/office/drawing/2014/main" id="{9E7FF357-2034-457F-A435-AC4659D8AC30}"/>
            </a:ext>
          </a:extLst>
        </xdr:cNvPr>
        <xdr:cNvCxnSpPr/>
      </xdr:nvCxnSpPr>
      <xdr:spPr>
        <a:xfrm flipV="1">
          <a:off x="12814300" y="6216015"/>
          <a:ext cx="889000" cy="415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137177</xdr:rowOff>
    </xdr:from>
    <xdr:ext cx="405111" cy="259045"/>
    <xdr:sp macro="" textlink="">
      <xdr:nvSpPr>
        <xdr:cNvPr id="444" name="n_1aveValue【認定こども園・幼稚園・保育所】&#10;有形固定資産減価償却率">
          <a:extLst>
            <a:ext uri="{FF2B5EF4-FFF2-40B4-BE49-F238E27FC236}">
              <a16:creationId xmlns:a16="http://schemas.microsoft.com/office/drawing/2014/main" id="{74A86F98-F23C-4D19-8829-E13A4D16DA04}"/>
            </a:ext>
          </a:extLst>
        </xdr:cNvPr>
        <xdr:cNvSpPr txBox="1"/>
      </xdr:nvSpPr>
      <xdr:spPr>
        <a:xfrm>
          <a:off x="15266044" y="648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5732</xdr:rowOff>
    </xdr:from>
    <xdr:ext cx="405111" cy="259045"/>
    <xdr:sp macro="" textlink="">
      <xdr:nvSpPr>
        <xdr:cNvPr id="445" name="n_2aveValue【認定こども園・幼稚園・保育所】&#10;有形固定資産減価償却率">
          <a:extLst>
            <a:ext uri="{FF2B5EF4-FFF2-40B4-BE49-F238E27FC236}">
              <a16:creationId xmlns:a16="http://schemas.microsoft.com/office/drawing/2014/main" id="{32567EBB-CD87-4FED-A98F-E6ECB301E65D}"/>
            </a:ext>
          </a:extLst>
        </xdr:cNvPr>
        <xdr:cNvSpPr txBox="1"/>
      </xdr:nvSpPr>
      <xdr:spPr>
        <a:xfrm>
          <a:off x="14389744" y="652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24782</xdr:rowOff>
    </xdr:from>
    <xdr:ext cx="405111" cy="259045"/>
    <xdr:sp macro="" textlink="">
      <xdr:nvSpPr>
        <xdr:cNvPr id="446" name="n_3aveValue【認定こども園・幼稚園・保育所】&#10;有形固定資産減価償却率">
          <a:extLst>
            <a:ext uri="{FF2B5EF4-FFF2-40B4-BE49-F238E27FC236}">
              <a16:creationId xmlns:a16="http://schemas.microsoft.com/office/drawing/2014/main" id="{72D6C4E2-9D64-4B33-BE28-73A6A361B263}"/>
            </a:ext>
          </a:extLst>
        </xdr:cNvPr>
        <xdr:cNvSpPr txBox="1"/>
      </xdr:nvSpPr>
      <xdr:spPr>
        <a:xfrm>
          <a:off x="13500744" y="653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141622</xdr:rowOff>
    </xdr:from>
    <xdr:ext cx="405111" cy="259045"/>
    <xdr:sp macro="" textlink="">
      <xdr:nvSpPr>
        <xdr:cNvPr id="447" name="n_4aveValue【認定こども園・幼稚園・保育所】&#10;有形固定資産減価償却率">
          <a:extLst>
            <a:ext uri="{FF2B5EF4-FFF2-40B4-BE49-F238E27FC236}">
              <a16:creationId xmlns:a16="http://schemas.microsoft.com/office/drawing/2014/main" id="{7FB2070F-1DE5-43DB-80F8-7610168E00DB}"/>
            </a:ext>
          </a:extLst>
        </xdr:cNvPr>
        <xdr:cNvSpPr txBox="1"/>
      </xdr:nvSpPr>
      <xdr:spPr>
        <a:xfrm>
          <a:off x="12611744" y="614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105427</xdr:rowOff>
    </xdr:from>
    <xdr:ext cx="405111" cy="259045"/>
    <xdr:sp macro="" textlink="">
      <xdr:nvSpPr>
        <xdr:cNvPr id="448" name="n_1mainValue【認定こども園・幼稚園・保育所】&#10;有形固定資産減価償却率">
          <a:extLst>
            <a:ext uri="{FF2B5EF4-FFF2-40B4-BE49-F238E27FC236}">
              <a16:creationId xmlns:a16="http://schemas.microsoft.com/office/drawing/2014/main" id="{EFE603A3-BB56-4B34-BD9C-183883CE8C09}"/>
            </a:ext>
          </a:extLst>
        </xdr:cNvPr>
        <xdr:cNvSpPr txBox="1"/>
      </xdr:nvSpPr>
      <xdr:spPr>
        <a:xfrm>
          <a:off x="15266044" y="610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53992</xdr:rowOff>
    </xdr:from>
    <xdr:ext cx="405111" cy="259045"/>
    <xdr:sp macro="" textlink="">
      <xdr:nvSpPr>
        <xdr:cNvPr id="449" name="n_2mainValue【認定こども園・幼稚園・保育所】&#10;有形固定資産減価償却率">
          <a:extLst>
            <a:ext uri="{FF2B5EF4-FFF2-40B4-BE49-F238E27FC236}">
              <a16:creationId xmlns:a16="http://schemas.microsoft.com/office/drawing/2014/main" id="{53AD4925-6489-482D-81EF-E2C2E755FBD3}"/>
            </a:ext>
          </a:extLst>
        </xdr:cNvPr>
        <xdr:cNvSpPr txBox="1"/>
      </xdr:nvSpPr>
      <xdr:spPr>
        <a:xfrm>
          <a:off x="14389744" y="605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111142</xdr:rowOff>
    </xdr:from>
    <xdr:ext cx="405111" cy="259045"/>
    <xdr:sp macro="" textlink="">
      <xdr:nvSpPr>
        <xdr:cNvPr id="450" name="n_3mainValue【認定こども園・幼稚園・保育所】&#10;有形固定資産減価償却率">
          <a:extLst>
            <a:ext uri="{FF2B5EF4-FFF2-40B4-BE49-F238E27FC236}">
              <a16:creationId xmlns:a16="http://schemas.microsoft.com/office/drawing/2014/main" id="{E92E80C9-0CD5-4678-8C78-DAC260D3EA3A}"/>
            </a:ext>
          </a:extLst>
        </xdr:cNvPr>
        <xdr:cNvSpPr txBox="1"/>
      </xdr:nvSpPr>
      <xdr:spPr>
        <a:xfrm>
          <a:off x="13500744" y="5940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158132</xdr:rowOff>
    </xdr:from>
    <xdr:ext cx="405111" cy="259045"/>
    <xdr:sp macro="" textlink="">
      <xdr:nvSpPr>
        <xdr:cNvPr id="451" name="n_4mainValue【認定こども園・幼稚園・保育所】&#10;有形固定資産減価償却率">
          <a:extLst>
            <a:ext uri="{FF2B5EF4-FFF2-40B4-BE49-F238E27FC236}">
              <a16:creationId xmlns:a16="http://schemas.microsoft.com/office/drawing/2014/main" id="{6B843FCD-422B-4CB1-93F9-1DA5ED05592B}"/>
            </a:ext>
          </a:extLst>
        </xdr:cNvPr>
        <xdr:cNvSpPr txBox="1"/>
      </xdr:nvSpPr>
      <xdr:spPr>
        <a:xfrm>
          <a:off x="12611744" y="667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DD9ECC04-11E4-4A91-A7D2-1EB1E8CA7E8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21E9F809-79E9-4C5A-978C-78B6F5EAEC0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D2620AD7-F11B-4C93-9570-9E6F6BB4E52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DD5CF4DB-D715-45F7-9890-B2B6FCE87EE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F185F763-7A16-4BF8-8270-800A5506808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D4FEF6C2-87C4-4FC2-A3FD-BD6CAC3AD07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2BBC99E5-5AFE-49C7-BB66-092FA9B026C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77F164BB-7C8D-4B94-B7DA-B7DC0FB4E662}"/>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70DE51FA-6B4A-477D-B469-68E796C3A5F5}"/>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4B504E8C-9654-41FB-B506-0BD423582F6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2" name="直線コネクタ 461">
          <a:extLst>
            <a:ext uri="{FF2B5EF4-FFF2-40B4-BE49-F238E27FC236}">
              <a16:creationId xmlns:a16="http://schemas.microsoft.com/office/drawing/2014/main" id="{2C949EB9-8E3A-4B50-9A51-D7423798F6DA}"/>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3" name="テキスト ボックス 462">
          <a:extLst>
            <a:ext uri="{FF2B5EF4-FFF2-40B4-BE49-F238E27FC236}">
              <a16:creationId xmlns:a16="http://schemas.microsoft.com/office/drawing/2014/main" id="{DC499157-0FBC-4E67-92EF-910FCE3EA436}"/>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4" name="直線コネクタ 463">
          <a:extLst>
            <a:ext uri="{FF2B5EF4-FFF2-40B4-BE49-F238E27FC236}">
              <a16:creationId xmlns:a16="http://schemas.microsoft.com/office/drawing/2014/main" id="{0EB8B698-F5A2-433E-BDA0-33C54519C48E}"/>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5" name="テキスト ボックス 464">
          <a:extLst>
            <a:ext uri="{FF2B5EF4-FFF2-40B4-BE49-F238E27FC236}">
              <a16:creationId xmlns:a16="http://schemas.microsoft.com/office/drawing/2014/main" id="{1E49979D-BA6A-4511-BC76-F0DFB324CE5B}"/>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6" name="直線コネクタ 465">
          <a:extLst>
            <a:ext uri="{FF2B5EF4-FFF2-40B4-BE49-F238E27FC236}">
              <a16:creationId xmlns:a16="http://schemas.microsoft.com/office/drawing/2014/main" id="{E5922876-7F8F-4B45-84BB-A9C972974782}"/>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7" name="テキスト ボックス 466">
          <a:extLst>
            <a:ext uri="{FF2B5EF4-FFF2-40B4-BE49-F238E27FC236}">
              <a16:creationId xmlns:a16="http://schemas.microsoft.com/office/drawing/2014/main" id="{CA49B3BB-C398-4434-B86E-713B095D67BC}"/>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8" name="直線コネクタ 467">
          <a:extLst>
            <a:ext uri="{FF2B5EF4-FFF2-40B4-BE49-F238E27FC236}">
              <a16:creationId xmlns:a16="http://schemas.microsoft.com/office/drawing/2014/main" id="{68F89F3C-A0D9-47C1-9FDB-1D8C3FA25B92}"/>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9" name="テキスト ボックス 468">
          <a:extLst>
            <a:ext uri="{FF2B5EF4-FFF2-40B4-BE49-F238E27FC236}">
              <a16:creationId xmlns:a16="http://schemas.microsoft.com/office/drawing/2014/main" id="{4C9FF1BA-5DE9-4A60-BB55-DD9FE281DCEA}"/>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B8AF2A71-94F3-4E01-8DDC-E9C990BD869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1" name="テキスト ボックス 470">
          <a:extLst>
            <a:ext uri="{FF2B5EF4-FFF2-40B4-BE49-F238E27FC236}">
              <a16:creationId xmlns:a16="http://schemas.microsoft.com/office/drawing/2014/main" id="{51F4097C-54D2-4903-A6F1-084FB358F844}"/>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認定こども園・幼稚園・保育所】&#10;一人当たり面積グラフ枠">
          <a:extLst>
            <a:ext uri="{FF2B5EF4-FFF2-40B4-BE49-F238E27FC236}">
              <a16:creationId xmlns:a16="http://schemas.microsoft.com/office/drawing/2014/main" id="{6DDE1DA7-9B05-4B2E-8158-BA460C9E443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99060</xdr:rowOff>
    </xdr:from>
    <xdr:to>
      <xdr:col>116</xdr:col>
      <xdr:colOff>62864</xdr:colOff>
      <xdr:row>41</xdr:row>
      <xdr:rowOff>83058</xdr:rowOff>
    </xdr:to>
    <xdr:cxnSp macro="">
      <xdr:nvCxnSpPr>
        <xdr:cNvPr id="473" name="直線コネクタ 472">
          <a:extLst>
            <a:ext uri="{FF2B5EF4-FFF2-40B4-BE49-F238E27FC236}">
              <a16:creationId xmlns:a16="http://schemas.microsoft.com/office/drawing/2014/main" id="{740FE734-078A-4E43-A707-0BE78C33F156}"/>
            </a:ext>
          </a:extLst>
        </xdr:cNvPr>
        <xdr:cNvCxnSpPr/>
      </xdr:nvCxnSpPr>
      <xdr:spPr>
        <a:xfrm flipV="1">
          <a:off x="22160864" y="5928360"/>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474" name="【認定こども園・幼稚園・保育所】&#10;一人当たり面積最小値テキスト">
          <a:extLst>
            <a:ext uri="{FF2B5EF4-FFF2-40B4-BE49-F238E27FC236}">
              <a16:creationId xmlns:a16="http://schemas.microsoft.com/office/drawing/2014/main" id="{8E671EB5-EE27-4059-A93B-423D66428295}"/>
            </a:ext>
          </a:extLst>
        </xdr:cNvPr>
        <xdr:cNvSpPr txBox="1"/>
      </xdr:nvSpPr>
      <xdr:spPr>
        <a:xfrm>
          <a:off x="22199600" y="71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475" name="直線コネクタ 474">
          <a:extLst>
            <a:ext uri="{FF2B5EF4-FFF2-40B4-BE49-F238E27FC236}">
              <a16:creationId xmlns:a16="http://schemas.microsoft.com/office/drawing/2014/main" id="{C1430AE2-9709-43B1-A0B9-D356490F3847}"/>
            </a:ext>
          </a:extLst>
        </xdr:cNvPr>
        <xdr:cNvCxnSpPr/>
      </xdr:nvCxnSpPr>
      <xdr:spPr>
        <a:xfrm>
          <a:off x="22072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45737</xdr:rowOff>
    </xdr:from>
    <xdr:ext cx="469744" cy="259045"/>
    <xdr:sp macro="" textlink="">
      <xdr:nvSpPr>
        <xdr:cNvPr id="476" name="【認定こども園・幼稚園・保育所】&#10;一人当たり面積最大値テキスト">
          <a:extLst>
            <a:ext uri="{FF2B5EF4-FFF2-40B4-BE49-F238E27FC236}">
              <a16:creationId xmlns:a16="http://schemas.microsoft.com/office/drawing/2014/main" id="{43C12122-08C1-400C-B6C4-80F23D40706F}"/>
            </a:ext>
          </a:extLst>
        </xdr:cNvPr>
        <xdr:cNvSpPr txBox="1"/>
      </xdr:nvSpPr>
      <xdr:spPr>
        <a:xfrm>
          <a:off x="22199600" y="5703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99060</xdr:rowOff>
    </xdr:from>
    <xdr:to>
      <xdr:col>116</xdr:col>
      <xdr:colOff>152400</xdr:colOff>
      <xdr:row>34</xdr:row>
      <xdr:rowOff>99060</xdr:rowOff>
    </xdr:to>
    <xdr:cxnSp macro="">
      <xdr:nvCxnSpPr>
        <xdr:cNvPr id="477" name="直線コネクタ 476">
          <a:extLst>
            <a:ext uri="{FF2B5EF4-FFF2-40B4-BE49-F238E27FC236}">
              <a16:creationId xmlns:a16="http://schemas.microsoft.com/office/drawing/2014/main" id="{F888CFAF-1959-4FB7-8A3E-9EFDF18E4952}"/>
            </a:ext>
          </a:extLst>
        </xdr:cNvPr>
        <xdr:cNvCxnSpPr/>
      </xdr:nvCxnSpPr>
      <xdr:spPr>
        <a:xfrm>
          <a:off x="22072600" y="5928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10685</xdr:rowOff>
    </xdr:from>
    <xdr:ext cx="469744" cy="259045"/>
    <xdr:sp macro="" textlink="">
      <xdr:nvSpPr>
        <xdr:cNvPr id="478" name="【認定こども園・幼稚園・保育所】&#10;一人当たり面積平均値テキスト">
          <a:extLst>
            <a:ext uri="{FF2B5EF4-FFF2-40B4-BE49-F238E27FC236}">
              <a16:creationId xmlns:a16="http://schemas.microsoft.com/office/drawing/2014/main" id="{5228B60B-0EAF-4CB6-85E6-FE0986333618}"/>
            </a:ext>
          </a:extLst>
        </xdr:cNvPr>
        <xdr:cNvSpPr txBox="1"/>
      </xdr:nvSpPr>
      <xdr:spPr>
        <a:xfrm>
          <a:off x="22199600" y="6697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479" name="フローチャート: 判断 478">
          <a:extLst>
            <a:ext uri="{FF2B5EF4-FFF2-40B4-BE49-F238E27FC236}">
              <a16:creationId xmlns:a16="http://schemas.microsoft.com/office/drawing/2014/main" id="{379E7A24-B9EF-4C0F-8A76-766D7F54D407}"/>
            </a:ext>
          </a:extLst>
        </xdr:cNvPr>
        <xdr:cNvSpPr/>
      </xdr:nvSpPr>
      <xdr:spPr>
        <a:xfrm>
          <a:off x="22110700" y="671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48260</xdr:rowOff>
    </xdr:from>
    <xdr:to>
      <xdr:col>112</xdr:col>
      <xdr:colOff>38100</xdr:colOff>
      <xdr:row>39</xdr:row>
      <xdr:rowOff>149860</xdr:rowOff>
    </xdr:to>
    <xdr:sp macro="" textlink="">
      <xdr:nvSpPr>
        <xdr:cNvPr id="480" name="フローチャート: 判断 479">
          <a:extLst>
            <a:ext uri="{FF2B5EF4-FFF2-40B4-BE49-F238E27FC236}">
              <a16:creationId xmlns:a16="http://schemas.microsoft.com/office/drawing/2014/main" id="{5E0BE20B-1EBE-49A8-AD1E-D5006257D58F}"/>
            </a:ext>
          </a:extLst>
        </xdr:cNvPr>
        <xdr:cNvSpPr/>
      </xdr:nvSpPr>
      <xdr:spPr>
        <a:xfrm>
          <a:off x="21272500" y="673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25400</xdr:rowOff>
    </xdr:from>
    <xdr:to>
      <xdr:col>107</xdr:col>
      <xdr:colOff>101600</xdr:colOff>
      <xdr:row>39</xdr:row>
      <xdr:rowOff>127000</xdr:rowOff>
    </xdr:to>
    <xdr:sp macro="" textlink="">
      <xdr:nvSpPr>
        <xdr:cNvPr id="481" name="フローチャート: 判断 480">
          <a:extLst>
            <a:ext uri="{FF2B5EF4-FFF2-40B4-BE49-F238E27FC236}">
              <a16:creationId xmlns:a16="http://schemas.microsoft.com/office/drawing/2014/main" id="{F9D4BC7B-9E9D-46BB-BDAD-0897FE8EB7E8}"/>
            </a:ext>
          </a:extLst>
        </xdr:cNvPr>
        <xdr:cNvSpPr/>
      </xdr:nvSpPr>
      <xdr:spPr>
        <a:xfrm>
          <a:off x="20383500" y="671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9398</xdr:rowOff>
    </xdr:from>
    <xdr:to>
      <xdr:col>102</xdr:col>
      <xdr:colOff>165100</xdr:colOff>
      <xdr:row>39</xdr:row>
      <xdr:rowOff>110998</xdr:rowOff>
    </xdr:to>
    <xdr:sp macro="" textlink="">
      <xdr:nvSpPr>
        <xdr:cNvPr id="482" name="フローチャート: 判断 481">
          <a:extLst>
            <a:ext uri="{FF2B5EF4-FFF2-40B4-BE49-F238E27FC236}">
              <a16:creationId xmlns:a16="http://schemas.microsoft.com/office/drawing/2014/main" id="{AD78652A-95BB-4F0B-8C06-314FBC4CF4AD}"/>
            </a:ext>
          </a:extLst>
        </xdr:cNvPr>
        <xdr:cNvSpPr/>
      </xdr:nvSpPr>
      <xdr:spPr>
        <a:xfrm>
          <a:off x="19494500" y="669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254</xdr:rowOff>
    </xdr:from>
    <xdr:to>
      <xdr:col>98</xdr:col>
      <xdr:colOff>38100</xdr:colOff>
      <xdr:row>39</xdr:row>
      <xdr:rowOff>101854</xdr:rowOff>
    </xdr:to>
    <xdr:sp macro="" textlink="">
      <xdr:nvSpPr>
        <xdr:cNvPr id="483" name="フローチャート: 判断 482">
          <a:extLst>
            <a:ext uri="{FF2B5EF4-FFF2-40B4-BE49-F238E27FC236}">
              <a16:creationId xmlns:a16="http://schemas.microsoft.com/office/drawing/2014/main" id="{BCA3C494-6C93-46FD-B5E1-CE5BF7F38681}"/>
            </a:ext>
          </a:extLst>
        </xdr:cNvPr>
        <xdr:cNvSpPr/>
      </xdr:nvSpPr>
      <xdr:spPr>
        <a:xfrm>
          <a:off x="18605500" y="668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7942456A-EA30-4841-B92A-B7B60205FDA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59AFA5AC-8AAD-42F0-92F4-28673EEF86B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6982BABF-16CA-47B5-9CFD-B5026AF9D09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F70ED47D-1B47-4C72-9215-8B9ABF7EFF67}"/>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10DB8EB3-5FB7-499A-A26A-388952635E6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148844</xdr:rowOff>
    </xdr:from>
    <xdr:to>
      <xdr:col>116</xdr:col>
      <xdr:colOff>114300</xdr:colOff>
      <xdr:row>35</xdr:row>
      <xdr:rowOff>78994</xdr:rowOff>
    </xdr:to>
    <xdr:sp macro="" textlink="">
      <xdr:nvSpPr>
        <xdr:cNvPr id="489" name="楕円 488">
          <a:extLst>
            <a:ext uri="{FF2B5EF4-FFF2-40B4-BE49-F238E27FC236}">
              <a16:creationId xmlns:a16="http://schemas.microsoft.com/office/drawing/2014/main" id="{CCCA8642-2284-4D92-A6EE-8D085FA60E8B}"/>
            </a:ext>
          </a:extLst>
        </xdr:cNvPr>
        <xdr:cNvSpPr/>
      </xdr:nvSpPr>
      <xdr:spPr>
        <a:xfrm>
          <a:off x="22110700" y="5978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63771</xdr:rowOff>
    </xdr:from>
    <xdr:ext cx="469744" cy="259045"/>
    <xdr:sp macro="" textlink="">
      <xdr:nvSpPr>
        <xdr:cNvPr id="490" name="【認定こども園・幼稚園・保育所】&#10;一人当たり面積該当値テキスト">
          <a:extLst>
            <a:ext uri="{FF2B5EF4-FFF2-40B4-BE49-F238E27FC236}">
              <a16:creationId xmlns:a16="http://schemas.microsoft.com/office/drawing/2014/main" id="{F1A32C12-FDFA-45A0-959C-0FF58F4189E3}"/>
            </a:ext>
          </a:extLst>
        </xdr:cNvPr>
        <xdr:cNvSpPr txBox="1"/>
      </xdr:nvSpPr>
      <xdr:spPr>
        <a:xfrm>
          <a:off x="22199600" y="5893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36830</xdr:rowOff>
    </xdr:from>
    <xdr:to>
      <xdr:col>112</xdr:col>
      <xdr:colOff>38100</xdr:colOff>
      <xdr:row>35</xdr:row>
      <xdr:rowOff>138430</xdr:rowOff>
    </xdr:to>
    <xdr:sp macro="" textlink="">
      <xdr:nvSpPr>
        <xdr:cNvPr id="491" name="楕円 490">
          <a:extLst>
            <a:ext uri="{FF2B5EF4-FFF2-40B4-BE49-F238E27FC236}">
              <a16:creationId xmlns:a16="http://schemas.microsoft.com/office/drawing/2014/main" id="{AD5F4DD8-6CF5-4945-B8B8-B103DA8BFE42}"/>
            </a:ext>
          </a:extLst>
        </xdr:cNvPr>
        <xdr:cNvSpPr/>
      </xdr:nvSpPr>
      <xdr:spPr>
        <a:xfrm>
          <a:off x="21272500" y="603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28194</xdr:rowOff>
    </xdr:from>
    <xdr:to>
      <xdr:col>116</xdr:col>
      <xdr:colOff>63500</xdr:colOff>
      <xdr:row>35</xdr:row>
      <xdr:rowOff>87630</xdr:rowOff>
    </xdr:to>
    <xdr:cxnSp macro="">
      <xdr:nvCxnSpPr>
        <xdr:cNvPr id="492" name="直線コネクタ 491">
          <a:extLst>
            <a:ext uri="{FF2B5EF4-FFF2-40B4-BE49-F238E27FC236}">
              <a16:creationId xmlns:a16="http://schemas.microsoft.com/office/drawing/2014/main" id="{4A94D68D-5A03-431A-9101-50F0E6937858}"/>
            </a:ext>
          </a:extLst>
        </xdr:cNvPr>
        <xdr:cNvCxnSpPr/>
      </xdr:nvCxnSpPr>
      <xdr:spPr>
        <a:xfrm flipV="1">
          <a:off x="21323300" y="6028944"/>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50546</xdr:rowOff>
    </xdr:from>
    <xdr:to>
      <xdr:col>107</xdr:col>
      <xdr:colOff>101600</xdr:colOff>
      <xdr:row>35</xdr:row>
      <xdr:rowOff>152146</xdr:rowOff>
    </xdr:to>
    <xdr:sp macro="" textlink="">
      <xdr:nvSpPr>
        <xdr:cNvPr id="493" name="楕円 492">
          <a:extLst>
            <a:ext uri="{FF2B5EF4-FFF2-40B4-BE49-F238E27FC236}">
              <a16:creationId xmlns:a16="http://schemas.microsoft.com/office/drawing/2014/main" id="{E2EBDE86-F3E7-40B3-8162-82DFBC9F0F14}"/>
            </a:ext>
          </a:extLst>
        </xdr:cNvPr>
        <xdr:cNvSpPr/>
      </xdr:nvSpPr>
      <xdr:spPr>
        <a:xfrm>
          <a:off x="20383500" y="6051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87630</xdr:rowOff>
    </xdr:from>
    <xdr:to>
      <xdr:col>111</xdr:col>
      <xdr:colOff>177800</xdr:colOff>
      <xdr:row>35</xdr:row>
      <xdr:rowOff>101346</xdr:rowOff>
    </xdr:to>
    <xdr:cxnSp macro="">
      <xdr:nvCxnSpPr>
        <xdr:cNvPr id="494" name="直線コネクタ 493">
          <a:extLst>
            <a:ext uri="{FF2B5EF4-FFF2-40B4-BE49-F238E27FC236}">
              <a16:creationId xmlns:a16="http://schemas.microsoft.com/office/drawing/2014/main" id="{13444F90-4405-4751-855C-6BF4CA5D51EA}"/>
            </a:ext>
          </a:extLst>
        </xdr:cNvPr>
        <xdr:cNvCxnSpPr/>
      </xdr:nvCxnSpPr>
      <xdr:spPr>
        <a:xfrm flipV="1">
          <a:off x="20434300" y="608838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64262</xdr:rowOff>
    </xdr:from>
    <xdr:to>
      <xdr:col>102</xdr:col>
      <xdr:colOff>165100</xdr:colOff>
      <xdr:row>35</xdr:row>
      <xdr:rowOff>165862</xdr:rowOff>
    </xdr:to>
    <xdr:sp macro="" textlink="">
      <xdr:nvSpPr>
        <xdr:cNvPr id="495" name="楕円 494">
          <a:extLst>
            <a:ext uri="{FF2B5EF4-FFF2-40B4-BE49-F238E27FC236}">
              <a16:creationId xmlns:a16="http://schemas.microsoft.com/office/drawing/2014/main" id="{86335B1C-6D98-4221-8907-580DC4A5B8F3}"/>
            </a:ext>
          </a:extLst>
        </xdr:cNvPr>
        <xdr:cNvSpPr/>
      </xdr:nvSpPr>
      <xdr:spPr>
        <a:xfrm>
          <a:off x="19494500" y="6065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35</xdr:row>
      <xdr:rowOff>101346</xdr:rowOff>
    </xdr:from>
    <xdr:to>
      <xdr:col>107</xdr:col>
      <xdr:colOff>50800</xdr:colOff>
      <xdr:row>35</xdr:row>
      <xdr:rowOff>115062</xdr:rowOff>
    </xdr:to>
    <xdr:cxnSp macro="">
      <xdr:nvCxnSpPr>
        <xdr:cNvPr id="496" name="直線コネクタ 495">
          <a:extLst>
            <a:ext uri="{FF2B5EF4-FFF2-40B4-BE49-F238E27FC236}">
              <a16:creationId xmlns:a16="http://schemas.microsoft.com/office/drawing/2014/main" id="{2F6258E9-92A9-400C-9E11-6DE93F6C6B44}"/>
            </a:ext>
          </a:extLst>
        </xdr:cNvPr>
        <xdr:cNvCxnSpPr/>
      </xdr:nvCxnSpPr>
      <xdr:spPr>
        <a:xfrm flipV="1">
          <a:off x="19545300" y="610209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132842</xdr:rowOff>
    </xdr:from>
    <xdr:to>
      <xdr:col>98</xdr:col>
      <xdr:colOff>38100</xdr:colOff>
      <xdr:row>37</xdr:row>
      <xdr:rowOff>62992</xdr:rowOff>
    </xdr:to>
    <xdr:sp macro="" textlink="">
      <xdr:nvSpPr>
        <xdr:cNvPr id="497" name="楕円 496">
          <a:extLst>
            <a:ext uri="{FF2B5EF4-FFF2-40B4-BE49-F238E27FC236}">
              <a16:creationId xmlns:a16="http://schemas.microsoft.com/office/drawing/2014/main" id="{1159963C-C5EC-4BD8-90AF-90CFC1718B64}"/>
            </a:ext>
          </a:extLst>
        </xdr:cNvPr>
        <xdr:cNvSpPr/>
      </xdr:nvSpPr>
      <xdr:spPr>
        <a:xfrm>
          <a:off x="18605500" y="6305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35</xdr:row>
      <xdr:rowOff>115062</xdr:rowOff>
    </xdr:from>
    <xdr:to>
      <xdr:col>102</xdr:col>
      <xdr:colOff>114300</xdr:colOff>
      <xdr:row>37</xdr:row>
      <xdr:rowOff>12192</xdr:rowOff>
    </xdr:to>
    <xdr:cxnSp macro="">
      <xdr:nvCxnSpPr>
        <xdr:cNvPr id="498" name="直線コネクタ 497">
          <a:extLst>
            <a:ext uri="{FF2B5EF4-FFF2-40B4-BE49-F238E27FC236}">
              <a16:creationId xmlns:a16="http://schemas.microsoft.com/office/drawing/2014/main" id="{CB4F37D5-7728-4A3F-9741-2A32C02D15CF}"/>
            </a:ext>
          </a:extLst>
        </xdr:cNvPr>
        <xdr:cNvCxnSpPr/>
      </xdr:nvCxnSpPr>
      <xdr:spPr>
        <a:xfrm flipV="1">
          <a:off x="18656300" y="6115812"/>
          <a:ext cx="889000" cy="240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140987</xdr:rowOff>
    </xdr:from>
    <xdr:ext cx="469744" cy="259045"/>
    <xdr:sp macro="" textlink="">
      <xdr:nvSpPr>
        <xdr:cNvPr id="499" name="n_1aveValue【認定こども園・幼稚園・保育所】&#10;一人当たり面積">
          <a:extLst>
            <a:ext uri="{FF2B5EF4-FFF2-40B4-BE49-F238E27FC236}">
              <a16:creationId xmlns:a16="http://schemas.microsoft.com/office/drawing/2014/main" id="{55E20807-331B-4AA1-B8C0-6F5C85FBFF42}"/>
            </a:ext>
          </a:extLst>
        </xdr:cNvPr>
        <xdr:cNvSpPr txBox="1"/>
      </xdr:nvSpPr>
      <xdr:spPr>
        <a:xfrm>
          <a:off x="21075727" y="682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118127</xdr:rowOff>
    </xdr:from>
    <xdr:ext cx="469744" cy="259045"/>
    <xdr:sp macro="" textlink="">
      <xdr:nvSpPr>
        <xdr:cNvPr id="500" name="n_2aveValue【認定こども園・幼稚園・保育所】&#10;一人当たり面積">
          <a:extLst>
            <a:ext uri="{FF2B5EF4-FFF2-40B4-BE49-F238E27FC236}">
              <a16:creationId xmlns:a16="http://schemas.microsoft.com/office/drawing/2014/main" id="{57AD3A64-7960-4ACC-A13F-1CD5B0EB1C0F}"/>
            </a:ext>
          </a:extLst>
        </xdr:cNvPr>
        <xdr:cNvSpPr txBox="1"/>
      </xdr:nvSpPr>
      <xdr:spPr>
        <a:xfrm>
          <a:off x="20199427" y="680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102125</xdr:rowOff>
    </xdr:from>
    <xdr:ext cx="469744" cy="259045"/>
    <xdr:sp macro="" textlink="">
      <xdr:nvSpPr>
        <xdr:cNvPr id="501" name="n_3aveValue【認定こども園・幼稚園・保育所】&#10;一人当たり面積">
          <a:extLst>
            <a:ext uri="{FF2B5EF4-FFF2-40B4-BE49-F238E27FC236}">
              <a16:creationId xmlns:a16="http://schemas.microsoft.com/office/drawing/2014/main" id="{C390F56E-BE72-496B-9649-2E08046E9CE5}"/>
            </a:ext>
          </a:extLst>
        </xdr:cNvPr>
        <xdr:cNvSpPr txBox="1"/>
      </xdr:nvSpPr>
      <xdr:spPr>
        <a:xfrm>
          <a:off x="19310427" y="678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92981</xdr:rowOff>
    </xdr:from>
    <xdr:ext cx="469744" cy="259045"/>
    <xdr:sp macro="" textlink="">
      <xdr:nvSpPr>
        <xdr:cNvPr id="502" name="n_4aveValue【認定こども園・幼稚園・保育所】&#10;一人当たり面積">
          <a:extLst>
            <a:ext uri="{FF2B5EF4-FFF2-40B4-BE49-F238E27FC236}">
              <a16:creationId xmlns:a16="http://schemas.microsoft.com/office/drawing/2014/main" id="{3FB9824A-8EB2-479D-9B2C-C50652C2BEB6}"/>
            </a:ext>
          </a:extLst>
        </xdr:cNvPr>
        <xdr:cNvSpPr txBox="1"/>
      </xdr:nvSpPr>
      <xdr:spPr>
        <a:xfrm>
          <a:off x="18421427" y="677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33</xdr:row>
      <xdr:rowOff>154957</xdr:rowOff>
    </xdr:from>
    <xdr:ext cx="469744" cy="259045"/>
    <xdr:sp macro="" textlink="">
      <xdr:nvSpPr>
        <xdr:cNvPr id="503" name="n_1mainValue【認定こども園・幼稚園・保育所】&#10;一人当たり面積">
          <a:extLst>
            <a:ext uri="{FF2B5EF4-FFF2-40B4-BE49-F238E27FC236}">
              <a16:creationId xmlns:a16="http://schemas.microsoft.com/office/drawing/2014/main" id="{D055B32C-F2DE-4B9B-AD48-38F6AE357FA4}"/>
            </a:ext>
          </a:extLst>
        </xdr:cNvPr>
        <xdr:cNvSpPr txBox="1"/>
      </xdr:nvSpPr>
      <xdr:spPr>
        <a:xfrm>
          <a:off x="21075727" y="581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33</xdr:row>
      <xdr:rowOff>168673</xdr:rowOff>
    </xdr:from>
    <xdr:ext cx="469744" cy="259045"/>
    <xdr:sp macro="" textlink="">
      <xdr:nvSpPr>
        <xdr:cNvPr id="504" name="n_2mainValue【認定こども園・幼稚園・保育所】&#10;一人当たり面積">
          <a:extLst>
            <a:ext uri="{FF2B5EF4-FFF2-40B4-BE49-F238E27FC236}">
              <a16:creationId xmlns:a16="http://schemas.microsoft.com/office/drawing/2014/main" id="{6846EE40-DC62-4604-B670-D9CCF4360EDC}"/>
            </a:ext>
          </a:extLst>
        </xdr:cNvPr>
        <xdr:cNvSpPr txBox="1"/>
      </xdr:nvSpPr>
      <xdr:spPr>
        <a:xfrm>
          <a:off x="20199427" y="5826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34</xdr:row>
      <xdr:rowOff>10939</xdr:rowOff>
    </xdr:from>
    <xdr:ext cx="469744" cy="259045"/>
    <xdr:sp macro="" textlink="">
      <xdr:nvSpPr>
        <xdr:cNvPr id="505" name="n_3mainValue【認定こども園・幼稚園・保育所】&#10;一人当たり面積">
          <a:extLst>
            <a:ext uri="{FF2B5EF4-FFF2-40B4-BE49-F238E27FC236}">
              <a16:creationId xmlns:a16="http://schemas.microsoft.com/office/drawing/2014/main" id="{5BD326FA-A5DC-40A7-BB11-5E5A8ED4D1FE}"/>
            </a:ext>
          </a:extLst>
        </xdr:cNvPr>
        <xdr:cNvSpPr txBox="1"/>
      </xdr:nvSpPr>
      <xdr:spPr>
        <a:xfrm>
          <a:off x="19310427" y="5840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79519</xdr:rowOff>
    </xdr:from>
    <xdr:ext cx="469744" cy="259045"/>
    <xdr:sp macro="" textlink="">
      <xdr:nvSpPr>
        <xdr:cNvPr id="506" name="n_4mainValue【認定こども園・幼稚園・保育所】&#10;一人当たり面積">
          <a:extLst>
            <a:ext uri="{FF2B5EF4-FFF2-40B4-BE49-F238E27FC236}">
              <a16:creationId xmlns:a16="http://schemas.microsoft.com/office/drawing/2014/main" id="{B92F630B-54D7-4ECC-AE8B-7F2250E00AB8}"/>
            </a:ext>
          </a:extLst>
        </xdr:cNvPr>
        <xdr:cNvSpPr txBox="1"/>
      </xdr:nvSpPr>
      <xdr:spPr>
        <a:xfrm>
          <a:off x="18421427" y="6080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E6EDA5F3-22E9-4B88-8EB6-1029B7678E7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40E416D2-A78F-44CD-962A-5131C50EF30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F0965175-FC86-405E-83F0-22369291283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D0874D82-4B38-41D3-A6AB-23A2B59186F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2D3690F2-182B-44BF-BE92-93D48D57BE2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480CD109-AB5C-49CB-873E-5FA71826273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B577D56C-E556-420A-8887-39A871B7C89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B26DB8EA-C823-4C2D-A3D2-FAD08ED584A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3D17DFCB-BCE6-4D3C-96DC-F6BAEAFE3524}"/>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709446BE-D19D-4AB7-A86A-4B4B288D37F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E04C704A-BE19-44D5-8F35-D50BD4157217}"/>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8" name="直線コネクタ 517">
          <a:extLst>
            <a:ext uri="{FF2B5EF4-FFF2-40B4-BE49-F238E27FC236}">
              <a16:creationId xmlns:a16="http://schemas.microsoft.com/office/drawing/2014/main" id="{BCF3DE39-1450-4444-B498-284F73F528BD}"/>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9" name="テキスト ボックス 518">
          <a:extLst>
            <a:ext uri="{FF2B5EF4-FFF2-40B4-BE49-F238E27FC236}">
              <a16:creationId xmlns:a16="http://schemas.microsoft.com/office/drawing/2014/main" id="{9BD8D4BB-1DE3-48AB-895A-D0CE62FA9122}"/>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0" name="直線コネクタ 519">
          <a:extLst>
            <a:ext uri="{FF2B5EF4-FFF2-40B4-BE49-F238E27FC236}">
              <a16:creationId xmlns:a16="http://schemas.microsoft.com/office/drawing/2014/main" id="{1178BFC4-D070-478E-8A75-1B4D0B439693}"/>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1" name="テキスト ボックス 520">
          <a:extLst>
            <a:ext uri="{FF2B5EF4-FFF2-40B4-BE49-F238E27FC236}">
              <a16:creationId xmlns:a16="http://schemas.microsoft.com/office/drawing/2014/main" id="{7FBDE64D-9C88-43B8-A1DF-93258A55825B}"/>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2" name="直線コネクタ 521">
          <a:extLst>
            <a:ext uri="{FF2B5EF4-FFF2-40B4-BE49-F238E27FC236}">
              <a16:creationId xmlns:a16="http://schemas.microsoft.com/office/drawing/2014/main" id="{731CE0CF-706F-4049-9767-E4A7F2045258}"/>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3" name="テキスト ボックス 522">
          <a:extLst>
            <a:ext uri="{FF2B5EF4-FFF2-40B4-BE49-F238E27FC236}">
              <a16:creationId xmlns:a16="http://schemas.microsoft.com/office/drawing/2014/main" id="{CE5BCE7B-5A66-456D-85A5-5F9F49D57FB8}"/>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4" name="直線コネクタ 523">
          <a:extLst>
            <a:ext uri="{FF2B5EF4-FFF2-40B4-BE49-F238E27FC236}">
              <a16:creationId xmlns:a16="http://schemas.microsoft.com/office/drawing/2014/main" id="{EE2B9B65-2B71-4765-9132-E16D6717B82E}"/>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5" name="テキスト ボックス 524">
          <a:extLst>
            <a:ext uri="{FF2B5EF4-FFF2-40B4-BE49-F238E27FC236}">
              <a16:creationId xmlns:a16="http://schemas.microsoft.com/office/drawing/2014/main" id="{339E4535-A14F-4020-A61F-554C24DC2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6" name="直線コネクタ 525">
          <a:extLst>
            <a:ext uri="{FF2B5EF4-FFF2-40B4-BE49-F238E27FC236}">
              <a16:creationId xmlns:a16="http://schemas.microsoft.com/office/drawing/2014/main" id="{4BE3C444-DA09-45C8-8AE2-CC3425AB9993}"/>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7" name="テキスト ボックス 526">
          <a:extLst>
            <a:ext uri="{FF2B5EF4-FFF2-40B4-BE49-F238E27FC236}">
              <a16:creationId xmlns:a16="http://schemas.microsoft.com/office/drawing/2014/main" id="{91D6996E-C6C0-4E67-84BB-A6B22A52214E}"/>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8" name="直線コネクタ 527">
          <a:extLst>
            <a:ext uri="{FF2B5EF4-FFF2-40B4-BE49-F238E27FC236}">
              <a16:creationId xmlns:a16="http://schemas.microsoft.com/office/drawing/2014/main" id="{593FBE1B-C628-4202-AF79-D662355859BB}"/>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9" name="テキスト ボックス 528">
          <a:extLst>
            <a:ext uri="{FF2B5EF4-FFF2-40B4-BE49-F238E27FC236}">
              <a16:creationId xmlns:a16="http://schemas.microsoft.com/office/drawing/2014/main" id="{9A31DDCB-23F9-4F2D-B4EB-53C8CB936F25}"/>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CF552E1C-D36D-4BF6-AE5A-0382F3BEA98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1" name="テキスト ボックス 530">
          <a:extLst>
            <a:ext uri="{FF2B5EF4-FFF2-40B4-BE49-F238E27FC236}">
              <a16:creationId xmlns:a16="http://schemas.microsoft.com/office/drawing/2014/main" id="{2C6679FF-1420-4F4E-8447-BA30C4FF1CD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学校施設】&#10;有形固定資産減価償却率グラフ枠">
          <a:extLst>
            <a:ext uri="{FF2B5EF4-FFF2-40B4-BE49-F238E27FC236}">
              <a16:creationId xmlns:a16="http://schemas.microsoft.com/office/drawing/2014/main" id="{20B58824-0451-4183-9F57-6B276EDAAA8E}"/>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14696</xdr:rowOff>
    </xdr:from>
    <xdr:to>
      <xdr:col>85</xdr:col>
      <xdr:colOff>126364</xdr:colOff>
      <xdr:row>63</xdr:row>
      <xdr:rowOff>151856</xdr:rowOff>
    </xdr:to>
    <xdr:cxnSp macro="">
      <xdr:nvCxnSpPr>
        <xdr:cNvPr id="533" name="直線コネクタ 532">
          <a:extLst>
            <a:ext uri="{FF2B5EF4-FFF2-40B4-BE49-F238E27FC236}">
              <a16:creationId xmlns:a16="http://schemas.microsoft.com/office/drawing/2014/main" id="{F5F1FCA8-8785-4A53-877F-03B7B75F94E8}"/>
            </a:ext>
          </a:extLst>
        </xdr:cNvPr>
        <xdr:cNvCxnSpPr/>
      </xdr:nvCxnSpPr>
      <xdr:spPr>
        <a:xfrm flipV="1">
          <a:off x="16318864" y="9444446"/>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155683</xdr:rowOff>
    </xdr:from>
    <xdr:ext cx="405111" cy="259045"/>
    <xdr:sp macro="" textlink="">
      <xdr:nvSpPr>
        <xdr:cNvPr id="534" name="【学校施設】&#10;有形固定資産減価償却率最小値テキスト">
          <a:extLst>
            <a:ext uri="{FF2B5EF4-FFF2-40B4-BE49-F238E27FC236}">
              <a16:creationId xmlns:a16="http://schemas.microsoft.com/office/drawing/2014/main" id="{3DC20A9C-CD47-4F55-808B-AE7D123336BC}"/>
            </a:ext>
          </a:extLst>
        </xdr:cNvPr>
        <xdr:cNvSpPr txBox="1"/>
      </xdr:nvSpPr>
      <xdr:spPr>
        <a:xfrm>
          <a:off x="16357600" y="10957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151856</xdr:rowOff>
    </xdr:from>
    <xdr:to>
      <xdr:col>86</xdr:col>
      <xdr:colOff>25400</xdr:colOff>
      <xdr:row>63</xdr:row>
      <xdr:rowOff>151856</xdr:rowOff>
    </xdr:to>
    <xdr:cxnSp macro="">
      <xdr:nvCxnSpPr>
        <xdr:cNvPr id="535" name="直線コネクタ 534">
          <a:extLst>
            <a:ext uri="{FF2B5EF4-FFF2-40B4-BE49-F238E27FC236}">
              <a16:creationId xmlns:a16="http://schemas.microsoft.com/office/drawing/2014/main" id="{8B8937BA-D541-423E-8D44-B8F0FACE4FED}"/>
            </a:ext>
          </a:extLst>
        </xdr:cNvPr>
        <xdr:cNvCxnSpPr/>
      </xdr:nvCxnSpPr>
      <xdr:spPr>
        <a:xfrm>
          <a:off x="16230600" y="10953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132823</xdr:rowOff>
    </xdr:from>
    <xdr:ext cx="405111" cy="259045"/>
    <xdr:sp macro="" textlink="">
      <xdr:nvSpPr>
        <xdr:cNvPr id="536" name="【学校施設】&#10;有形固定資産減価償却率最大値テキスト">
          <a:extLst>
            <a:ext uri="{FF2B5EF4-FFF2-40B4-BE49-F238E27FC236}">
              <a16:creationId xmlns:a16="http://schemas.microsoft.com/office/drawing/2014/main" id="{C65BF80E-8802-43DA-A04B-ECCB9F24AB76}"/>
            </a:ext>
          </a:extLst>
        </xdr:cNvPr>
        <xdr:cNvSpPr txBox="1"/>
      </xdr:nvSpPr>
      <xdr:spPr>
        <a:xfrm>
          <a:off x="16357600" y="9219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14696</xdr:rowOff>
    </xdr:from>
    <xdr:to>
      <xdr:col>86</xdr:col>
      <xdr:colOff>25400</xdr:colOff>
      <xdr:row>55</xdr:row>
      <xdr:rowOff>14696</xdr:rowOff>
    </xdr:to>
    <xdr:cxnSp macro="">
      <xdr:nvCxnSpPr>
        <xdr:cNvPr id="537" name="直線コネクタ 536">
          <a:extLst>
            <a:ext uri="{FF2B5EF4-FFF2-40B4-BE49-F238E27FC236}">
              <a16:creationId xmlns:a16="http://schemas.microsoft.com/office/drawing/2014/main" id="{97D40A32-2DD0-4AEA-BF84-5F4102B1278C}"/>
            </a:ext>
          </a:extLst>
        </xdr:cNvPr>
        <xdr:cNvCxnSpPr/>
      </xdr:nvCxnSpPr>
      <xdr:spPr>
        <a:xfrm>
          <a:off x="16230600" y="9444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156590</xdr:rowOff>
    </xdr:from>
    <xdr:ext cx="405111" cy="259045"/>
    <xdr:sp macro="" textlink="">
      <xdr:nvSpPr>
        <xdr:cNvPr id="538" name="【学校施設】&#10;有形固定資産減価償却率平均値テキスト">
          <a:extLst>
            <a:ext uri="{FF2B5EF4-FFF2-40B4-BE49-F238E27FC236}">
              <a16:creationId xmlns:a16="http://schemas.microsoft.com/office/drawing/2014/main" id="{D6F122E0-1973-4266-909E-05036FA7ED46}"/>
            </a:ext>
          </a:extLst>
        </xdr:cNvPr>
        <xdr:cNvSpPr txBox="1"/>
      </xdr:nvSpPr>
      <xdr:spPr>
        <a:xfrm>
          <a:off x="16357600" y="101006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133713</xdr:rowOff>
    </xdr:from>
    <xdr:to>
      <xdr:col>85</xdr:col>
      <xdr:colOff>177800</xdr:colOff>
      <xdr:row>60</xdr:row>
      <xdr:rowOff>63863</xdr:rowOff>
    </xdr:to>
    <xdr:sp macro="" textlink="">
      <xdr:nvSpPr>
        <xdr:cNvPr id="539" name="フローチャート: 判断 538">
          <a:extLst>
            <a:ext uri="{FF2B5EF4-FFF2-40B4-BE49-F238E27FC236}">
              <a16:creationId xmlns:a16="http://schemas.microsoft.com/office/drawing/2014/main" id="{F75423A6-4EDD-4A0A-AC09-FB664C2083F4}"/>
            </a:ext>
          </a:extLst>
        </xdr:cNvPr>
        <xdr:cNvSpPr/>
      </xdr:nvSpPr>
      <xdr:spPr>
        <a:xfrm>
          <a:off x="16268700" y="1024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104322</xdr:rowOff>
    </xdr:from>
    <xdr:to>
      <xdr:col>81</xdr:col>
      <xdr:colOff>101600</xdr:colOff>
      <xdr:row>60</xdr:row>
      <xdr:rowOff>34472</xdr:rowOff>
    </xdr:to>
    <xdr:sp macro="" textlink="">
      <xdr:nvSpPr>
        <xdr:cNvPr id="540" name="フローチャート: 判断 539">
          <a:extLst>
            <a:ext uri="{FF2B5EF4-FFF2-40B4-BE49-F238E27FC236}">
              <a16:creationId xmlns:a16="http://schemas.microsoft.com/office/drawing/2014/main" id="{51BC1254-1595-46E7-A4A2-B8BE360BA0BC}"/>
            </a:ext>
          </a:extLst>
        </xdr:cNvPr>
        <xdr:cNvSpPr/>
      </xdr:nvSpPr>
      <xdr:spPr>
        <a:xfrm>
          <a:off x="15430500" y="1021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68399</xdr:rowOff>
    </xdr:from>
    <xdr:to>
      <xdr:col>76</xdr:col>
      <xdr:colOff>165100</xdr:colOff>
      <xdr:row>59</xdr:row>
      <xdr:rowOff>169999</xdr:rowOff>
    </xdr:to>
    <xdr:sp macro="" textlink="">
      <xdr:nvSpPr>
        <xdr:cNvPr id="541" name="フローチャート: 判断 540">
          <a:extLst>
            <a:ext uri="{FF2B5EF4-FFF2-40B4-BE49-F238E27FC236}">
              <a16:creationId xmlns:a16="http://schemas.microsoft.com/office/drawing/2014/main" id="{5091352A-2AEB-4D07-A82A-B7F8C7AF2437}"/>
            </a:ext>
          </a:extLst>
        </xdr:cNvPr>
        <xdr:cNvSpPr/>
      </xdr:nvSpPr>
      <xdr:spPr>
        <a:xfrm>
          <a:off x="14541500" y="1018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29210</xdr:rowOff>
    </xdr:from>
    <xdr:to>
      <xdr:col>72</xdr:col>
      <xdr:colOff>38100</xdr:colOff>
      <xdr:row>59</xdr:row>
      <xdr:rowOff>130810</xdr:rowOff>
    </xdr:to>
    <xdr:sp macro="" textlink="">
      <xdr:nvSpPr>
        <xdr:cNvPr id="542" name="フローチャート: 判断 541">
          <a:extLst>
            <a:ext uri="{FF2B5EF4-FFF2-40B4-BE49-F238E27FC236}">
              <a16:creationId xmlns:a16="http://schemas.microsoft.com/office/drawing/2014/main" id="{259EF567-021B-4EB9-99C1-7A7F47A7E5F9}"/>
            </a:ext>
          </a:extLst>
        </xdr:cNvPr>
        <xdr:cNvSpPr/>
      </xdr:nvSpPr>
      <xdr:spPr>
        <a:xfrm>
          <a:off x="13652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19413</xdr:rowOff>
    </xdr:from>
    <xdr:to>
      <xdr:col>67</xdr:col>
      <xdr:colOff>101600</xdr:colOff>
      <xdr:row>59</xdr:row>
      <xdr:rowOff>121013</xdr:rowOff>
    </xdr:to>
    <xdr:sp macro="" textlink="">
      <xdr:nvSpPr>
        <xdr:cNvPr id="543" name="フローチャート: 判断 542">
          <a:extLst>
            <a:ext uri="{FF2B5EF4-FFF2-40B4-BE49-F238E27FC236}">
              <a16:creationId xmlns:a16="http://schemas.microsoft.com/office/drawing/2014/main" id="{B32F744A-79BB-4DFD-A690-3F623668F47D}"/>
            </a:ext>
          </a:extLst>
        </xdr:cNvPr>
        <xdr:cNvSpPr/>
      </xdr:nvSpPr>
      <xdr:spPr>
        <a:xfrm>
          <a:off x="12763500" y="1013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FFB6A7FC-2FE2-4375-8A24-4E67F649F52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BD0A566-1A3F-411B-8855-1CC3B3FA931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BF6239BB-3F95-4AC7-B733-46DFEB6A2A6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6815EC54-F309-4599-9F88-AE9A6EC167C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82FE086C-703A-4916-B93C-1D4DF75236F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146776</xdr:rowOff>
    </xdr:from>
    <xdr:to>
      <xdr:col>85</xdr:col>
      <xdr:colOff>177800</xdr:colOff>
      <xdr:row>60</xdr:row>
      <xdr:rowOff>76926</xdr:rowOff>
    </xdr:to>
    <xdr:sp macro="" textlink="">
      <xdr:nvSpPr>
        <xdr:cNvPr id="549" name="楕円 548">
          <a:extLst>
            <a:ext uri="{FF2B5EF4-FFF2-40B4-BE49-F238E27FC236}">
              <a16:creationId xmlns:a16="http://schemas.microsoft.com/office/drawing/2014/main" id="{F8E1390B-ED24-412B-AB63-489C51545611}"/>
            </a:ext>
          </a:extLst>
        </xdr:cNvPr>
        <xdr:cNvSpPr/>
      </xdr:nvSpPr>
      <xdr:spPr>
        <a:xfrm>
          <a:off x="16268700" y="10262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125203</xdr:rowOff>
    </xdr:from>
    <xdr:ext cx="405111" cy="259045"/>
    <xdr:sp macro="" textlink="">
      <xdr:nvSpPr>
        <xdr:cNvPr id="550" name="【学校施設】&#10;有形固定資産減価償却率該当値テキスト">
          <a:extLst>
            <a:ext uri="{FF2B5EF4-FFF2-40B4-BE49-F238E27FC236}">
              <a16:creationId xmlns:a16="http://schemas.microsoft.com/office/drawing/2014/main" id="{C4313B83-2658-43C2-B8DF-AB4951605D86}"/>
            </a:ext>
          </a:extLst>
        </xdr:cNvPr>
        <xdr:cNvSpPr txBox="1"/>
      </xdr:nvSpPr>
      <xdr:spPr>
        <a:xfrm>
          <a:off x="16357600" y="10240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4717</xdr:rowOff>
    </xdr:from>
    <xdr:to>
      <xdr:col>81</xdr:col>
      <xdr:colOff>101600</xdr:colOff>
      <xdr:row>60</xdr:row>
      <xdr:rowOff>106317</xdr:rowOff>
    </xdr:to>
    <xdr:sp macro="" textlink="">
      <xdr:nvSpPr>
        <xdr:cNvPr id="551" name="楕円 550">
          <a:extLst>
            <a:ext uri="{FF2B5EF4-FFF2-40B4-BE49-F238E27FC236}">
              <a16:creationId xmlns:a16="http://schemas.microsoft.com/office/drawing/2014/main" id="{091B7DAD-56ED-409A-90C8-4020C5A133FC}"/>
            </a:ext>
          </a:extLst>
        </xdr:cNvPr>
        <xdr:cNvSpPr/>
      </xdr:nvSpPr>
      <xdr:spPr>
        <a:xfrm>
          <a:off x="15430500" y="10291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26126</xdr:rowOff>
    </xdr:from>
    <xdr:to>
      <xdr:col>85</xdr:col>
      <xdr:colOff>127000</xdr:colOff>
      <xdr:row>60</xdr:row>
      <xdr:rowOff>55517</xdr:rowOff>
    </xdr:to>
    <xdr:cxnSp macro="">
      <xdr:nvCxnSpPr>
        <xdr:cNvPr id="552" name="直線コネクタ 551">
          <a:extLst>
            <a:ext uri="{FF2B5EF4-FFF2-40B4-BE49-F238E27FC236}">
              <a16:creationId xmlns:a16="http://schemas.microsoft.com/office/drawing/2014/main" id="{01B00FB3-6734-438A-B82D-F3F2AA41BCAC}"/>
            </a:ext>
          </a:extLst>
        </xdr:cNvPr>
        <xdr:cNvCxnSpPr/>
      </xdr:nvCxnSpPr>
      <xdr:spPr>
        <a:xfrm flipV="1">
          <a:off x="15481300" y="10313126"/>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127181</xdr:rowOff>
    </xdr:from>
    <xdr:to>
      <xdr:col>76</xdr:col>
      <xdr:colOff>165100</xdr:colOff>
      <xdr:row>60</xdr:row>
      <xdr:rowOff>57331</xdr:rowOff>
    </xdr:to>
    <xdr:sp macro="" textlink="">
      <xdr:nvSpPr>
        <xdr:cNvPr id="553" name="楕円 552">
          <a:extLst>
            <a:ext uri="{FF2B5EF4-FFF2-40B4-BE49-F238E27FC236}">
              <a16:creationId xmlns:a16="http://schemas.microsoft.com/office/drawing/2014/main" id="{F893F084-40B2-4985-B8F8-9EB2774A5FD6}"/>
            </a:ext>
          </a:extLst>
        </xdr:cNvPr>
        <xdr:cNvSpPr/>
      </xdr:nvSpPr>
      <xdr:spPr>
        <a:xfrm>
          <a:off x="14541500" y="1024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6531</xdr:rowOff>
    </xdr:from>
    <xdr:to>
      <xdr:col>81</xdr:col>
      <xdr:colOff>50800</xdr:colOff>
      <xdr:row>60</xdr:row>
      <xdr:rowOff>55517</xdr:rowOff>
    </xdr:to>
    <xdr:cxnSp macro="">
      <xdr:nvCxnSpPr>
        <xdr:cNvPr id="554" name="直線コネクタ 553">
          <a:extLst>
            <a:ext uri="{FF2B5EF4-FFF2-40B4-BE49-F238E27FC236}">
              <a16:creationId xmlns:a16="http://schemas.microsoft.com/office/drawing/2014/main" id="{213523A4-E5D0-49DF-8F27-5623D7AEE124}"/>
            </a:ext>
          </a:extLst>
        </xdr:cNvPr>
        <xdr:cNvCxnSpPr/>
      </xdr:nvCxnSpPr>
      <xdr:spPr>
        <a:xfrm>
          <a:off x="14592300" y="10293531"/>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78196</xdr:rowOff>
    </xdr:from>
    <xdr:to>
      <xdr:col>72</xdr:col>
      <xdr:colOff>38100</xdr:colOff>
      <xdr:row>60</xdr:row>
      <xdr:rowOff>8346</xdr:rowOff>
    </xdr:to>
    <xdr:sp macro="" textlink="">
      <xdr:nvSpPr>
        <xdr:cNvPr id="555" name="楕円 554">
          <a:extLst>
            <a:ext uri="{FF2B5EF4-FFF2-40B4-BE49-F238E27FC236}">
              <a16:creationId xmlns:a16="http://schemas.microsoft.com/office/drawing/2014/main" id="{ABBA266F-CCCA-4A71-AFD7-5EC2E585BF16}"/>
            </a:ext>
          </a:extLst>
        </xdr:cNvPr>
        <xdr:cNvSpPr/>
      </xdr:nvSpPr>
      <xdr:spPr>
        <a:xfrm>
          <a:off x="13652500" y="10193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128996</xdr:rowOff>
    </xdr:from>
    <xdr:to>
      <xdr:col>76</xdr:col>
      <xdr:colOff>114300</xdr:colOff>
      <xdr:row>60</xdr:row>
      <xdr:rowOff>6531</xdr:rowOff>
    </xdr:to>
    <xdr:cxnSp macro="">
      <xdr:nvCxnSpPr>
        <xdr:cNvPr id="556" name="直線コネクタ 555">
          <a:extLst>
            <a:ext uri="{FF2B5EF4-FFF2-40B4-BE49-F238E27FC236}">
              <a16:creationId xmlns:a16="http://schemas.microsoft.com/office/drawing/2014/main" id="{42663CEB-980F-4AE5-A07E-8E8C77E0D8F6}"/>
            </a:ext>
          </a:extLst>
        </xdr:cNvPr>
        <xdr:cNvCxnSpPr/>
      </xdr:nvCxnSpPr>
      <xdr:spPr>
        <a:xfrm>
          <a:off x="13703300" y="10244546"/>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25944</xdr:rowOff>
    </xdr:from>
    <xdr:to>
      <xdr:col>67</xdr:col>
      <xdr:colOff>101600</xdr:colOff>
      <xdr:row>59</xdr:row>
      <xdr:rowOff>127544</xdr:rowOff>
    </xdr:to>
    <xdr:sp macro="" textlink="">
      <xdr:nvSpPr>
        <xdr:cNvPr id="557" name="楕円 556">
          <a:extLst>
            <a:ext uri="{FF2B5EF4-FFF2-40B4-BE49-F238E27FC236}">
              <a16:creationId xmlns:a16="http://schemas.microsoft.com/office/drawing/2014/main" id="{ABAB411B-AA5C-43C8-9BBA-C542631B5595}"/>
            </a:ext>
          </a:extLst>
        </xdr:cNvPr>
        <xdr:cNvSpPr/>
      </xdr:nvSpPr>
      <xdr:spPr>
        <a:xfrm>
          <a:off x="12763500" y="10141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76744</xdr:rowOff>
    </xdr:from>
    <xdr:to>
      <xdr:col>71</xdr:col>
      <xdr:colOff>177800</xdr:colOff>
      <xdr:row>59</xdr:row>
      <xdr:rowOff>128996</xdr:rowOff>
    </xdr:to>
    <xdr:cxnSp macro="">
      <xdr:nvCxnSpPr>
        <xdr:cNvPr id="558" name="直線コネクタ 557">
          <a:extLst>
            <a:ext uri="{FF2B5EF4-FFF2-40B4-BE49-F238E27FC236}">
              <a16:creationId xmlns:a16="http://schemas.microsoft.com/office/drawing/2014/main" id="{B65F4C95-52BB-436B-AEAB-136CBCC1B5CD}"/>
            </a:ext>
          </a:extLst>
        </xdr:cNvPr>
        <xdr:cNvCxnSpPr/>
      </xdr:nvCxnSpPr>
      <xdr:spPr>
        <a:xfrm>
          <a:off x="12814300" y="10192294"/>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50999</xdr:rowOff>
    </xdr:from>
    <xdr:ext cx="405111" cy="259045"/>
    <xdr:sp macro="" textlink="">
      <xdr:nvSpPr>
        <xdr:cNvPr id="559" name="n_1aveValue【学校施設】&#10;有形固定資産減価償却率">
          <a:extLst>
            <a:ext uri="{FF2B5EF4-FFF2-40B4-BE49-F238E27FC236}">
              <a16:creationId xmlns:a16="http://schemas.microsoft.com/office/drawing/2014/main" id="{178B061B-F2F7-41A2-8575-7376A5E5F59D}"/>
            </a:ext>
          </a:extLst>
        </xdr:cNvPr>
        <xdr:cNvSpPr txBox="1"/>
      </xdr:nvSpPr>
      <xdr:spPr>
        <a:xfrm>
          <a:off x="15266044" y="999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15076</xdr:rowOff>
    </xdr:from>
    <xdr:ext cx="405111" cy="259045"/>
    <xdr:sp macro="" textlink="">
      <xdr:nvSpPr>
        <xdr:cNvPr id="560" name="n_2aveValue【学校施設】&#10;有形固定資産減価償却率">
          <a:extLst>
            <a:ext uri="{FF2B5EF4-FFF2-40B4-BE49-F238E27FC236}">
              <a16:creationId xmlns:a16="http://schemas.microsoft.com/office/drawing/2014/main" id="{7CA5CBC5-3C2A-469C-8864-40AAF2FFA445}"/>
            </a:ext>
          </a:extLst>
        </xdr:cNvPr>
        <xdr:cNvSpPr txBox="1"/>
      </xdr:nvSpPr>
      <xdr:spPr>
        <a:xfrm>
          <a:off x="14389744" y="995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147337</xdr:rowOff>
    </xdr:from>
    <xdr:ext cx="405111" cy="259045"/>
    <xdr:sp macro="" textlink="">
      <xdr:nvSpPr>
        <xdr:cNvPr id="561" name="n_3aveValue【学校施設】&#10;有形固定資産減価償却率">
          <a:extLst>
            <a:ext uri="{FF2B5EF4-FFF2-40B4-BE49-F238E27FC236}">
              <a16:creationId xmlns:a16="http://schemas.microsoft.com/office/drawing/2014/main" id="{4B8669DA-3EE9-4CEA-8061-5AC31EBE3CF4}"/>
            </a:ext>
          </a:extLst>
        </xdr:cNvPr>
        <xdr:cNvSpPr txBox="1"/>
      </xdr:nvSpPr>
      <xdr:spPr>
        <a:xfrm>
          <a:off x="13500744"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137540</xdr:rowOff>
    </xdr:from>
    <xdr:ext cx="405111" cy="259045"/>
    <xdr:sp macro="" textlink="">
      <xdr:nvSpPr>
        <xdr:cNvPr id="562" name="n_4aveValue【学校施設】&#10;有形固定資産減価償却率">
          <a:extLst>
            <a:ext uri="{FF2B5EF4-FFF2-40B4-BE49-F238E27FC236}">
              <a16:creationId xmlns:a16="http://schemas.microsoft.com/office/drawing/2014/main" id="{9BB20747-1406-4479-BBE8-D1DF96239D97}"/>
            </a:ext>
          </a:extLst>
        </xdr:cNvPr>
        <xdr:cNvSpPr txBox="1"/>
      </xdr:nvSpPr>
      <xdr:spPr>
        <a:xfrm>
          <a:off x="12611744" y="9910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97444</xdr:rowOff>
    </xdr:from>
    <xdr:ext cx="405111" cy="259045"/>
    <xdr:sp macro="" textlink="">
      <xdr:nvSpPr>
        <xdr:cNvPr id="563" name="n_1mainValue【学校施設】&#10;有形固定資産減価償却率">
          <a:extLst>
            <a:ext uri="{FF2B5EF4-FFF2-40B4-BE49-F238E27FC236}">
              <a16:creationId xmlns:a16="http://schemas.microsoft.com/office/drawing/2014/main" id="{BFB4AD98-C99E-4708-B21C-571CA5CE6735}"/>
            </a:ext>
          </a:extLst>
        </xdr:cNvPr>
        <xdr:cNvSpPr txBox="1"/>
      </xdr:nvSpPr>
      <xdr:spPr>
        <a:xfrm>
          <a:off x="15266044" y="10384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48458</xdr:rowOff>
    </xdr:from>
    <xdr:ext cx="405111" cy="259045"/>
    <xdr:sp macro="" textlink="">
      <xdr:nvSpPr>
        <xdr:cNvPr id="564" name="n_2mainValue【学校施設】&#10;有形固定資産減価償却率">
          <a:extLst>
            <a:ext uri="{FF2B5EF4-FFF2-40B4-BE49-F238E27FC236}">
              <a16:creationId xmlns:a16="http://schemas.microsoft.com/office/drawing/2014/main" id="{299B9811-3C3E-4D4B-B708-86D7F4FA8B6E}"/>
            </a:ext>
          </a:extLst>
        </xdr:cNvPr>
        <xdr:cNvSpPr txBox="1"/>
      </xdr:nvSpPr>
      <xdr:spPr>
        <a:xfrm>
          <a:off x="14389744" y="10335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170923</xdr:rowOff>
    </xdr:from>
    <xdr:ext cx="405111" cy="259045"/>
    <xdr:sp macro="" textlink="">
      <xdr:nvSpPr>
        <xdr:cNvPr id="565" name="n_3mainValue【学校施設】&#10;有形固定資産減価償却率">
          <a:extLst>
            <a:ext uri="{FF2B5EF4-FFF2-40B4-BE49-F238E27FC236}">
              <a16:creationId xmlns:a16="http://schemas.microsoft.com/office/drawing/2014/main" id="{BFF98DB4-2261-468F-B013-9A10D5EEE7CF}"/>
            </a:ext>
          </a:extLst>
        </xdr:cNvPr>
        <xdr:cNvSpPr txBox="1"/>
      </xdr:nvSpPr>
      <xdr:spPr>
        <a:xfrm>
          <a:off x="13500744" y="10286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118671</xdr:rowOff>
    </xdr:from>
    <xdr:ext cx="405111" cy="259045"/>
    <xdr:sp macro="" textlink="">
      <xdr:nvSpPr>
        <xdr:cNvPr id="566" name="n_4mainValue【学校施設】&#10;有形固定資産減価償却率">
          <a:extLst>
            <a:ext uri="{FF2B5EF4-FFF2-40B4-BE49-F238E27FC236}">
              <a16:creationId xmlns:a16="http://schemas.microsoft.com/office/drawing/2014/main" id="{AE575AAE-9247-4C2C-ABA2-2A53028A57A4}"/>
            </a:ext>
          </a:extLst>
        </xdr:cNvPr>
        <xdr:cNvSpPr txBox="1"/>
      </xdr:nvSpPr>
      <xdr:spPr>
        <a:xfrm>
          <a:off x="12611744" y="1023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5D2DD418-20B6-4906-8B2D-12661A13ACA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30AF00DD-B088-4929-9475-A866AC6C5DB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8915F129-5EF1-42CF-98A6-F9390DF93AD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373BDD5F-6ADF-497E-A524-F5A6CAA2FE6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0750BF68-EC06-4154-807C-5176F2FF71F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8B2BC1E0-A68D-47FA-8A8A-3EFCF4206AC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324D4DA8-F2E0-4F66-AC7B-70A936A7A44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4E8D13A4-9958-4252-A951-E09548CE961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6466EFED-1981-4492-ADC5-C1ED7832ABE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009BBB15-0111-45FF-A39F-75F58DA657A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7" name="直線コネクタ 576">
          <a:extLst>
            <a:ext uri="{FF2B5EF4-FFF2-40B4-BE49-F238E27FC236}">
              <a16:creationId xmlns:a16="http://schemas.microsoft.com/office/drawing/2014/main" id="{0B6F1B1F-2C31-4F69-A409-C5499FD62409}"/>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8" name="テキスト ボックス 577">
          <a:extLst>
            <a:ext uri="{FF2B5EF4-FFF2-40B4-BE49-F238E27FC236}">
              <a16:creationId xmlns:a16="http://schemas.microsoft.com/office/drawing/2014/main" id="{041C0AC6-74A1-48BC-AC82-13147874E2CB}"/>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9" name="直線コネクタ 578">
          <a:extLst>
            <a:ext uri="{FF2B5EF4-FFF2-40B4-BE49-F238E27FC236}">
              <a16:creationId xmlns:a16="http://schemas.microsoft.com/office/drawing/2014/main" id="{D1E1AB2E-72FE-494D-97B7-F50DCFDB0EED}"/>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60</xdr:row>
      <xdr:rowOff>86377</xdr:rowOff>
    </xdr:from>
    <xdr:ext cx="595419" cy="259045"/>
    <xdr:sp macro="" textlink="">
      <xdr:nvSpPr>
        <xdr:cNvPr id="580" name="テキスト ボックス 579">
          <a:extLst>
            <a:ext uri="{FF2B5EF4-FFF2-40B4-BE49-F238E27FC236}">
              <a16:creationId xmlns:a16="http://schemas.microsoft.com/office/drawing/2014/main" id="{13408AF5-2FEA-4D04-B9E2-A58EE6607900}"/>
            </a:ext>
          </a:extLst>
        </xdr:cNvPr>
        <xdr:cNvSpPr txBox="1"/>
      </xdr:nvSpPr>
      <xdr:spPr>
        <a:xfrm>
          <a:off x="17692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1" name="直線コネクタ 580">
          <a:extLst>
            <a:ext uri="{FF2B5EF4-FFF2-40B4-BE49-F238E27FC236}">
              <a16:creationId xmlns:a16="http://schemas.microsoft.com/office/drawing/2014/main" id="{87016E71-229A-4655-B541-90DDB4EDA301}"/>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57</xdr:row>
      <xdr:rowOff>143527</xdr:rowOff>
    </xdr:from>
    <xdr:ext cx="595419" cy="259045"/>
    <xdr:sp macro="" textlink="">
      <xdr:nvSpPr>
        <xdr:cNvPr id="582" name="テキスト ボックス 581">
          <a:extLst>
            <a:ext uri="{FF2B5EF4-FFF2-40B4-BE49-F238E27FC236}">
              <a16:creationId xmlns:a16="http://schemas.microsoft.com/office/drawing/2014/main" id="{C87E4EDB-8E46-4CA4-9E95-4080FABBBBDF}"/>
            </a:ext>
          </a:extLst>
        </xdr:cNvPr>
        <xdr:cNvSpPr txBox="1"/>
      </xdr:nvSpPr>
      <xdr:spPr>
        <a:xfrm>
          <a:off x="17692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3" name="直線コネクタ 582">
          <a:extLst>
            <a:ext uri="{FF2B5EF4-FFF2-40B4-BE49-F238E27FC236}">
              <a16:creationId xmlns:a16="http://schemas.microsoft.com/office/drawing/2014/main" id="{D6EAE307-69FC-4CBD-B568-0A8CB586BE11}"/>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29227</xdr:rowOff>
    </xdr:from>
    <xdr:ext cx="595419" cy="259045"/>
    <xdr:sp macro="" textlink="">
      <xdr:nvSpPr>
        <xdr:cNvPr id="584" name="テキスト ボックス 583">
          <a:extLst>
            <a:ext uri="{FF2B5EF4-FFF2-40B4-BE49-F238E27FC236}">
              <a16:creationId xmlns:a16="http://schemas.microsoft.com/office/drawing/2014/main" id="{EB34F7B5-CFC9-4849-B90D-5C5FA21873BB}"/>
            </a:ext>
          </a:extLst>
        </xdr:cNvPr>
        <xdr:cNvSpPr txBox="1"/>
      </xdr:nvSpPr>
      <xdr:spPr>
        <a:xfrm>
          <a:off x="17692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59F9B871-CA36-4414-8AE8-1C5B83203FE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86377</xdr:rowOff>
    </xdr:from>
    <xdr:ext cx="595419" cy="259045"/>
    <xdr:sp macro="" textlink="">
      <xdr:nvSpPr>
        <xdr:cNvPr id="586" name="テキスト ボックス 585">
          <a:extLst>
            <a:ext uri="{FF2B5EF4-FFF2-40B4-BE49-F238E27FC236}">
              <a16:creationId xmlns:a16="http://schemas.microsoft.com/office/drawing/2014/main" id="{2A9F1ED9-AA28-49E4-8F59-1992CB7BD950}"/>
            </a:ext>
          </a:extLst>
        </xdr:cNvPr>
        <xdr:cNvSpPr txBox="1"/>
      </xdr:nvSpPr>
      <xdr:spPr>
        <a:xfrm>
          <a:off x="17692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6861F785-0280-432C-AF2F-18CB8FC8CCB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72027</xdr:rowOff>
    </xdr:from>
    <xdr:to>
      <xdr:col>116</xdr:col>
      <xdr:colOff>62864</xdr:colOff>
      <xdr:row>63</xdr:row>
      <xdr:rowOff>166361</xdr:rowOff>
    </xdr:to>
    <xdr:cxnSp macro="">
      <xdr:nvCxnSpPr>
        <xdr:cNvPr id="588" name="直線コネクタ 587">
          <a:extLst>
            <a:ext uri="{FF2B5EF4-FFF2-40B4-BE49-F238E27FC236}">
              <a16:creationId xmlns:a16="http://schemas.microsoft.com/office/drawing/2014/main" id="{3181D79A-CCF1-4187-9793-D6580AB61CC7}"/>
            </a:ext>
          </a:extLst>
        </xdr:cNvPr>
        <xdr:cNvCxnSpPr/>
      </xdr:nvCxnSpPr>
      <xdr:spPr>
        <a:xfrm flipV="1">
          <a:off x="22160864" y="9501777"/>
          <a:ext cx="0" cy="1465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16981</xdr:rowOff>
    </xdr:from>
    <xdr:ext cx="469744" cy="259045"/>
    <xdr:sp macro="" textlink="">
      <xdr:nvSpPr>
        <xdr:cNvPr id="589" name="【学校施設】&#10;一人当たり面積最小値テキスト">
          <a:extLst>
            <a:ext uri="{FF2B5EF4-FFF2-40B4-BE49-F238E27FC236}">
              <a16:creationId xmlns:a16="http://schemas.microsoft.com/office/drawing/2014/main" id="{45EC49B6-7715-4333-B83C-B372B7276F07}"/>
            </a:ext>
          </a:extLst>
        </xdr:cNvPr>
        <xdr:cNvSpPr txBox="1"/>
      </xdr:nvSpPr>
      <xdr:spPr>
        <a:xfrm>
          <a:off x="22199600" y="10989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166361</xdr:rowOff>
    </xdr:from>
    <xdr:to>
      <xdr:col>116</xdr:col>
      <xdr:colOff>152400</xdr:colOff>
      <xdr:row>63</xdr:row>
      <xdr:rowOff>166361</xdr:rowOff>
    </xdr:to>
    <xdr:cxnSp macro="">
      <xdr:nvCxnSpPr>
        <xdr:cNvPr id="590" name="直線コネクタ 589">
          <a:extLst>
            <a:ext uri="{FF2B5EF4-FFF2-40B4-BE49-F238E27FC236}">
              <a16:creationId xmlns:a16="http://schemas.microsoft.com/office/drawing/2014/main" id="{5C2A4084-12D5-4AEF-BAA0-769F91FF276E}"/>
            </a:ext>
          </a:extLst>
        </xdr:cNvPr>
        <xdr:cNvCxnSpPr/>
      </xdr:nvCxnSpPr>
      <xdr:spPr>
        <a:xfrm>
          <a:off x="22072600" y="10967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18704</xdr:rowOff>
    </xdr:from>
    <xdr:ext cx="599010" cy="259045"/>
    <xdr:sp macro="" textlink="">
      <xdr:nvSpPr>
        <xdr:cNvPr id="591" name="【学校施設】&#10;一人当たり面積最大値テキスト">
          <a:extLst>
            <a:ext uri="{FF2B5EF4-FFF2-40B4-BE49-F238E27FC236}">
              <a16:creationId xmlns:a16="http://schemas.microsoft.com/office/drawing/2014/main" id="{48FB0968-F9C8-428E-9540-FE3796792DD8}"/>
            </a:ext>
          </a:extLst>
        </xdr:cNvPr>
        <xdr:cNvSpPr txBox="1"/>
      </xdr:nvSpPr>
      <xdr:spPr>
        <a:xfrm>
          <a:off x="22199600" y="927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72027</xdr:rowOff>
    </xdr:from>
    <xdr:to>
      <xdr:col>116</xdr:col>
      <xdr:colOff>152400</xdr:colOff>
      <xdr:row>55</xdr:row>
      <xdr:rowOff>72027</xdr:rowOff>
    </xdr:to>
    <xdr:cxnSp macro="">
      <xdr:nvCxnSpPr>
        <xdr:cNvPr id="592" name="直線コネクタ 591">
          <a:extLst>
            <a:ext uri="{FF2B5EF4-FFF2-40B4-BE49-F238E27FC236}">
              <a16:creationId xmlns:a16="http://schemas.microsoft.com/office/drawing/2014/main" id="{EB40D508-EC07-442E-998B-C15DAF5076AD}"/>
            </a:ext>
          </a:extLst>
        </xdr:cNvPr>
        <xdr:cNvCxnSpPr/>
      </xdr:nvCxnSpPr>
      <xdr:spPr>
        <a:xfrm>
          <a:off x="22072600" y="9501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105881</xdr:rowOff>
    </xdr:from>
    <xdr:ext cx="469744" cy="259045"/>
    <xdr:sp macro="" textlink="">
      <xdr:nvSpPr>
        <xdr:cNvPr id="593" name="【学校施設】&#10;一人当たり面積平均値テキスト">
          <a:extLst>
            <a:ext uri="{FF2B5EF4-FFF2-40B4-BE49-F238E27FC236}">
              <a16:creationId xmlns:a16="http://schemas.microsoft.com/office/drawing/2014/main" id="{A8225E02-0124-42E1-8F8A-240EAD583159}"/>
            </a:ext>
          </a:extLst>
        </xdr:cNvPr>
        <xdr:cNvSpPr txBox="1"/>
      </xdr:nvSpPr>
      <xdr:spPr>
        <a:xfrm>
          <a:off x="22199600" y="107357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83004</xdr:rowOff>
    </xdr:from>
    <xdr:to>
      <xdr:col>116</xdr:col>
      <xdr:colOff>114300</xdr:colOff>
      <xdr:row>64</xdr:row>
      <xdr:rowOff>13154</xdr:rowOff>
    </xdr:to>
    <xdr:sp macro="" textlink="">
      <xdr:nvSpPr>
        <xdr:cNvPr id="594" name="フローチャート: 判断 593">
          <a:extLst>
            <a:ext uri="{FF2B5EF4-FFF2-40B4-BE49-F238E27FC236}">
              <a16:creationId xmlns:a16="http://schemas.microsoft.com/office/drawing/2014/main" id="{EDA6C049-8B1C-4489-992A-8697C8934557}"/>
            </a:ext>
          </a:extLst>
        </xdr:cNvPr>
        <xdr:cNvSpPr/>
      </xdr:nvSpPr>
      <xdr:spPr>
        <a:xfrm>
          <a:off x="22110700" y="10884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111817</xdr:rowOff>
    </xdr:from>
    <xdr:to>
      <xdr:col>112</xdr:col>
      <xdr:colOff>38100</xdr:colOff>
      <xdr:row>64</xdr:row>
      <xdr:rowOff>41967</xdr:rowOff>
    </xdr:to>
    <xdr:sp macro="" textlink="">
      <xdr:nvSpPr>
        <xdr:cNvPr id="595" name="フローチャート: 判断 594">
          <a:extLst>
            <a:ext uri="{FF2B5EF4-FFF2-40B4-BE49-F238E27FC236}">
              <a16:creationId xmlns:a16="http://schemas.microsoft.com/office/drawing/2014/main" id="{56DCA143-8140-4DA7-A7D9-03F1DF34C4DC}"/>
            </a:ext>
          </a:extLst>
        </xdr:cNvPr>
        <xdr:cNvSpPr/>
      </xdr:nvSpPr>
      <xdr:spPr>
        <a:xfrm>
          <a:off x="21272500" y="1091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111830</xdr:rowOff>
    </xdr:from>
    <xdr:to>
      <xdr:col>107</xdr:col>
      <xdr:colOff>101600</xdr:colOff>
      <xdr:row>64</xdr:row>
      <xdr:rowOff>41980</xdr:rowOff>
    </xdr:to>
    <xdr:sp macro="" textlink="">
      <xdr:nvSpPr>
        <xdr:cNvPr id="596" name="フローチャート: 判断 595">
          <a:extLst>
            <a:ext uri="{FF2B5EF4-FFF2-40B4-BE49-F238E27FC236}">
              <a16:creationId xmlns:a16="http://schemas.microsoft.com/office/drawing/2014/main" id="{61D31B16-02E0-42E8-9037-05A309AFE0D5}"/>
            </a:ext>
          </a:extLst>
        </xdr:cNvPr>
        <xdr:cNvSpPr/>
      </xdr:nvSpPr>
      <xdr:spPr>
        <a:xfrm>
          <a:off x="20383500" y="1091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111813</xdr:rowOff>
    </xdr:from>
    <xdr:to>
      <xdr:col>102</xdr:col>
      <xdr:colOff>165100</xdr:colOff>
      <xdr:row>64</xdr:row>
      <xdr:rowOff>41963</xdr:rowOff>
    </xdr:to>
    <xdr:sp macro="" textlink="">
      <xdr:nvSpPr>
        <xdr:cNvPr id="597" name="フローチャート: 判断 596">
          <a:extLst>
            <a:ext uri="{FF2B5EF4-FFF2-40B4-BE49-F238E27FC236}">
              <a16:creationId xmlns:a16="http://schemas.microsoft.com/office/drawing/2014/main" id="{0F4E5453-D997-4D85-B4E6-6333C1764BFA}"/>
            </a:ext>
          </a:extLst>
        </xdr:cNvPr>
        <xdr:cNvSpPr/>
      </xdr:nvSpPr>
      <xdr:spPr>
        <a:xfrm>
          <a:off x="19494500" y="109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111767</xdr:rowOff>
    </xdr:from>
    <xdr:to>
      <xdr:col>98</xdr:col>
      <xdr:colOff>38100</xdr:colOff>
      <xdr:row>64</xdr:row>
      <xdr:rowOff>41917</xdr:rowOff>
    </xdr:to>
    <xdr:sp macro="" textlink="">
      <xdr:nvSpPr>
        <xdr:cNvPr id="598" name="フローチャート: 判断 597">
          <a:extLst>
            <a:ext uri="{FF2B5EF4-FFF2-40B4-BE49-F238E27FC236}">
              <a16:creationId xmlns:a16="http://schemas.microsoft.com/office/drawing/2014/main" id="{3F59F34F-445B-41CD-AEEB-24824FC6D651}"/>
            </a:ext>
          </a:extLst>
        </xdr:cNvPr>
        <xdr:cNvSpPr/>
      </xdr:nvSpPr>
      <xdr:spPr>
        <a:xfrm>
          <a:off x="18605500" y="1091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4E19DDB1-A939-4CB6-AE7F-FC6A610A64D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884DA149-E4D5-4FD0-A040-C0EDDCE500F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64612DBC-F388-416B-88F1-DCF52AF0611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31E53B86-0431-4181-B5A0-0A571D927959}"/>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B46BBED8-38EB-4860-BF19-E0A54B2C65F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108552</xdr:rowOff>
    </xdr:from>
    <xdr:to>
      <xdr:col>116</xdr:col>
      <xdr:colOff>114300</xdr:colOff>
      <xdr:row>64</xdr:row>
      <xdr:rowOff>38702</xdr:rowOff>
    </xdr:to>
    <xdr:sp macro="" textlink="">
      <xdr:nvSpPr>
        <xdr:cNvPr id="604" name="楕円 603">
          <a:extLst>
            <a:ext uri="{FF2B5EF4-FFF2-40B4-BE49-F238E27FC236}">
              <a16:creationId xmlns:a16="http://schemas.microsoft.com/office/drawing/2014/main" id="{AF1DEA33-CCF5-4DDA-A6E2-3BBD71445A93}"/>
            </a:ext>
          </a:extLst>
        </xdr:cNvPr>
        <xdr:cNvSpPr/>
      </xdr:nvSpPr>
      <xdr:spPr>
        <a:xfrm>
          <a:off x="22110700" y="10909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61431</xdr:rowOff>
    </xdr:from>
    <xdr:ext cx="469744" cy="259045"/>
    <xdr:sp macro="" textlink="">
      <xdr:nvSpPr>
        <xdr:cNvPr id="605" name="【学校施設】&#10;一人当たり面積該当値テキスト">
          <a:extLst>
            <a:ext uri="{FF2B5EF4-FFF2-40B4-BE49-F238E27FC236}">
              <a16:creationId xmlns:a16="http://schemas.microsoft.com/office/drawing/2014/main" id="{3F1823A0-F2DA-4E2E-8EAB-5F5D364F30F7}"/>
            </a:ext>
          </a:extLst>
        </xdr:cNvPr>
        <xdr:cNvSpPr txBox="1"/>
      </xdr:nvSpPr>
      <xdr:spPr>
        <a:xfrm>
          <a:off x="22199600" y="10862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108758</xdr:rowOff>
    </xdr:from>
    <xdr:to>
      <xdr:col>112</xdr:col>
      <xdr:colOff>38100</xdr:colOff>
      <xdr:row>64</xdr:row>
      <xdr:rowOff>38908</xdr:rowOff>
    </xdr:to>
    <xdr:sp macro="" textlink="">
      <xdr:nvSpPr>
        <xdr:cNvPr id="606" name="楕円 605">
          <a:extLst>
            <a:ext uri="{FF2B5EF4-FFF2-40B4-BE49-F238E27FC236}">
              <a16:creationId xmlns:a16="http://schemas.microsoft.com/office/drawing/2014/main" id="{033BADB8-05B2-4F4E-B739-80D856510751}"/>
            </a:ext>
          </a:extLst>
        </xdr:cNvPr>
        <xdr:cNvSpPr/>
      </xdr:nvSpPr>
      <xdr:spPr>
        <a:xfrm>
          <a:off x="21272500" y="10910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159352</xdr:rowOff>
    </xdr:from>
    <xdr:to>
      <xdr:col>116</xdr:col>
      <xdr:colOff>63500</xdr:colOff>
      <xdr:row>63</xdr:row>
      <xdr:rowOff>159558</xdr:rowOff>
    </xdr:to>
    <xdr:cxnSp macro="">
      <xdr:nvCxnSpPr>
        <xdr:cNvPr id="607" name="直線コネクタ 606">
          <a:extLst>
            <a:ext uri="{FF2B5EF4-FFF2-40B4-BE49-F238E27FC236}">
              <a16:creationId xmlns:a16="http://schemas.microsoft.com/office/drawing/2014/main" id="{8B9615C4-84F0-4E0F-A0E0-0FA69AF245A7}"/>
            </a:ext>
          </a:extLst>
        </xdr:cNvPr>
        <xdr:cNvCxnSpPr/>
      </xdr:nvCxnSpPr>
      <xdr:spPr>
        <a:xfrm flipV="1">
          <a:off x="21323300" y="10960702"/>
          <a:ext cx="838200" cy="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108991</xdr:rowOff>
    </xdr:from>
    <xdr:to>
      <xdr:col>107</xdr:col>
      <xdr:colOff>101600</xdr:colOff>
      <xdr:row>64</xdr:row>
      <xdr:rowOff>39141</xdr:rowOff>
    </xdr:to>
    <xdr:sp macro="" textlink="">
      <xdr:nvSpPr>
        <xdr:cNvPr id="608" name="楕円 607">
          <a:extLst>
            <a:ext uri="{FF2B5EF4-FFF2-40B4-BE49-F238E27FC236}">
              <a16:creationId xmlns:a16="http://schemas.microsoft.com/office/drawing/2014/main" id="{F4DB1CF4-2546-4724-BDBE-A8279104DB96}"/>
            </a:ext>
          </a:extLst>
        </xdr:cNvPr>
        <xdr:cNvSpPr/>
      </xdr:nvSpPr>
      <xdr:spPr>
        <a:xfrm>
          <a:off x="20383500" y="10910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159558</xdr:rowOff>
    </xdr:from>
    <xdr:to>
      <xdr:col>111</xdr:col>
      <xdr:colOff>177800</xdr:colOff>
      <xdr:row>63</xdr:row>
      <xdr:rowOff>159791</xdr:rowOff>
    </xdr:to>
    <xdr:cxnSp macro="">
      <xdr:nvCxnSpPr>
        <xdr:cNvPr id="609" name="直線コネクタ 608">
          <a:extLst>
            <a:ext uri="{FF2B5EF4-FFF2-40B4-BE49-F238E27FC236}">
              <a16:creationId xmlns:a16="http://schemas.microsoft.com/office/drawing/2014/main" id="{0DD49F7A-8B5F-4E25-8423-135938F2CFC3}"/>
            </a:ext>
          </a:extLst>
        </xdr:cNvPr>
        <xdr:cNvCxnSpPr/>
      </xdr:nvCxnSpPr>
      <xdr:spPr>
        <a:xfrm flipV="1">
          <a:off x="20434300" y="10960908"/>
          <a:ext cx="889000" cy="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109138</xdr:rowOff>
    </xdr:from>
    <xdr:to>
      <xdr:col>102</xdr:col>
      <xdr:colOff>165100</xdr:colOff>
      <xdr:row>64</xdr:row>
      <xdr:rowOff>39288</xdr:rowOff>
    </xdr:to>
    <xdr:sp macro="" textlink="">
      <xdr:nvSpPr>
        <xdr:cNvPr id="610" name="楕円 609">
          <a:extLst>
            <a:ext uri="{FF2B5EF4-FFF2-40B4-BE49-F238E27FC236}">
              <a16:creationId xmlns:a16="http://schemas.microsoft.com/office/drawing/2014/main" id="{E2DED6B9-F264-4C4E-8AE2-DC744FC2E984}"/>
            </a:ext>
          </a:extLst>
        </xdr:cNvPr>
        <xdr:cNvSpPr/>
      </xdr:nvSpPr>
      <xdr:spPr>
        <a:xfrm>
          <a:off x="19494500" y="10910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159791</xdr:rowOff>
    </xdr:from>
    <xdr:to>
      <xdr:col>107</xdr:col>
      <xdr:colOff>50800</xdr:colOff>
      <xdr:row>63</xdr:row>
      <xdr:rowOff>159938</xdr:rowOff>
    </xdr:to>
    <xdr:cxnSp macro="">
      <xdr:nvCxnSpPr>
        <xdr:cNvPr id="611" name="直線コネクタ 610">
          <a:extLst>
            <a:ext uri="{FF2B5EF4-FFF2-40B4-BE49-F238E27FC236}">
              <a16:creationId xmlns:a16="http://schemas.microsoft.com/office/drawing/2014/main" id="{79574AEF-9382-47B1-88DB-B7CCE398E89D}"/>
            </a:ext>
          </a:extLst>
        </xdr:cNvPr>
        <xdr:cNvCxnSpPr/>
      </xdr:nvCxnSpPr>
      <xdr:spPr>
        <a:xfrm flipV="1">
          <a:off x="19545300" y="10961141"/>
          <a:ext cx="889000" cy="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109298</xdr:rowOff>
    </xdr:from>
    <xdr:to>
      <xdr:col>98</xdr:col>
      <xdr:colOff>38100</xdr:colOff>
      <xdr:row>64</xdr:row>
      <xdr:rowOff>39448</xdr:rowOff>
    </xdr:to>
    <xdr:sp macro="" textlink="">
      <xdr:nvSpPr>
        <xdr:cNvPr id="612" name="楕円 611">
          <a:extLst>
            <a:ext uri="{FF2B5EF4-FFF2-40B4-BE49-F238E27FC236}">
              <a16:creationId xmlns:a16="http://schemas.microsoft.com/office/drawing/2014/main" id="{FECCE96F-24D3-4435-977B-4FD932C02BC3}"/>
            </a:ext>
          </a:extLst>
        </xdr:cNvPr>
        <xdr:cNvSpPr/>
      </xdr:nvSpPr>
      <xdr:spPr>
        <a:xfrm>
          <a:off x="18605500" y="10910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159938</xdr:rowOff>
    </xdr:from>
    <xdr:to>
      <xdr:col>102</xdr:col>
      <xdr:colOff>114300</xdr:colOff>
      <xdr:row>63</xdr:row>
      <xdr:rowOff>160098</xdr:rowOff>
    </xdr:to>
    <xdr:cxnSp macro="">
      <xdr:nvCxnSpPr>
        <xdr:cNvPr id="613" name="直線コネクタ 612">
          <a:extLst>
            <a:ext uri="{FF2B5EF4-FFF2-40B4-BE49-F238E27FC236}">
              <a16:creationId xmlns:a16="http://schemas.microsoft.com/office/drawing/2014/main" id="{55FDB659-4581-4E43-8E65-CB7B351DF5B4}"/>
            </a:ext>
          </a:extLst>
        </xdr:cNvPr>
        <xdr:cNvCxnSpPr/>
      </xdr:nvCxnSpPr>
      <xdr:spPr>
        <a:xfrm flipV="1">
          <a:off x="18656300" y="10961288"/>
          <a:ext cx="889000" cy="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64</xdr:row>
      <xdr:rowOff>33094</xdr:rowOff>
    </xdr:from>
    <xdr:ext cx="469744" cy="259045"/>
    <xdr:sp macro="" textlink="">
      <xdr:nvSpPr>
        <xdr:cNvPr id="614" name="n_1aveValue【学校施設】&#10;一人当たり面積">
          <a:extLst>
            <a:ext uri="{FF2B5EF4-FFF2-40B4-BE49-F238E27FC236}">
              <a16:creationId xmlns:a16="http://schemas.microsoft.com/office/drawing/2014/main" id="{C79F5BAD-F826-434C-B7E6-E692C49B12DC}"/>
            </a:ext>
          </a:extLst>
        </xdr:cNvPr>
        <xdr:cNvSpPr txBox="1"/>
      </xdr:nvSpPr>
      <xdr:spPr>
        <a:xfrm>
          <a:off x="21075727" y="11005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33107</xdr:rowOff>
    </xdr:from>
    <xdr:ext cx="469744" cy="259045"/>
    <xdr:sp macro="" textlink="">
      <xdr:nvSpPr>
        <xdr:cNvPr id="615" name="n_2aveValue【学校施設】&#10;一人当たり面積">
          <a:extLst>
            <a:ext uri="{FF2B5EF4-FFF2-40B4-BE49-F238E27FC236}">
              <a16:creationId xmlns:a16="http://schemas.microsoft.com/office/drawing/2014/main" id="{7802F564-02BA-4D2C-8E2B-88DD19682F46}"/>
            </a:ext>
          </a:extLst>
        </xdr:cNvPr>
        <xdr:cNvSpPr txBox="1"/>
      </xdr:nvSpPr>
      <xdr:spPr>
        <a:xfrm>
          <a:off x="20199427" y="11005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33090</xdr:rowOff>
    </xdr:from>
    <xdr:ext cx="469744" cy="259045"/>
    <xdr:sp macro="" textlink="">
      <xdr:nvSpPr>
        <xdr:cNvPr id="616" name="n_3aveValue【学校施設】&#10;一人当たり面積">
          <a:extLst>
            <a:ext uri="{FF2B5EF4-FFF2-40B4-BE49-F238E27FC236}">
              <a16:creationId xmlns:a16="http://schemas.microsoft.com/office/drawing/2014/main" id="{6EE195EB-ECCC-4CDF-BAAB-153152B8C753}"/>
            </a:ext>
          </a:extLst>
        </xdr:cNvPr>
        <xdr:cNvSpPr txBox="1"/>
      </xdr:nvSpPr>
      <xdr:spPr>
        <a:xfrm>
          <a:off x="19310427" y="11005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33044</xdr:rowOff>
    </xdr:from>
    <xdr:ext cx="469744" cy="259045"/>
    <xdr:sp macro="" textlink="">
      <xdr:nvSpPr>
        <xdr:cNvPr id="617" name="n_4aveValue【学校施設】&#10;一人当たり面積">
          <a:extLst>
            <a:ext uri="{FF2B5EF4-FFF2-40B4-BE49-F238E27FC236}">
              <a16:creationId xmlns:a16="http://schemas.microsoft.com/office/drawing/2014/main" id="{941EB8F3-683B-4C17-A23B-9191D5BF6614}"/>
            </a:ext>
          </a:extLst>
        </xdr:cNvPr>
        <xdr:cNvSpPr txBox="1"/>
      </xdr:nvSpPr>
      <xdr:spPr>
        <a:xfrm>
          <a:off x="18421427" y="11005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55435</xdr:rowOff>
    </xdr:from>
    <xdr:ext cx="469744" cy="259045"/>
    <xdr:sp macro="" textlink="">
      <xdr:nvSpPr>
        <xdr:cNvPr id="618" name="n_1mainValue【学校施設】&#10;一人当たり面積">
          <a:extLst>
            <a:ext uri="{FF2B5EF4-FFF2-40B4-BE49-F238E27FC236}">
              <a16:creationId xmlns:a16="http://schemas.microsoft.com/office/drawing/2014/main" id="{0C04DAD1-A4BB-4026-B7D6-0915CA190796}"/>
            </a:ext>
          </a:extLst>
        </xdr:cNvPr>
        <xdr:cNvSpPr txBox="1"/>
      </xdr:nvSpPr>
      <xdr:spPr>
        <a:xfrm>
          <a:off x="21075727" y="10685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55668</xdr:rowOff>
    </xdr:from>
    <xdr:ext cx="469744" cy="259045"/>
    <xdr:sp macro="" textlink="">
      <xdr:nvSpPr>
        <xdr:cNvPr id="619" name="n_2mainValue【学校施設】&#10;一人当たり面積">
          <a:extLst>
            <a:ext uri="{FF2B5EF4-FFF2-40B4-BE49-F238E27FC236}">
              <a16:creationId xmlns:a16="http://schemas.microsoft.com/office/drawing/2014/main" id="{A636085B-841B-48F8-9951-3D394BFF349A}"/>
            </a:ext>
          </a:extLst>
        </xdr:cNvPr>
        <xdr:cNvSpPr txBox="1"/>
      </xdr:nvSpPr>
      <xdr:spPr>
        <a:xfrm>
          <a:off x="20199427" y="10685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55815</xdr:rowOff>
    </xdr:from>
    <xdr:ext cx="469744" cy="259045"/>
    <xdr:sp macro="" textlink="">
      <xdr:nvSpPr>
        <xdr:cNvPr id="620" name="n_3mainValue【学校施設】&#10;一人当たり面積">
          <a:extLst>
            <a:ext uri="{FF2B5EF4-FFF2-40B4-BE49-F238E27FC236}">
              <a16:creationId xmlns:a16="http://schemas.microsoft.com/office/drawing/2014/main" id="{E9C8B0F3-366A-484D-8C59-3410912AFD58}"/>
            </a:ext>
          </a:extLst>
        </xdr:cNvPr>
        <xdr:cNvSpPr txBox="1"/>
      </xdr:nvSpPr>
      <xdr:spPr>
        <a:xfrm>
          <a:off x="19310427" y="10685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55975</xdr:rowOff>
    </xdr:from>
    <xdr:ext cx="469744" cy="259045"/>
    <xdr:sp macro="" textlink="">
      <xdr:nvSpPr>
        <xdr:cNvPr id="621" name="n_4mainValue【学校施設】&#10;一人当たり面積">
          <a:extLst>
            <a:ext uri="{FF2B5EF4-FFF2-40B4-BE49-F238E27FC236}">
              <a16:creationId xmlns:a16="http://schemas.microsoft.com/office/drawing/2014/main" id="{6686AB4E-5283-4BE9-86C6-F20403F634D7}"/>
            </a:ext>
          </a:extLst>
        </xdr:cNvPr>
        <xdr:cNvSpPr txBox="1"/>
      </xdr:nvSpPr>
      <xdr:spPr>
        <a:xfrm>
          <a:off x="18421427" y="10685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BA9526B4-095D-4801-9835-DF3C54D99BB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A4103337-6525-4C7E-95DA-307A1FFD0DF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A00F341C-E529-4029-9A15-957B3DC9240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100E6C71-D67F-40CB-8F46-6B4EDD6CB8A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D7BA0811-B68F-4E54-B8F4-CE704C20E0E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08EE81E3-9599-4E52-8C77-8E51875CA36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FA540023-A1B9-4C60-A268-73917F57AEC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DB6EE5D6-E6D8-43E8-93FC-6772C285C227}"/>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0" name="正方形/長方形 629">
          <a:extLst>
            <a:ext uri="{FF2B5EF4-FFF2-40B4-BE49-F238E27FC236}">
              <a16:creationId xmlns:a16="http://schemas.microsoft.com/office/drawing/2014/main" id="{823E5941-C19B-4FD8-90FE-5D755022FF8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1" name="正方形/長方形 630">
          <a:extLst>
            <a:ext uri="{FF2B5EF4-FFF2-40B4-BE49-F238E27FC236}">
              <a16:creationId xmlns:a16="http://schemas.microsoft.com/office/drawing/2014/main" id="{13CA7F1F-C5E5-475B-919B-151362B619D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2" name="正方形/長方形 631">
          <a:extLst>
            <a:ext uri="{FF2B5EF4-FFF2-40B4-BE49-F238E27FC236}">
              <a16:creationId xmlns:a16="http://schemas.microsoft.com/office/drawing/2014/main" id="{273704C5-E907-4299-855A-7D51935C435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3" name="正方形/長方形 632">
          <a:extLst>
            <a:ext uri="{FF2B5EF4-FFF2-40B4-BE49-F238E27FC236}">
              <a16:creationId xmlns:a16="http://schemas.microsoft.com/office/drawing/2014/main" id="{108DD3BB-A811-4F0B-A509-405887D4BF8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4" name="正方形/長方形 633">
          <a:extLst>
            <a:ext uri="{FF2B5EF4-FFF2-40B4-BE49-F238E27FC236}">
              <a16:creationId xmlns:a16="http://schemas.microsoft.com/office/drawing/2014/main" id="{4958727C-9F3D-4941-B0F9-27FB64A759C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5" name="正方形/長方形 634">
          <a:extLst>
            <a:ext uri="{FF2B5EF4-FFF2-40B4-BE49-F238E27FC236}">
              <a16:creationId xmlns:a16="http://schemas.microsoft.com/office/drawing/2014/main" id="{15D049CF-52AA-4FA6-981F-BB59A3C3E55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6" name="正方形/長方形 635">
          <a:extLst>
            <a:ext uri="{FF2B5EF4-FFF2-40B4-BE49-F238E27FC236}">
              <a16:creationId xmlns:a16="http://schemas.microsoft.com/office/drawing/2014/main" id="{537C35A0-0C5C-4387-9BA6-2BBD5891376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7" name="正方形/長方形 636">
          <a:extLst>
            <a:ext uri="{FF2B5EF4-FFF2-40B4-BE49-F238E27FC236}">
              <a16:creationId xmlns:a16="http://schemas.microsoft.com/office/drawing/2014/main" id="{1E88679B-2C56-4515-8F81-B723F60C61E8}"/>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8" name="正方形/長方形 637">
          <a:extLst>
            <a:ext uri="{FF2B5EF4-FFF2-40B4-BE49-F238E27FC236}">
              <a16:creationId xmlns:a16="http://schemas.microsoft.com/office/drawing/2014/main" id="{0AF5780A-F811-424D-8D3B-97DF95ECDCD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9" name="正方形/長方形 638">
          <a:extLst>
            <a:ext uri="{FF2B5EF4-FFF2-40B4-BE49-F238E27FC236}">
              <a16:creationId xmlns:a16="http://schemas.microsoft.com/office/drawing/2014/main" id="{69C0912A-7907-43AD-A175-94C768633B1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0" name="正方形/長方形 639">
          <a:extLst>
            <a:ext uri="{FF2B5EF4-FFF2-40B4-BE49-F238E27FC236}">
              <a16:creationId xmlns:a16="http://schemas.microsoft.com/office/drawing/2014/main" id="{C854C97A-28C2-48B3-907A-FEC090FF33F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1" name="正方形/長方形 640">
          <a:extLst>
            <a:ext uri="{FF2B5EF4-FFF2-40B4-BE49-F238E27FC236}">
              <a16:creationId xmlns:a16="http://schemas.microsoft.com/office/drawing/2014/main" id="{8BEBEACC-6C91-4D15-A760-35C0ED39886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2" name="正方形/長方形 641">
          <a:extLst>
            <a:ext uri="{FF2B5EF4-FFF2-40B4-BE49-F238E27FC236}">
              <a16:creationId xmlns:a16="http://schemas.microsoft.com/office/drawing/2014/main" id="{DA0BBBF2-8B75-4F65-AF6E-EAC9FE63ABD6}"/>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3" name="正方形/長方形 642">
          <a:extLst>
            <a:ext uri="{FF2B5EF4-FFF2-40B4-BE49-F238E27FC236}">
              <a16:creationId xmlns:a16="http://schemas.microsoft.com/office/drawing/2014/main" id="{CCD7F3A5-F578-4B5F-A2F6-B89A9FF3A8A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4" name="正方形/長方形 643">
          <a:extLst>
            <a:ext uri="{FF2B5EF4-FFF2-40B4-BE49-F238E27FC236}">
              <a16:creationId xmlns:a16="http://schemas.microsoft.com/office/drawing/2014/main" id="{1C852882-0769-443D-B5A6-4026FFA50F0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5" name="正方形/長方形 644">
          <a:extLst>
            <a:ext uri="{FF2B5EF4-FFF2-40B4-BE49-F238E27FC236}">
              <a16:creationId xmlns:a16="http://schemas.microsoft.com/office/drawing/2014/main" id="{63137199-B193-419D-8A00-5E85F4B50B7B}"/>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46" name="正方形/長方形 645">
          <a:extLst>
            <a:ext uri="{FF2B5EF4-FFF2-40B4-BE49-F238E27FC236}">
              <a16:creationId xmlns:a16="http://schemas.microsoft.com/office/drawing/2014/main" id="{2E7EC48E-0335-482B-B6BC-F1E54F0DBDD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47" name="正方形/長方形 646">
          <a:extLst>
            <a:ext uri="{FF2B5EF4-FFF2-40B4-BE49-F238E27FC236}">
              <a16:creationId xmlns:a16="http://schemas.microsoft.com/office/drawing/2014/main" id="{C39749EC-02A1-41A2-80F8-59E024432CD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48" name="正方形/長方形 647">
          <a:extLst>
            <a:ext uri="{FF2B5EF4-FFF2-40B4-BE49-F238E27FC236}">
              <a16:creationId xmlns:a16="http://schemas.microsoft.com/office/drawing/2014/main" id="{984C9C0C-B617-4D7A-ACB6-7A46F0CE6E6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49" name="正方形/長方形 648">
          <a:extLst>
            <a:ext uri="{FF2B5EF4-FFF2-40B4-BE49-F238E27FC236}">
              <a16:creationId xmlns:a16="http://schemas.microsoft.com/office/drawing/2014/main" id="{8F73FE44-F96B-4E0D-AF22-806C0F91563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50" name="正方形/長方形 649">
          <a:extLst>
            <a:ext uri="{FF2B5EF4-FFF2-40B4-BE49-F238E27FC236}">
              <a16:creationId xmlns:a16="http://schemas.microsoft.com/office/drawing/2014/main" id="{36226CB5-5CC3-4F03-AA97-DA9193BBBCB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51" name="正方形/長方形 650">
          <a:extLst>
            <a:ext uri="{FF2B5EF4-FFF2-40B4-BE49-F238E27FC236}">
              <a16:creationId xmlns:a16="http://schemas.microsoft.com/office/drawing/2014/main" id="{47244F7B-1346-488D-86F0-EFECF605AB0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52" name="正方形/長方形 651">
          <a:extLst>
            <a:ext uri="{FF2B5EF4-FFF2-40B4-BE49-F238E27FC236}">
              <a16:creationId xmlns:a16="http://schemas.microsoft.com/office/drawing/2014/main" id="{DFFCC78A-24B8-4810-B60D-4E887ABB41C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53" name="正方形/長方形 652">
          <a:extLst>
            <a:ext uri="{FF2B5EF4-FFF2-40B4-BE49-F238E27FC236}">
              <a16:creationId xmlns:a16="http://schemas.microsoft.com/office/drawing/2014/main" id="{8CEF1910-EC48-4410-9645-2C4F8F7348D5}"/>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54" name="正方形/長方形 653">
          <a:extLst>
            <a:ext uri="{FF2B5EF4-FFF2-40B4-BE49-F238E27FC236}">
              <a16:creationId xmlns:a16="http://schemas.microsoft.com/office/drawing/2014/main" id="{4D6ACD6E-0558-4154-87E0-5AC6A5EB90A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5" name="正方形/長方形 654">
          <a:extLst>
            <a:ext uri="{FF2B5EF4-FFF2-40B4-BE49-F238E27FC236}">
              <a16:creationId xmlns:a16="http://schemas.microsoft.com/office/drawing/2014/main" id="{E6AE7524-D09C-4C6D-A95D-DC431C0E3FB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6" name="テキスト ボックス 655">
          <a:extLst>
            <a:ext uri="{FF2B5EF4-FFF2-40B4-BE49-F238E27FC236}">
              <a16:creationId xmlns:a16="http://schemas.microsoft.com/office/drawing/2014/main" id="{6B9A2264-9784-4263-82E6-A5F0412D7E35}"/>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道路施設の有形固定資産減価償却率は新東名高速道路関連の新たな道路整備が進んでいることで上昇が抑えられ、類似団体内平均値と比べても低い数値となっている。</a:t>
          </a:r>
        </a:p>
        <a:p>
          <a:r>
            <a:rPr kumimoji="1" lang="ja-JP" altLang="en-US" sz="1300">
              <a:latin typeface="ＭＳ Ｐゴシック" panose="020B0600070205080204" pitchFamily="50" charset="-128"/>
              <a:ea typeface="ＭＳ Ｐゴシック" panose="020B0600070205080204" pitchFamily="50" charset="-128"/>
            </a:rPr>
            <a:t>橋りょう・トンネル施設の有形固定資産減価償却率は長寿命化計画に基づく修繕工事により、類似団体より上昇幅を抑えられている。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認定こども園・幼稚園・保育所は、集約化と新設をしたことにより</a:t>
          </a:r>
          <a:r>
            <a:rPr kumimoji="1" lang="en-US" altLang="ja-JP" sz="1300">
              <a:latin typeface="ＭＳ Ｐゴシック" panose="020B0600070205080204" pitchFamily="50" charset="-128"/>
              <a:ea typeface="ＭＳ Ｐゴシック" panose="020B0600070205080204" pitchFamily="50" charset="-128"/>
            </a:rPr>
            <a:t>R</a:t>
          </a:r>
          <a:r>
            <a:rPr kumimoji="1" lang="ja-JP" altLang="en-US" sz="1300">
              <a:latin typeface="ＭＳ Ｐゴシック" panose="020B0600070205080204" pitchFamily="50" charset="-128"/>
              <a:ea typeface="ＭＳ Ｐゴシック" panose="020B0600070205080204" pitchFamily="50" charset="-128"/>
            </a:rPr>
            <a:t>３年度に有形固定資産減価償却率は減少したものの、使用していないこども園舎についての処分方針が決まっていないため、財産上、こども園として老朽化した施設が残っている状況であり有形固定資産減価償却率の上昇につなが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公営住宅の有形固定資産減価償却率も全国平均や静岡県平均、類似団体内平均を大きく上回る高い数値で推移しているため、長寿命化計画に基づき、修繕、廃止、建て替え等を推進していく必要がある。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人口が減少している中で同規模の公共施設を維持管理していくことが難しいため、施設の統廃合を含めた計画をしていく必要がある。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1D548D2-080E-409A-A834-1DFE12B2505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F34EB5B-ED25-4A4E-9134-346986EC361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2109A86-4ACB-4189-B627-27C8302B687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6D9656D-66D6-4E96-969B-0FEFCCB2B76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静岡県小山町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7769462-CB22-4BD6-ADF8-D02FA7DDB55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500EEE2-F087-4FA3-9278-D2C3899641B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B4B80DC-7060-4127-A88E-2FE9BEC720F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B3C740C-A28C-4267-8926-335F6D16185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BFD8355-D738-4779-94AF-41646C599F6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A1C2971-E167-4CE6-93AF-08607D0A94C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16,975
16,512
135.74
16,203,623
15,521,645
477,998
6,016,772
9,633,254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2E56047-8A56-4C38-A5CA-92E237C20EF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EC67DB7-B320-4F4C-82D3-AEB5B2F8C13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30A3237-8198-4625-88C0-CE4AF7B66E7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51.2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3113BB3-3AA2-41D9-A6BE-0A46BEF0F87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0E02CF3-865D-4C53-AA03-2167FBCC2F7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B25AD85-29DD-4553-85C0-EF9F127DCB5C}"/>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306AE28-3321-480F-8B96-9D716AA8330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F6A1BFB-587A-4528-A495-64F1E9C31F3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7EA72EF-408B-42A7-8209-316B620480C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BF62BA4-143D-4D74-A7A0-AC5DC513548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A85F34D-BF61-4FA3-9C2C-34B6E7C7EE3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857C7A7-A25B-4C0C-86A4-B5527FC8D4D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084C5BE-4F9B-49E9-BBAC-22AAA5956DD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60A4129-17DC-48B0-84A7-4B6A14BE98E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F21E5BE-AD3C-43D9-997E-580EBBBB34B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247FB91-E78A-453F-947E-E01391CFAA3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10CB6B9-AE2D-4EED-A0A4-BA625CB006A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35F4A3B-6224-4BBD-9795-F0DC522C9CF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37F297C-96E3-46B6-B384-ABDCF643470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90315E0-EA50-4AF0-8743-939B2AF457C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DC3B2A3-1572-4E34-BD4E-5D7AFD79482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4059D57-D79F-4F5C-8589-9BC2DBF13EF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4D75C5E-EAC6-4F1F-8E3F-205687EB151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2722A98-11A9-484C-94A9-B85A1ACCB93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0275893-4EFE-4FAB-9E7E-C3BF0FE3714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E47E37D-9714-48D3-AC7F-9037785CA52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94D6242-B47D-4D11-9A7B-604D1D4B11C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E0B23D8-1B85-4989-849F-67E8E692CB5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13181A9-2031-46DA-9A51-8987D901D91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BE947F6-B934-4DB6-9CAF-54424739B7F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56BB2CA-B413-4E63-AE84-78802C95B92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F7021D3-8560-47B2-A916-4DD02100B5C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48893C35-D644-493C-8A94-0B1B9322725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DE2B58E7-36E3-4E4B-8118-AA8EF4B4A3FF}"/>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98A0BDD7-58C0-46AA-8478-E8DA13EEFA1C}"/>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5D09AF91-AE9F-459A-ACB4-CF09C4BF7C38}"/>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CB6AFD68-93CE-4787-817A-DEA945332699}"/>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138F9CC5-233A-433D-9171-206BFC2732BC}"/>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E0C79AA-BC20-4628-9EFF-D315CCD0AF59}"/>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F0AFBE4D-2580-4E53-992C-AB5CF414FA2C}"/>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4AF0764E-E020-4A32-957E-2F2A7A9BF9EA}"/>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D8BB531B-0534-4DF9-ACDB-4629AE23D665}"/>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6A326D48-ED93-4A12-8614-2AAD21B9B96A}"/>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511254BA-04C0-4267-AB92-156F0A4F7BEB}"/>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90E3060F-DB2D-431E-BB35-66276C071E6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B6621F05-A0B8-436E-A674-DF3B73B33C54}"/>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134983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93426A5D-B104-4068-A759-35E17290E56E}"/>
            </a:ext>
          </a:extLst>
        </xdr:cNvPr>
        <xdr:cNvCxnSpPr/>
      </xdr:nvCxnSpPr>
      <xdr:spPr>
        <a:xfrm flipV="1">
          <a:off x="4634865" y="579283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4CBCFE40-FF0F-49E8-A80D-D62F34F8B3CE}"/>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28719EF1-59E8-4E82-8CE1-5D778DB8DC8A}"/>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81660</xdr:rowOff>
    </xdr:from>
    <xdr:ext cx="340478" cy="259045"/>
    <xdr:sp macro="" textlink="">
      <xdr:nvSpPr>
        <xdr:cNvPr id="61" name="【図書館】&#10;有形固定資産減価償却率最大値テキスト">
          <a:extLst>
            <a:ext uri="{FF2B5EF4-FFF2-40B4-BE49-F238E27FC236}">
              <a16:creationId xmlns:a16="http://schemas.microsoft.com/office/drawing/2014/main" id="{A3808D99-3A38-4DAC-A875-0975BAE29DC3}"/>
            </a:ext>
          </a:extLst>
        </xdr:cNvPr>
        <xdr:cNvSpPr txBox="1"/>
      </xdr:nvSpPr>
      <xdr:spPr>
        <a:xfrm>
          <a:off x="4673600" y="556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134983</xdr:rowOff>
    </xdr:from>
    <xdr:to>
      <xdr:col>24</xdr:col>
      <xdr:colOff>152400</xdr:colOff>
      <xdr:row>33</xdr:row>
      <xdr:rowOff>134983</xdr:rowOff>
    </xdr:to>
    <xdr:cxnSp macro="">
      <xdr:nvCxnSpPr>
        <xdr:cNvPr id="62" name="直線コネクタ 61">
          <a:extLst>
            <a:ext uri="{FF2B5EF4-FFF2-40B4-BE49-F238E27FC236}">
              <a16:creationId xmlns:a16="http://schemas.microsoft.com/office/drawing/2014/main" id="{166FB747-4525-40F7-9553-05FC5195923A}"/>
            </a:ext>
          </a:extLst>
        </xdr:cNvPr>
        <xdr:cNvCxnSpPr/>
      </xdr:nvCxnSpPr>
      <xdr:spPr>
        <a:xfrm>
          <a:off x="4546600" y="579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41746</xdr:rowOff>
    </xdr:from>
    <xdr:ext cx="405111" cy="259045"/>
    <xdr:sp macro="" textlink="">
      <xdr:nvSpPr>
        <xdr:cNvPr id="63" name="【図書館】&#10;有形固定資産減価償却率平均値テキスト">
          <a:extLst>
            <a:ext uri="{FF2B5EF4-FFF2-40B4-BE49-F238E27FC236}">
              <a16:creationId xmlns:a16="http://schemas.microsoft.com/office/drawing/2014/main" id="{AB26B1D5-62BA-4298-BC5A-1377F7ED719A}"/>
            </a:ext>
          </a:extLst>
        </xdr:cNvPr>
        <xdr:cNvSpPr txBox="1"/>
      </xdr:nvSpPr>
      <xdr:spPr>
        <a:xfrm>
          <a:off x="4673600" y="6385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96E5BFF1-176D-4632-826F-6EC103194479}"/>
            </a:ext>
          </a:extLst>
        </xdr:cNvPr>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160927</xdr:rowOff>
    </xdr:from>
    <xdr:to>
      <xdr:col>20</xdr:col>
      <xdr:colOff>38100</xdr:colOff>
      <xdr:row>38</xdr:row>
      <xdr:rowOff>91077</xdr:rowOff>
    </xdr:to>
    <xdr:sp macro="" textlink="">
      <xdr:nvSpPr>
        <xdr:cNvPr id="65" name="フローチャート: 判断 64">
          <a:extLst>
            <a:ext uri="{FF2B5EF4-FFF2-40B4-BE49-F238E27FC236}">
              <a16:creationId xmlns:a16="http://schemas.microsoft.com/office/drawing/2014/main" id="{F6D50818-BF9F-4516-B3A5-5A0D81D57F5C}"/>
            </a:ext>
          </a:extLst>
        </xdr:cNvPr>
        <xdr:cNvSpPr/>
      </xdr:nvSpPr>
      <xdr:spPr>
        <a:xfrm>
          <a:off x="3746500" y="650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123372</xdr:rowOff>
    </xdr:from>
    <xdr:to>
      <xdr:col>15</xdr:col>
      <xdr:colOff>101600</xdr:colOff>
      <xdr:row>38</xdr:row>
      <xdr:rowOff>53522</xdr:rowOff>
    </xdr:to>
    <xdr:sp macro="" textlink="">
      <xdr:nvSpPr>
        <xdr:cNvPr id="66" name="フローチャート: 判断 65">
          <a:extLst>
            <a:ext uri="{FF2B5EF4-FFF2-40B4-BE49-F238E27FC236}">
              <a16:creationId xmlns:a16="http://schemas.microsoft.com/office/drawing/2014/main" id="{307BFD85-2E72-441C-9F28-E4FDC5244449}"/>
            </a:ext>
          </a:extLst>
        </xdr:cNvPr>
        <xdr:cNvSpPr/>
      </xdr:nvSpPr>
      <xdr:spPr>
        <a:xfrm>
          <a:off x="2857500" y="646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107043</xdr:rowOff>
    </xdr:from>
    <xdr:to>
      <xdr:col>10</xdr:col>
      <xdr:colOff>165100</xdr:colOff>
      <xdr:row>38</xdr:row>
      <xdr:rowOff>37193</xdr:rowOff>
    </xdr:to>
    <xdr:sp macro="" textlink="">
      <xdr:nvSpPr>
        <xdr:cNvPr id="67" name="フローチャート: 判断 66">
          <a:extLst>
            <a:ext uri="{FF2B5EF4-FFF2-40B4-BE49-F238E27FC236}">
              <a16:creationId xmlns:a16="http://schemas.microsoft.com/office/drawing/2014/main" id="{ED064CE6-95A3-4146-BB77-B391165601DF}"/>
            </a:ext>
          </a:extLst>
        </xdr:cNvPr>
        <xdr:cNvSpPr/>
      </xdr:nvSpPr>
      <xdr:spPr>
        <a:xfrm>
          <a:off x="1968500" y="645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113574</xdr:rowOff>
    </xdr:from>
    <xdr:to>
      <xdr:col>6</xdr:col>
      <xdr:colOff>38100</xdr:colOff>
      <xdr:row>38</xdr:row>
      <xdr:rowOff>43724</xdr:rowOff>
    </xdr:to>
    <xdr:sp macro="" textlink="">
      <xdr:nvSpPr>
        <xdr:cNvPr id="68" name="フローチャート: 判断 67">
          <a:extLst>
            <a:ext uri="{FF2B5EF4-FFF2-40B4-BE49-F238E27FC236}">
              <a16:creationId xmlns:a16="http://schemas.microsoft.com/office/drawing/2014/main" id="{171C0F7E-D574-4F37-9E16-58C28639E3F3}"/>
            </a:ext>
          </a:extLst>
        </xdr:cNvPr>
        <xdr:cNvSpPr/>
      </xdr:nvSpPr>
      <xdr:spPr>
        <a:xfrm>
          <a:off x="1079500" y="645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EA94B5C-7C72-4B0B-AC05-3B95404B3F7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24B1494-F19A-4E77-9B96-7B3AAFA2DAA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AFBD012-344C-4422-A460-CA7FF6401DE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11D3BDD-63F9-4F21-A918-E7CFFC4877A6}"/>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8669AD06-7068-4A33-8878-508162D5FC2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133169</xdr:rowOff>
    </xdr:from>
    <xdr:to>
      <xdr:col>24</xdr:col>
      <xdr:colOff>114300</xdr:colOff>
      <xdr:row>39</xdr:row>
      <xdr:rowOff>63319</xdr:rowOff>
    </xdr:to>
    <xdr:sp macro="" textlink="">
      <xdr:nvSpPr>
        <xdr:cNvPr id="74" name="楕円 73">
          <a:extLst>
            <a:ext uri="{FF2B5EF4-FFF2-40B4-BE49-F238E27FC236}">
              <a16:creationId xmlns:a16="http://schemas.microsoft.com/office/drawing/2014/main" id="{BD5F976D-71E5-4E4E-97D7-92DC9FB3A768}"/>
            </a:ext>
          </a:extLst>
        </xdr:cNvPr>
        <xdr:cNvSpPr/>
      </xdr:nvSpPr>
      <xdr:spPr>
        <a:xfrm>
          <a:off x="4584700" y="664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111596</xdr:rowOff>
    </xdr:from>
    <xdr:ext cx="405111" cy="259045"/>
    <xdr:sp macro="" textlink="">
      <xdr:nvSpPr>
        <xdr:cNvPr id="75" name="【図書館】&#10;有形固定資産減価償却率該当値テキスト">
          <a:extLst>
            <a:ext uri="{FF2B5EF4-FFF2-40B4-BE49-F238E27FC236}">
              <a16:creationId xmlns:a16="http://schemas.microsoft.com/office/drawing/2014/main" id="{2A5BA7FE-9D56-4ED4-A049-141028002A62}"/>
            </a:ext>
          </a:extLst>
        </xdr:cNvPr>
        <xdr:cNvSpPr txBox="1"/>
      </xdr:nvSpPr>
      <xdr:spPr>
        <a:xfrm>
          <a:off x="4673600" y="662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139700</xdr:rowOff>
    </xdr:from>
    <xdr:to>
      <xdr:col>20</xdr:col>
      <xdr:colOff>38100</xdr:colOff>
      <xdr:row>39</xdr:row>
      <xdr:rowOff>69850</xdr:rowOff>
    </xdr:to>
    <xdr:sp macro="" textlink="">
      <xdr:nvSpPr>
        <xdr:cNvPr id="76" name="楕円 75">
          <a:extLst>
            <a:ext uri="{FF2B5EF4-FFF2-40B4-BE49-F238E27FC236}">
              <a16:creationId xmlns:a16="http://schemas.microsoft.com/office/drawing/2014/main" id="{3BC6628F-A05D-4EED-808B-64D56BE3CB1E}"/>
            </a:ext>
          </a:extLst>
        </xdr:cNvPr>
        <xdr:cNvSpPr/>
      </xdr:nvSpPr>
      <xdr:spPr>
        <a:xfrm>
          <a:off x="3746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12519</xdr:rowOff>
    </xdr:from>
    <xdr:to>
      <xdr:col>24</xdr:col>
      <xdr:colOff>63500</xdr:colOff>
      <xdr:row>39</xdr:row>
      <xdr:rowOff>19050</xdr:rowOff>
    </xdr:to>
    <xdr:cxnSp macro="">
      <xdr:nvCxnSpPr>
        <xdr:cNvPr id="77" name="直線コネクタ 76">
          <a:extLst>
            <a:ext uri="{FF2B5EF4-FFF2-40B4-BE49-F238E27FC236}">
              <a16:creationId xmlns:a16="http://schemas.microsoft.com/office/drawing/2014/main" id="{374B63CB-43CE-4770-A62A-E5FDF7985F34}"/>
            </a:ext>
          </a:extLst>
        </xdr:cNvPr>
        <xdr:cNvCxnSpPr/>
      </xdr:nvCxnSpPr>
      <xdr:spPr>
        <a:xfrm flipV="1">
          <a:off x="3797300" y="6699069"/>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107043</xdr:rowOff>
    </xdr:from>
    <xdr:to>
      <xdr:col>15</xdr:col>
      <xdr:colOff>101600</xdr:colOff>
      <xdr:row>39</xdr:row>
      <xdr:rowOff>37193</xdr:rowOff>
    </xdr:to>
    <xdr:sp macro="" textlink="">
      <xdr:nvSpPr>
        <xdr:cNvPr id="78" name="楕円 77">
          <a:extLst>
            <a:ext uri="{FF2B5EF4-FFF2-40B4-BE49-F238E27FC236}">
              <a16:creationId xmlns:a16="http://schemas.microsoft.com/office/drawing/2014/main" id="{9C61B49F-FEED-4990-9F7B-2B3C617487E8}"/>
            </a:ext>
          </a:extLst>
        </xdr:cNvPr>
        <xdr:cNvSpPr/>
      </xdr:nvSpPr>
      <xdr:spPr>
        <a:xfrm>
          <a:off x="2857500" y="662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157843</xdr:rowOff>
    </xdr:from>
    <xdr:to>
      <xdr:col>19</xdr:col>
      <xdr:colOff>177800</xdr:colOff>
      <xdr:row>39</xdr:row>
      <xdr:rowOff>19050</xdr:rowOff>
    </xdr:to>
    <xdr:cxnSp macro="">
      <xdr:nvCxnSpPr>
        <xdr:cNvPr id="79" name="直線コネクタ 78">
          <a:extLst>
            <a:ext uri="{FF2B5EF4-FFF2-40B4-BE49-F238E27FC236}">
              <a16:creationId xmlns:a16="http://schemas.microsoft.com/office/drawing/2014/main" id="{1D61E387-A009-4600-A83C-DF0CFED3FD21}"/>
            </a:ext>
          </a:extLst>
        </xdr:cNvPr>
        <xdr:cNvCxnSpPr/>
      </xdr:nvCxnSpPr>
      <xdr:spPr>
        <a:xfrm>
          <a:off x="2908300" y="66729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74385</xdr:rowOff>
    </xdr:from>
    <xdr:to>
      <xdr:col>10</xdr:col>
      <xdr:colOff>165100</xdr:colOff>
      <xdr:row>39</xdr:row>
      <xdr:rowOff>4535</xdr:rowOff>
    </xdr:to>
    <xdr:sp macro="" textlink="">
      <xdr:nvSpPr>
        <xdr:cNvPr id="80" name="楕円 79">
          <a:extLst>
            <a:ext uri="{FF2B5EF4-FFF2-40B4-BE49-F238E27FC236}">
              <a16:creationId xmlns:a16="http://schemas.microsoft.com/office/drawing/2014/main" id="{BD7D0E59-D1ED-44CD-B596-00402414E71E}"/>
            </a:ext>
          </a:extLst>
        </xdr:cNvPr>
        <xdr:cNvSpPr/>
      </xdr:nvSpPr>
      <xdr:spPr>
        <a:xfrm>
          <a:off x="1968500" y="658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125185</xdr:rowOff>
    </xdr:from>
    <xdr:to>
      <xdr:col>15</xdr:col>
      <xdr:colOff>50800</xdr:colOff>
      <xdr:row>38</xdr:row>
      <xdr:rowOff>157843</xdr:rowOff>
    </xdr:to>
    <xdr:cxnSp macro="">
      <xdr:nvCxnSpPr>
        <xdr:cNvPr id="81" name="直線コネクタ 80">
          <a:extLst>
            <a:ext uri="{FF2B5EF4-FFF2-40B4-BE49-F238E27FC236}">
              <a16:creationId xmlns:a16="http://schemas.microsoft.com/office/drawing/2014/main" id="{8CCD3950-B6D4-40B9-B3ED-B81B34BA8AD9}"/>
            </a:ext>
          </a:extLst>
        </xdr:cNvPr>
        <xdr:cNvCxnSpPr/>
      </xdr:nvCxnSpPr>
      <xdr:spPr>
        <a:xfrm>
          <a:off x="2019300" y="66402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41728</xdr:rowOff>
    </xdr:from>
    <xdr:to>
      <xdr:col>6</xdr:col>
      <xdr:colOff>38100</xdr:colOff>
      <xdr:row>38</xdr:row>
      <xdr:rowOff>143328</xdr:rowOff>
    </xdr:to>
    <xdr:sp macro="" textlink="">
      <xdr:nvSpPr>
        <xdr:cNvPr id="82" name="楕円 81">
          <a:extLst>
            <a:ext uri="{FF2B5EF4-FFF2-40B4-BE49-F238E27FC236}">
              <a16:creationId xmlns:a16="http://schemas.microsoft.com/office/drawing/2014/main" id="{BD40B6E1-8C5E-4A17-A7A0-F99D1B0EE3AF}"/>
            </a:ext>
          </a:extLst>
        </xdr:cNvPr>
        <xdr:cNvSpPr/>
      </xdr:nvSpPr>
      <xdr:spPr>
        <a:xfrm>
          <a:off x="1079500" y="655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92528</xdr:rowOff>
    </xdr:from>
    <xdr:to>
      <xdr:col>10</xdr:col>
      <xdr:colOff>114300</xdr:colOff>
      <xdr:row>38</xdr:row>
      <xdr:rowOff>125185</xdr:rowOff>
    </xdr:to>
    <xdr:cxnSp macro="">
      <xdr:nvCxnSpPr>
        <xdr:cNvPr id="83" name="直線コネクタ 82">
          <a:extLst>
            <a:ext uri="{FF2B5EF4-FFF2-40B4-BE49-F238E27FC236}">
              <a16:creationId xmlns:a16="http://schemas.microsoft.com/office/drawing/2014/main" id="{EFCD8415-523A-40C7-866B-59FE5B72A3A9}"/>
            </a:ext>
          </a:extLst>
        </xdr:cNvPr>
        <xdr:cNvCxnSpPr/>
      </xdr:nvCxnSpPr>
      <xdr:spPr>
        <a:xfrm>
          <a:off x="1130300" y="66076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107604</xdr:rowOff>
    </xdr:from>
    <xdr:ext cx="405111" cy="259045"/>
    <xdr:sp macro="" textlink="">
      <xdr:nvSpPr>
        <xdr:cNvPr id="84" name="n_1aveValue【図書館】&#10;有形固定資産減価償却率">
          <a:extLst>
            <a:ext uri="{FF2B5EF4-FFF2-40B4-BE49-F238E27FC236}">
              <a16:creationId xmlns:a16="http://schemas.microsoft.com/office/drawing/2014/main" id="{897A12C2-67CB-4AED-A352-A2CEEDB32F0C}"/>
            </a:ext>
          </a:extLst>
        </xdr:cNvPr>
        <xdr:cNvSpPr txBox="1"/>
      </xdr:nvSpPr>
      <xdr:spPr>
        <a:xfrm>
          <a:off x="3582044" y="6279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70049</xdr:rowOff>
    </xdr:from>
    <xdr:ext cx="405111" cy="259045"/>
    <xdr:sp macro="" textlink="">
      <xdr:nvSpPr>
        <xdr:cNvPr id="85" name="n_2aveValue【図書館】&#10;有形固定資産減価償却率">
          <a:extLst>
            <a:ext uri="{FF2B5EF4-FFF2-40B4-BE49-F238E27FC236}">
              <a16:creationId xmlns:a16="http://schemas.microsoft.com/office/drawing/2014/main" id="{81A7EC0D-7DDB-49DD-B04B-07A16C8E7506}"/>
            </a:ext>
          </a:extLst>
        </xdr:cNvPr>
        <xdr:cNvSpPr txBox="1"/>
      </xdr:nvSpPr>
      <xdr:spPr>
        <a:xfrm>
          <a:off x="2705744" y="6242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53720</xdr:rowOff>
    </xdr:from>
    <xdr:ext cx="405111" cy="259045"/>
    <xdr:sp macro="" textlink="">
      <xdr:nvSpPr>
        <xdr:cNvPr id="86" name="n_3aveValue【図書館】&#10;有形固定資産減価償却率">
          <a:extLst>
            <a:ext uri="{FF2B5EF4-FFF2-40B4-BE49-F238E27FC236}">
              <a16:creationId xmlns:a16="http://schemas.microsoft.com/office/drawing/2014/main" id="{7E4A768D-77A4-47FD-92B4-6F6CC39A945F}"/>
            </a:ext>
          </a:extLst>
        </xdr:cNvPr>
        <xdr:cNvSpPr txBox="1"/>
      </xdr:nvSpPr>
      <xdr:spPr>
        <a:xfrm>
          <a:off x="1816744" y="6225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60251</xdr:rowOff>
    </xdr:from>
    <xdr:ext cx="405111" cy="259045"/>
    <xdr:sp macro="" textlink="">
      <xdr:nvSpPr>
        <xdr:cNvPr id="87" name="n_4aveValue【図書館】&#10;有形固定資産減価償却率">
          <a:extLst>
            <a:ext uri="{FF2B5EF4-FFF2-40B4-BE49-F238E27FC236}">
              <a16:creationId xmlns:a16="http://schemas.microsoft.com/office/drawing/2014/main" id="{2CE68AD5-C926-4F48-8131-078A8D85543E}"/>
            </a:ext>
          </a:extLst>
        </xdr:cNvPr>
        <xdr:cNvSpPr txBox="1"/>
      </xdr:nvSpPr>
      <xdr:spPr>
        <a:xfrm>
          <a:off x="927744" y="6232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60977</xdr:rowOff>
    </xdr:from>
    <xdr:ext cx="405111" cy="259045"/>
    <xdr:sp macro="" textlink="">
      <xdr:nvSpPr>
        <xdr:cNvPr id="88" name="n_1mainValue【図書館】&#10;有形固定資産減価償却率">
          <a:extLst>
            <a:ext uri="{FF2B5EF4-FFF2-40B4-BE49-F238E27FC236}">
              <a16:creationId xmlns:a16="http://schemas.microsoft.com/office/drawing/2014/main" id="{189D5FAA-E479-443F-BBC4-15E3F9F5A217}"/>
            </a:ext>
          </a:extLst>
        </xdr:cNvPr>
        <xdr:cNvSpPr txBox="1"/>
      </xdr:nvSpPr>
      <xdr:spPr>
        <a:xfrm>
          <a:off x="3582044" y="674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28320</xdr:rowOff>
    </xdr:from>
    <xdr:ext cx="405111" cy="259045"/>
    <xdr:sp macro="" textlink="">
      <xdr:nvSpPr>
        <xdr:cNvPr id="89" name="n_2mainValue【図書館】&#10;有形固定資産減価償却率">
          <a:extLst>
            <a:ext uri="{FF2B5EF4-FFF2-40B4-BE49-F238E27FC236}">
              <a16:creationId xmlns:a16="http://schemas.microsoft.com/office/drawing/2014/main" id="{195FBA24-F498-45A8-A550-61098329EB5A}"/>
            </a:ext>
          </a:extLst>
        </xdr:cNvPr>
        <xdr:cNvSpPr txBox="1"/>
      </xdr:nvSpPr>
      <xdr:spPr>
        <a:xfrm>
          <a:off x="2705744" y="671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167112</xdr:rowOff>
    </xdr:from>
    <xdr:ext cx="405111" cy="259045"/>
    <xdr:sp macro="" textlink="">
      <xdr:nvSpPr>
        <xdr:cNvPr id="90" name="n_3mainValue【図書館】&#10;有形固定資産減価償却率">
          <a:extLst>
            <a:ext uri="{FF2B5EF4-FFF2-40B4-BE49-F238E27FC236}">
              <a16:creationId xmlns:a16="http://schemas.microsoft.com/office/drawing/2014/main" id="{2643FC32-38D7-4FDE-B138-AC33A0DB4345}"/>
            </a:ext>
          </a:extLst>
        </xdr:cNvPr>
        <xdr:cNvSpPr txBox="1"/>
      </xdr:nvSpPr>
      <xdr:spPr>
        <a:xfrm>
          <a:off x="1816744" y="668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134455</xdr:rowOff>
    </xdr:from>
    <xdr:ext cx="405111" cy="259045"/>
    <xdr:sp macro="" textlink="">
      <xdr:nvSpPr>
        <xdr:cNvPr id="91" name="n_4mainValue【図書館】&#10;有形固定資産減価償却率">
          <a:extLst>
            <a:ext uri="{FF2B5EF4-FFF2-40B4-BE49-F238E27FC236}">
              <a16:creationId xmlns:a16="http://schemas.microsoft.com/office/drawing/2014/main" id="{E627FAC2-DFAF-46D3-8BEC-4B3E28CE2D35}"/>
            </a:ext>
          </a:extLst>
        </xdr:cNvPr>
        <xdr:cNvSpPr txBox="1"/>
      </xdr:nvSpPr>
      <xdr:spPr>
        <a:xfrm>
          <a:off x="927744" y="664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E407FD7A-FC4F-4CEE-8417-F672AF8AC0B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5440AEE0-E308-495D-8AFE-01E35399E75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27124A15-5D55-4A2E-A123-A1C827E994A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8BEC9C5-C99B-4C7D-A0C9-183713E8CF6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1A215168-BC7B-40C2-AB5B-589AD8783B5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1EBD81AB-B55F-4B24-BE92-8B92CBE16DC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AA09A485-36E5-452F-9285-84FA25F858E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290AF80D-C4DF-48A3-BE7D-D0BE640F625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234DDAE4-434F-4315-B27D-DEE81948DD01}"/>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E390654A-6CAD-4AFC-90D9-AF34A2CD133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7D3FB130-C0AB-4583-82E7-A7AEFA931A48}"/>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9C8510F6-8975-409F-9065-0B7B5419A762}"/>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16F2CB2C-D916-4124-A4BD-C29FA6074DED}"/>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0DD8E780-D99C-44A1-9E4A-C39939FBB2F5}"/>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9AC8B05A-1504-418F-8504-DBC0FC70D3A9}"/>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A61141BB-62A8-4E13-89CC-ACB41B985AC6}"/>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E824C5C0-70A2-42F3-B552-F3D02C9B89C1}"/>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2341A161-7F64-4C55-B8A0-22302A25CFF8}"/>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74DE8A53-84A5-44C4-9110-824CEA1E571B}"/>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22BFCAD4-C179-45F1-9F86-EA0A63610D87}"/>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574F189-AB71-43DC-AE60-D2B73DC84EBC}"/>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51054</xdr:rowOff>
    </xdr:from>
    <xdr:to>
      <xdr:col>54</xdr:col>
      <xdr:colOff>189865</xdr:colOff>
      <xdr:row>41</xdr:row>
      <xdr:rowOff>73914</xdr:rowOff>
    </xdr:to>
    <xdr:cxnSp macro="">
      <xdr:nvCxnSpPr>
        <xdr:cNvPr id="113" name="直線コネクタ 112">
          <a:extLst>
            <a:ext uri="{FF2B5EF4-FFF2-40B4-BE49-F238E27FC236}">
              <a16:creationId xmlns:a16="http://schemas.microsoft.com/office/drawing/2014/main" id="{C39CE091-8764-4AEC-9C30-82869E41DFDB}"/>
            </a:ext>
          </a:extLst>
        </xdr:cNvPr>
        <xdr:cNvCxnSpPr/>
      </xdr:nvCxnSpPr>
      <xdr:spPr>
        <a:xfrm flipV="1">
          <a:off x="10476865" y="6051804"/>
          <a:ext cx="0" cy="1051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77741</xdr:rowOff>
    </xdr:from>
    <xdr:ext cx="469744" cy="259045"/>
    <xdr:sp macro="" textlink="">
      <xdr:nvSpPr>
        <xdr:cNvPr id="114" name="【図書館】&#10;一人当たり面積最小値テキスト">
          <a:extLst>
            <a:ext uri="{FF2B5EF4-FFF2-40B4-BE49-F238E27FC236}">
              <a16:creationId xmlns:a16="http://schemas.microsoft.com/office/drawing/2014/main" id="{625EE3A3-04EB-4000-8182-F6F131883038}"/>
            </a:ext>
          </a:extLst>
        </xdr:cNvPr>
        <xdr:cNvSpPr txBox="1"/>
      </xdr:nvSpPr>
      <xdr:spPr>
        <a:xfrm>
          <a:off x="10515600" y="7107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73914</xdr:rowOff>
    </xdr:from>
    <xdr:to>
      <xdr:col>55</xdr:col>
      <xdr:colOff>88900</xdr:colOff>
      <xdr:row>41</xdr:row>
      <xdr:rowOff>73914</xdr:rowOff>
    </xdr:to>
    <xdr:cxnSp macro="">
      <xdr:nvCxnSpPr>
        <xdr:cNvPr id="115" name="直線コネクタ 114">
          <a:extLst>
            <a:ext uri="{FF2B5EF4-FFF2-40B4-BE49-F238E27FC236}">
              <a16:creationId xmlns:a16="http://schemas.microsoft.com/office/drawing/2014/main" id="{47E90537-20D6-45CD-972E-3E7068C35CC6}"/>
            </a:ext>
          </a:extLst>
        </xdr:cNvPr>
        <xdr:cNvCxnSpPr/>
      </xdr:nvCxnSpPr>
      <xdr:spPr>
        <a:xfrm>
          <a:off x="10388600" y="710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169181</xdr:rowOff>
    </xdr:from>
    <xdr:ext cx="469744" cy="259045"/>
    <xdr:sp macro="" textlink="">
      <xdr:nvSpPr>
        <xdr:cNvPr id="116" name="【図書館】&#10;一人当たり面積最大値テキスト">
          <a:extLst>
            <a:ext uri="{FF2B5EF4-FFF2-40B4-BE49-F238E27FC236}">
              <a16:creationId xmlns:a16="http://schemas.microsoft.com/office/drawing/2014/main" id="{1A55C8FE-9FB9-4F2C-8D0A-CE0C28C6AF37}"/>
            </a:ext>
          </a:extLst>
        </xdr:cNvPr>
        <xdr:cNvSpPr txBox="1"/>
      </xdr:nvSpPr>
      <xdr:spPr>
        <a:xfrm>
          <a:off x="10515600" y="5827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51054</xdr:rowOff>
    </xdr:from>
    <xdr:to>
      <xdr:col>55</xdr:col>
      <xdr:colOff>88900</xdr:colOff>
      <xdr:row>35</xdr:row>
      <xdr:rowOff>51054</xdr:rowOff>
    </xdr:to>
    <xdr:cxnSp macro="">
      <xdr:nvCxnSpPr>
        <xdr:cNvPr id="117" name="直線コネクタ 116">
          <a:extLst>
            <a:ext uri="{FF2B5EF4-FFF2-40B4-BE49-F238E27FC236}">
              <a16:creationId xmlns:a16="http://schemas.microsoft.com/office/drawing/2014/main" id="{BB597469-4B12-4A57-BA21-3B23CC3BF1FC}"/>
            </a:ext>
          </a:extLst>
        </xdr:cNvPr>
        <xdr:cNvCxnSpPr/>
      </xdr:nvCxnSpPr>
      <xdr:spPr>
        <a:xfrm>
          <a:off x="10388600" y="6051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114571</xdr:rowOff>
    </xdr:from>
    <xdr:ext cx="469744" cy="259045"/>
    <xdr:sp macro="" textlink="">
      <xdr:nvSpPr>
        <xdr:cNvPr id="118" name="【図書館】&#10;一人当たり面積平均値テキスト">
          <a:extLst>
            <a:ext uri="{FF2B5EF4-FFF2-40B4-BE49-F238E27FC236}">
              <a16:creationId xmlns:a16="http://schemas.microsoft.com/office/drawing/2014/main" id="{737EF9DE-5C8B-47A5-848B-F06668BEE8B6}"/>
            </a:ext>
          </a:extLst>
        </xdr:cNvPr>
        <xdr:cNvSpPr txBox="1"/>
      </xdr:nvSpPr>
      <xdr:spPr>
        <a:xfrm>
          <a:off x="10515600" y="6629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91694</xdr:rowOff>
    </xdr:from>
    <xdr:to>
      <xdr:col>55</xdr:col>
      <xdr:colOff>50800</xdr:colOff>
      <xdr:row>40</xdr:row>
      <xdr:rowOff>21844</xdr:rowOff>
    </xdr:to>
    <xdr:sp macro="" textlink="">
      <xdr:nvSpPr>
        <xdr:cNvPr id="119" name="フローチャート: 判断 118">
          <a:extLst>
            <a:ext uri="{FF2B5EF4-FFF2-40B4-BE49-F238E27FC236}">
              <a16:creationId xmlns:a16="http://schemas.microsoft.com/office/drawing/2014/main" id="{BCDE388B-0B42-4C30-92E1-1B37BEC7B18F}"/>
            </a:ext>
          </a:extLst>
        </xdr:cNvPr>
        <xdr:cNvSpPr/>
      </xdr:nvSpPr>
      <xdr:spPr>
        <a:xfrm>
          <a:off x="10426700" y="67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96266</xdr:rowOff>
    </xdr:from>
    <xdr:to>
      <xdr:col>50</xdr:col>
      <xdr:colOff>165100</xdr:colOff>
      <xdr:row>40</xdr:row>
      <xdr:rowOff>26416</xdr:rowOff>
    </xdr:to>
    <xdr:sp macro="" textlink="">
      <xdr:nvSpPr>
        <xdr:cNvPr id="120" name="フローチャート: 判断 119">
          <a:extLst>
            <a:ext uri="{FF2B5EF4-FFF2-40B4-BE49-F238E27FC236}">
              <a16:creationId xmlns:a16="http://schemas.microsoft.com/office/drawing/2014/main" id="{12C987AE-8E63-4CB7-A794-C008F0048FDC}"/>
            </a:ext>
          </a:extLst>
        </xdr:cNvPr>
        <xdr:cNvSpPr/>
      </xdr:nvSpPr>
      <xdr:spPr>
        <a:xfrm>
          <a:off x="9588500" y="6782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82550</xdr:rowOff>
    </xdr:from>
    <xdr:to>
      <xdr:col>46</xdr:col>
      <xdr:colOff>38100</xdr:colOff>
      <xdr:row>40</xdr:row>
      <xdr:rowOff>12700</xdr:rowOff>
    </xdr:to>
    <xdr:sp macro="" textlink="">
      <xdr:nvSpPr>
        <xdr:cNvPr id="121" name="フローチャート: 判断 120">
          <a:extLst>
            <a:ext uri="{FF2B5EF4-FFF2-40B4-BE49-F238E27FC236}">
              <a16:creationId xmlns:a16="http://schemas.microsoft.com/office/drawing/2014/main" id="{8AFC4A94-6813-460C-B3EF-94A899EB2D98}"/>
            </a:ext>
          </a:extLst>
        </xdr:cNvPr>
        <xdr:cNvSpPr/>
      </xdr:nvSpPr>
      <xdr:spPr>
        <a:xfrm>
          <a:off x="8699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87122</xdr:rowOff>
    </xdr:from>
    <xdr:to>
      <xdr:col>41</xdr:col>
      <xdr:colOff>101600</xdr:colOff>
      <xdr:row>40</xdr:row>
      <xdr:rowOff>17272</xdr:rowOff>
    </xdr:to>
    <xdr:sp macro="" textlink="">
      <xdr:nvSpPr>
        <xdr:cNvPr id="122" name="フローチャート: 判断 121">
          <a:extLst>
            <a:ext uri="{FF2B5EF4-FFF2-40B4-BE49-F238E27FC236}">
              <a16:creationId xmlns:a16="http://schemas.microsoft.com/office/drawing/2014/main" id="{0AC8ED76-4CC8-4CEA-9224-5298049BD803}"/>
            </a:ext>
          </a:extLst>
        </xdr:cNvPr>
        <xdr:cNvSpPr/>
      </xdr:nvSpPr>
      <xdr:spPr>
        <a:xfrm>
          <a:off x="7810500" y="6773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77978</xdr:rowOff>
    </xdr:from>
    <xdr:to>
      <xdr:col>36</xdr:col>
      <xdr:colOff>165100</xdr:colOff>
      <xdr:row>40</xdr:row>
      <xdr:rowOff>8128</xdr:rowOff>
    </xdr:to>
    <xdr:sp macro="" textlink="">
      <xdr:nvSpPr>
        <xdr:cNvPr id="123" name="フローチャート: 判断 122">
          <a:extLst>
            <a:ext uri="{FF2B5EF4-FFF2-40B4-BE49-F238E27FC236}">
              <a16:creationId xmlns:a16="http://schemas.microsoft.com/office/drawing/2014/main" id="{D63A02C8-6C97-4646-905E-CDB561308D0F}"/>
            </a:ext>
          </a:extLst>
        </xdr:cNvPr>
        <xdr:cNvSpPr/>
      </xdr:nvSpPr>
      <xdr:spPr>
        <a:xfrm>
          <a:off x="6921500" y="676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AEEBAFF5-9666-429C-83CB-3651FB526BC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0248972-0FB4-4A45-841F-C11F91D68D9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7A92734-BE49-4F29-AA27-31683A4C567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A911D58-E718-4808-8F1D-1B1E9249D9D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1DD1ABB-447B-47E6-91B9-248FC3EACC6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169418</xdr:rowOff>
    </xdr:from>
    <xdr:to>
      <xdr:col>55</xdr:col>
      <xdr:colOff>50800</xdr:colOff>
      <xdr:row>40</xdr:row>
      <xdr:rowOff>99568</xdr:rowOff>
    </xdr:to>
    <xdr:sp macro="" textlink="">
      <xdr:nvSpPr>
        <xdr:cNvPr id="129" name="楕円 128">
          <a:extLst>
            <a:ext uri="{FF2B5EF4-FFF2-40B4-BE49-F238E27FC236}">
              <a16:creationId xmlns:a16="http://schemas.microsoft.com/office/drawing/2014/main" id="{501F6DA9-00D5-4E2F-850B-5F135616779B}"/>
            </a:ext>
          </a:extLst>
        </xdr:cNvPr>
        <xdr:cNvSpPr/>
      </xdr:nvSpPr>
      <xdr:spPr>
        <a:xfrm>
          <a:off x="10426700" y="685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147845</xdr:rowOff>
    </xdr:from>
    <xdr:ext cx="469744" cy="259045"/>
    <xdr:sp macro="" textlink="">
      <xdr:nvSpPr>
        <xdr:cNvPr id="130" name="【図書館】&#10;一人当たり面積該当値テキスト">
          <a:extLst>
            <a:ext uri="{FF2B5EF4-FFF2-40B4-BE49-F238E27FC236}">
              <a16:creationId xmlns:a16="http://schemas.microsoft.com/office/drawing/2014/main" id="{C76FEDEC-3C1F-4E20-B9CC-0BC287EA7A9E}"/>
            </a:ext>
          </a:extLst>
        </xdr:cNvPr>
        <xdr:cNvSpPr txBox="1"/>
      </xdr:nvSpPr>
      <xdr:spPr>
        <a:xfrm>
          <a:off x="10515600" y="6834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2540</xdr:rowOff>
    </xdr:from>
    <xdr:to>
      <xdr:col>50</xdr:col>
      <xdr:colOff>165100</xdr:colOff>
      <xdr:row>40</xdr:row>
      <xdr:rowOff>104140</xdr:rowOff>
    </xdr:to>
    <xdr:sp macro="" textlink="">
      <xdr:nvSpPr>
        <xdr:cNvPr id="131" name="楕円 130">
          <a:extLst>
            <a:ext uri="{FF2B5EF4-FFF2-40B4-BE49-F238E27FC236}">
              <a16:creationId xmlns:a16="http://schemas.microsoft.com/office/drawing/2014/main" id="{790443A6-AED5-4061-B05B-274BDED16CE2}"/>
            </a:ext>
          </a:extLst>
        </xdr:cNvPr>
        <xdr:cNvSpPr/>
      </xdr:nvSpPr>
      <xdr:spPr>
        <a:xfrm>
          <a:off x="9588500" y="686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48768</xdr:rowOff>
    </xdr:from>
    <xdr:to>
      <xdr:col>55</xdr:col>
      <xdr:colOff>0</xdr:colOff>
      <xdr:row>40</xdr:row>
      <xdr:rowOff>53340</xdr:rowOff>
    </xdr:to>
    <xdr:cxnSp macro="">
      <xdr:nvCxnSpPr>
        <xdr:cNvPr id="132" name="直線コネクタ 131">
          <a:extLst>
            <a:ext uri="{FF2B5EF4-FFF2-40B4-BE49-F238E27FC236}">
              <a16:creationId xmlns:a16="http://schemas.microsoft.com/office/drawing/2014/main" id="{8085D9E3-070B-4001-B681-9F8DD889241F}"/>
            </a:ext>
          </a:extLst>
        </xdr:cNvPr>
        <xdr:cNvCxnSpPr/>
      </xdr:nvCxnSpPr>
      <xdr:spPr>
        <a:xfrm flipV="1">
          <a:off x="9639300" y="690676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7112</xdr:rowOff>
    </xdr:from>
    <xdr:to>
      <xdr:col>46</xdr:col>
      <xdr:colOff>38100</xdr:colOff>
      <xdr:row>40</xdr:row>
      <xdr:rowOff>108712</xdr:rowOff>
    </xdr:to>
    <xdr:sp macro="" textlink="">
      <xdr:nvSpPr>
        <xdr:cNvPr id="133" name="楕円 132">
          <a:extLst>
            <a:ext uri="{FF2B5EF4-FFF2-40B4-BE49-F238E27FC236}">
              <a16:creationId xmlns:a16="http://schemas.microsoft.com/office/drawing/2014/main" id="{A8340B3B-DD0B-4837-A732-6E9F38B4962D}"/>
            </a:ext>
          </a:extLst>
        </xdr:cNvPr>
        <xdr:cNvSpPr/>
      </xdr:nvSpPr>
      <xdr:spPr>
        <a:xfrm>
          <a:off x="8699500" y="6865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53340</xdr:rowOff>
    </xdr:from>
    <xdr:to>
      <xdr:col>50</xdr:col>
      <xdr:colOff>114300</xdr:colOff>
      <xdr:row>40</xdr:row>
      <xdr:rowOff>57912</xdr:rowOff>
    </xdr:to>
    <xdr:cxnSp macro="">
      <xdr:nvCxnSpPr>
        <xdr:cNvPr id="134" name="直線コネクタ 133">
          <a:extLst>
            <a:ext uri="{FF2B5EF4-FFF2-40B4-BE49-F238E27FC236}">
              <a16:creationId xmlns:a16="http://schemas.microsoft.com/office/drawing/2014/main" id="{060B5C33-51D1-4A93-9925-0B26DDEC5CA7}"/>
            </a:ext>
          </a:extLst>
        </xdr:cNvPr>
        <xdr:cNvCxnSpPr/>
      </xdr:nvCxnSpPr>
      <xdr:spPr>
        <a:xfrm flipV="1">
          <a:off x="8750300" y="691134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11684</xdr:rowOff>
    </xdr:from>
    <xdr:to>
      <xdr:col>41</xdr:col>
      <xdr:colOff>101600</xdr:colOff>
      <xdr:row>40</xdr:row>
      <xdr:rowOff>113284</xdr:rowOff>
    </xdr:to>
    <xdr:sp macro="" textlink="">
      <xdr:nvSpPr>
        <xdr:cNvPr id="135" name="楕円 134">
          <a:extLst>
            <a:ext uri="{FF2B5EF4-FFF2-40B4-BE49-F238E27FC236}">
              <a16:creationId xmlns:a16="http://schemas.microsoft.com/office/drawing/2014/main" id="{DB7D9B4E-948A-47A7-8AB2-606F3DB3D8E1}"/>
            </a:ext>
          </a:extLst>
        </xdr:cNvPr>
        <xdr:cNvSpPr/>
      </xdr:nvSpPr>
      <xdr:spPr>
        <a:xfrm>
          <a:off x="7810500" y="6869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57912</xdr:rowOff>
    </xdr:from>
    <xdr:to>
      <xdr:col>45</xdr:col>
      <xdr:colOff>177800</xdr:colOff>
      <xdr:row>40</xdr:row>
      <xdr:rowOff>62484</xdr:rowOff>
    </xdr:to>
    <xdr:cxnSp macro="">
      <xdr:nvCxnSpPr>
        <xdr:cNvPr id="136" name="直線コネクタ 135">
          <a:extLst>
            <a:ext uri="{FF2B5EF4-FFF2-40B4-BE49-F238E27FC236}">
              <a16:creationId xmlns:a16="http://schemas.microsoft.com/office/drawing/2014/main" id="{E7ED67D4-0A19-4D1E-946F-BA9DC3D7BAC8}"/>
            </a:ext>
          </a:extLst>
        </xdr:cNvPr>
        <xdr:cNvCxnSpPr/>
      </xdr:nvCxnSpPr>
      <xdr:spPr>
        <a:xfrm flipV="1">
          <a:off x="7861300" y="691591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11684</xdr:rowOff>
    </xdr:from>
    <xdr:to>
      <xdr:col>36</xdr:col>
      <xdr:colOff>165100</xdr:colOff>
      <xdr:row>40</xdr:row>
      <xdr:rowOff>113284</xdr:rowOff>
    </xdr:to>
    <xdr:sp macro="" textlink="">
      <xdr:nvSpPr>
        <xdr:cNvPr id="137" name="楕円 136">
          <a:extLst>
            <a:ext uri="{FF2B5EF4-FFF2-40B4-BE49-F238E27FC236}">
              <a16:creationId xmlns:a16="http://schemas.microsoft.com/office/drawing/2014/main" id="{71D1EFE8-311E-466E-8EA8-A6531EC91C85}"/>
            </a:ext>
          </a:extLst>
        </xdr:cNvPr>
        <xdr:cNvSpPr/>
      </xdr:nvSpPr>
      <xdr:spPr>
        <a:xfrm>
          <a:off x="6921500" y="6869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62484</xdr:rowOff>
    </xdr:from>
    <xdr:to>
      <xdr:col>41</xdr:col>
      <xdr:colOff>50800</xdr:colOff>
      <xdr:row>40</xdr:row>
      <xdr:rowOff>62484</xdr:rowOff>
    </xdr:to>
    <xdr:cxnSp macro="">
      <xdr:nvCxnSpPr>
        <xdr:cNvPr id="138" name="直線コネクタ 137">
          <a:extLst>
            <a:ext uri="{FF2B5EF4-FFF2-40B4-BE49-F238E27FC236}">
              <a16:creationId xmlns:a16="http://schemas.microsoft.com/office/drawing/2014/main" id="{E43C541A-FC56-4B4C-9CEF-8BAD6ED41917}"/>
            </a:ext>
          </a:extLst>
        </xdr:cNvPr>
        <xdr:cNvCxnSpPr/>
      </xdr:nvCxnSpPr>
      <xdr:spPr>
        <a:xfrm>
          <a:off x="6972300" y="692048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42943</xdr:rowOff>
    </xdr:from>
    <xdr:ext cx="469744" cy="259045"/>
    <xdr:sp macro="" textlink="">
      <xdr:nvSpPr>
        <xdr:cNvPr id="139" name="n_1aveValue【図書館】&#10;一人当たり面積">
          <a:extLst>
            <a:ext uri="{FF2B5EF4-FFF2-40B4-BE49-F238E27FC236}">
              <a16:creationId xmlns:a16="http://schemas.microsoft.com/office/drawing/2014/main" id="{2E73ACA4-8C4C-4979-A263-5B49A8DB52E3}"/>
            </a:ext>
          </a:extLst>
        </xdr:cNvPr>
        <xdr:cNvSpPr txBox="1"/>
      </xdr:nvSpPr>
      <xdr:spPr>
        <a:xfrm>
          <a:off x="9391727" y="6558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29227</xdr:rowOff>
    </xdr:from>
    <xdr:ext cx="469744" cy="259045"/>
    <xdr:sp macro="" textlink="">
      <xdr:nvSpPr>
        <xdr:cNvPr id="140" name="n_2aveValue【図書館】&#10;一人当たり面積">
          <a:extLst>
            <a:ext uri="{FF2B5EF4-FFF2-40B4-BE49-F238E27FC236}">
              <a16:creationId xmlns:a16="http://schemas.microsoft.com/office/drawing/2014/main" id="{AAF42B71-575B-4D69-AF0C-CB54D7345090}"/>
            </a:ext>
          </a:extLst>
        </xdr:cNvPr>
        <xdr:cNvSpPr txBox="1"/>
      </xdr:nvSpPr>
      <xdr:spPr>
        <a:xfrm>
          <a:off x="8515427" y="654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33799</xdr:rowOff>
    </xdr:from>
    <xdr:ext cx="469744" cy="259045"/>
    <xdr:sp macro="" textlink="">
      <xdr:nvSpPr>
        <xdr:cNvPr id="141" name="n_3aveValue【図書館】&#10;一人当たり面積">
          <a:extLst>
            <a:ext uri="{FF2B5EF4-FFF2-40B4-BE49-F238E27FC236}">
              <a16:creationId xmlns:a16="http://schemas.microsoft.com/office/drawing/2014/main" id="{BE08B16A-9F0D-40C5-85C3-0262ACF865AB}"/>
            </a:ext>
          </a:extLst>
        </xdr:cNvPr>
        <xdr:cNvSpPr txBox="1"/>
      </xdr:nvSpPr>
      <xdr:spPr>
        <a:xfrm>
          <a:off x="7626427" y="6548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24655</xdr:rowOff>
    </xdr:from>
    <xdr:ext cx="469744" cy="259045"/>
    <xdr:sp macro="" textlink="">
      <xdr:nvSpPr>
        <xdr:cNvPr id="142" name="n_4aveValue【図書館】&#10;一人当たり面積">
          <a:extLst>
            <a:ext uri="{FF2B5EF4-FFF2-40B4-BE49-F238E27FC236}">
              <a16:creationId xmlns:a16="http://schemas.microsoft.com/office/drawing/2014/main" id="{DC685180-182A-41BB-9F37-DCAB4A08D1B2}"/>
            </a:ext>
          </a:extLst>
        </xdr:cNvPr>
        <xdr:cNvSpPr txBox="1"/>
      </xdr:nvSpPr>
      <xdr:spPr>
        <a:xfrm>
          <a:off x="6737427" y="653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95267</xdr:rowOff>
    </xdr:from>
    <xdr:ext cx="469744" cy="259045"/>
    <xdr:sp macro="" textlink="">
      <xdr:nvSpPr>
        <xdr:cNvPr id="143" name="n_1mainValue【図書館】&#10;一人当たり面積">
          <a:extLst>
            <a:ext uri="{FF2B5EF4-FFF2-40B4-BE49-F238E27FC236}">
              <a16:creationId xmlns:a16="http://schemas.microsoft.com/office/drawing/2014/main" id="{F076325B-7506-4BB4-AB44-11695C332AAB}"/>
            </a:ext>
          </a:extLst>
        </xdr:cNvPr>
        <xdr:cNvSpPr txBox="1"/>
      </xdr:nvSpPr>
      <xdr:spPr>
        <a:xfrm>
          <a:off x="9391727" y="695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99839</xdr:rowOff>
    </xdr:from>
    <xdr:ext cx="469744" cy="259045"/>
    <xdr:sp macro="" textlink="">
      <xdr:nvSpPr>
        <xdr:cNvPr id="144" name="n_2mainValue【図書館】&#10;一人当たり面積">
          <a:extLst>
            <a:ext uri="{FF2B5EF4-FFF2-40B4-BE49-F238E27FC236}">
              <a16:creationId xmlns:a16="http://schemas.microsoft.com/office/drawing/2014/main" id="{49D52A9B-8793-499D-814F-24365FBE6CB5}"/>
            </a:ext>
          </a:extLst>
        </xdr:cNvPr>
        <xdr:cNvSpPr txBox="1"/>
      </xdr:nvSpPr>
      <xdr:spPr>
        <a:xfrm>
          <a:off x="8515427" y="6957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104411</xdr:rowOff>
    </xdr:from>
    <xdr:ext cx="469744" cy="259045"/>
    <xdr:sp macro="" textlink="">
      <xdr:nvSpPr>
        <xdr:cNvPr id="145" name="n_3mainValue【図書館】&#10;一人当たり面積">
          <a:extLst>
            <a:ext uri="{FF2B5EF4-FFF2-40B4-BE49-F238E27FC236}">
              <a16:creationId xmlns:a16="http://schemas.microsoft.com/office/drawing/2014/main" id="{4FC66E50-3880-4B7C-A2B4-D2BF398C8302}"/>
            </a:ext>
          </a:extLst>
        </xdr:cNvPr>
        <xdr:cNvSpPr txBox="1"/>
      </xdr:nvSpPr>
      <xdr:spPr>
        <a:xfrm>
          <a:off x="7626427" y="696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104411</xdr:rowOff>
    </xdr:from>
    <xdr:ext cx="469744" cy="259045"/>
    <xdr:sp macro="" textlink="">
      <xdr:nvSpPr>
        <xdr:cNvPr id="146" name="n_4mainValue【図書館】&#10;一人当たり面積">
          <a:extLst>
            <a:ext uri="{FF2B5EF4-FFF2-40B4-BE49-F238E27FC236}">
              <a16:creationId xmlns:a16="http://schemas.microsoft.com/office/drawing/2014/main" id="{67153956-4A0D-4A7A-8A88-2F13FADAFA48}"/>
            </a:ext>
          </a:extLst>
        </xdr:cNvPr>
        <xdr:cNvSpPr txBox="1"/>
      </xdr:nvSpPr>
      <xdr:spPr>
        <a:xfrm>
          <a:off x="6737427" y="696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218B0FF0-100A-4E6D-A99D-A7AE7C54FED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1EE8FB48-5C2A-4C87-8404-10DFC9A81AC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5F8B1C28-95A8-44A0-9297-80EC6B6EDCF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CDBF6C1D-BAE7-4566-8A3F-41E92AD54F4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ECB05D78-8264-463F-B335-BD775E2DDEB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27BB494B-DA12-4758-8970-E466B68AB07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C9F72AF-D371-4CAD-B7AB-84C95535166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67577F6B-4F0D-4876-A1E8-72F396B0EBED}"/>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DF607CB6-B35F-49D3-BCFA-617EC6207E5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20FC0112-E011-4D9A-9ED9-7B53083DBAB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14BE4A55-48E0-4A07-9D0D-273A77A80C2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F7F9B037-BC90-4DB7-A1F7-7907FDABD04D}"/>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D17320EC-89A5-4993-8B4D-2CE05EEE2278}"/>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D5F03414-157C-4367-B36F-9E3F1FB6E8C3}"/>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EE944A17-E65C-4DB8-B012-8C0A8A4A5F62}"/>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7277405C-F6DE-46E5-8E3B-F48D7ED050BC}"/>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6912AF9C-6D1B-408A-B436-FD4AEFF62B28}"/>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0593CAEB-E5DB-4DD4-82D9-DE6463858CE5}"/>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713A95E7-C037-4997-A4A8-C700E3829875}"/>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EEE91819-CA63-44EC-93F0-693B79182922}"/>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B2C9771C-19B7-4C0C-8CB5-3226483F577F}"/>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ABDFD77C-AF8F-4864-A1B1-54512FBA37D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871345C2-3C1A-43D3-B6F5-FA0BA213903D}"/>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E88F6AFE-EF91-4B0A-A364-32883F5F1B3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41837B44-7EE5-4E38-9CC9-C92136051312}"/>
            </a:ext>
          </a:extLst>
        </xdr:cNvPr>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318D7894-4851-468E-A441-4A99B80FAF28}"/>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7F69650E-3825-4CFD-9DD6-29ACCB302F1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D5F17C9D-89E8-4726-A419-B0F3BB14962A}"/>
            </a:ext>
          </a:extLst>
        </xdr:cNvPr>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175" name="直線コネクタ 174">
          <a:extLst>
            <a:ext uri="{FF2B5EF4-FFF2-40B4-BE49-F238E27FC236}">
              <a16:creationId xmlns:a16="http://schemas.microsoft.com/office/drawing/2014/main" id="{B719763B-5580-413E-BC69-4AD563D9583F}"/>
            </a:ext>
          </a:extLst>
        </xdr:cNvPr>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118762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E4183BCC-0971-4366-92CB-0AAACE4A38F0}"/>
            </a:ext>
          </a:extLst>
        </xdr:cNvPr>
        <xdr:cNvSpPr txBox="1"/>
      </xdr:nvSpPr>
      <xdr:spPr>
        <a:xfrm>
          <a:off x="4673600" y="10234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95885</xdr:rowOff>
    </xdr:from>
    <xdr:to>
      <xdr:col>24</xdr:col>
      <xdr:colOff>114300</xdr:colOff>
      <xdr:row>61</xdr:row>
      <xdr:rowOff>26035</xdr:rowOff>
    </xdr:to>
    <xdr:sp macro="" textlink="">
      <xdr:nvSpPr>
        <xdr:cNvPr id="177" name="フローチャート: 判断 176">
          <a:extLst>
            <a:ext uri="{FF2B5EF4-FFF2-40B4-BE49-F238E27FC236}">
              <a16:creationId xmlns:a16="http://schemas.microsoft.com/office/drawing/2014/main" id="{7225248F-92B3-45ED-B89D-4391210649C4}"/>
            </a:ext>
          </a:extLst>
        </xdr:cNvPr>
        <xdr:cNvSpPr/>
      </xdr:nvSpPr>
      <xdr:spPr>
        <a:xfrm>
          <a:off x="4584700" y="1038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78" name="フローチャート: 判断 177">
          <a:extLst>
            <a:ext uri="{FF2B5EF4-FFF2-40B4-BE49-F238E27FC236}">
              <a16:creationId xmlns:a16="http://schemas.microsoft.com/office/drawing/2014/main" id="{7ABF0C19-91F4-4FA5-A385-F7A5A7DD5EE2}"/>
            </a:ext>
          </a:extLst>
        </xdr:cNvPr>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73025</xdr:rowOff>
    </xdr:from>
    <xdr:to>
      <xdr:col>15</xdr:col>
      <xdr:colOff>101600</xdr:colOff>
      <xdr:row>61</xdr:row>
      <xdr:rowOff>3175</xdr:rowOff>
    </xdr:to>
    <xdr:sp macro="" textlink="">
      <xdr:nvSpPr>
        <xdr:cNvPr id="179" name="フローチャート: 判断 178">
          <a:extLst>
            <a:ext uri="{FF2B5EF4-FFF2-40B4-BE49-F238E27FC236}">
              <a16:creationId xmlns:a16="http://schemas.microsoft.com/office/drawing/2014/main" id="{CF33A0F7-A5FF-4148-AC56-21E8CB279582}"/>
            </a:ext>
          </a:extLst>
        </xdr:cNvPr>
        <xdr:cNvSpPr/>
      </xdr:nvSpPr>
      <xdr:spPr>
        <a:xfrm>
          <a:off x="2857500" y="1036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33020</xdr:rowOff>
    </xdr:from>
    <xdr:to>
      <xdr:col>10</xdr:col>
      <xdr:colOff>165100</xdr:colOff>
      <xdr:row>60</xdr:row>
      <xdr:rowOff>134620</xdr:rowOff>
    </xdr:to>
    <xdr:sp macro="" textlink="">
      <xdr:nvSpPr>
        <xdr:cNvPr id="180" name="フローチャート: 判断 179">
          <a:extLst>
            <a:ext uri="{FF2B5EF4-FFF2-40B4-BE49-F238E27FC236}">
              <a16:creationId xmlns:a16="http://schemas.microsoft.com/office/drawing/2014/main" id="{197DED32-81CE-49F9-8FBC-A950EBBD7C0F}"/>
            </a:ext>
          </a:extLst>
        </xdr:cNvPr>
        <xdr:cNvSpPr/>
      </xdr:nvSpPr>
      <xdr:spPr>
        <a:xfrm>
          <a:off x="1968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6350</xdr:rowOff>
    </xdr:from>
    <xdr:to>
      <xdr:col>6</xdr:col>
      <xdr:colOff>38100</xdr:colOff>
      <xdr:row>60</xdr:row>
      <xdr:rowOff>107950</xdr:rowOff>
    </xdr:to>
    <xdr:sp macro="" textlink="">
      <xdr:nvSpPr>
        <xdr:cNvPr id="181" name="フローチャート: 判断 180">
          <a:extLst>
            <a:ext uri="{FF2B5EF4-FFF2-40B4-BE49-F238E27FC236}">
              <a16:creationId xmlns:a16="http://schemas.microsoft.com/office/drawing/2014/main" id="{205FA687-99D3-4961-B448-65A2CAB84EC9}"/>
            </a:ext>
          </a:extLst>
        </xdr:cNvPr>
        <xdr:cNvSpPr/>
      </xdr:nvSpPr>
      <xdr:spPr>
        <a:xfrm>
          <a:off x="1079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CCFA8AD2-F760-4BBD-8EEF-E1C3FC194E0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752052A8-EACB-419C-9FB3-F7ABB28FE38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8B3FE2F-F1F2-4BDD-AD3B-49AA4D89E38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666B510-7443-4FED-9CE4-49277372022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47AE9EE-8949-424D-9B6E-9B425CDBDAF6}"/>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36830</xdr:rowOff>
    </xdr:from>
    <xdr:to>
      <xdr:col>24</xdr:col>
      <xdr:colOff>114300</xdr:colOff>
      <xdr:row>61</xdr:row>
      <xdr:rowOff>138430</xdr:rowOff>
    </xdr:to>
    <xdr:sp macro="" textlink="">
      <xdr:nvSpPr>
        <xdr:cNvPr id="187" name="楕円 186">
          <a:extLst>
            <a:ext uri="{FF2B5EF4-FFF2-40B4-BE49-F238E27FC236}">
              <a16:creationId xmlns:a16="http://schemas.microsoft.com/office/drawing/2014/main" id="{19D6B354-609E-4771-96D8-25B254AA01FC}"/>
            </a:ext>
          </a:extLst>
        </xdr:cNvPr>
        <xdr:cNvSpPr/>
      </xdr:nvSpPr>
      <xdr:spPr>
        <a:xfrm>
          <a:off x="4584700" y="1049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15257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CC463DD3-274E-4257-9AB0-5B36282AC407}"/>
            </a:ext>
          </a:extLst>
        </xdr:cNvPr>
        <xdr:cNvSpPr txBox="1"/>
      </xdr:nvSpPr>
      <xdr:spPr>
        <a:xfrm>
          <a:off x="4673600" y="1047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635</xdr:rowOff>
    </xdr:from>
    <xdr:to>
      <xdr:col>20</xdr:col>
      <xdr:colOff>38100</xdr:colOff>
      <xdr:row>61</xdr:row>
      <xdr:rowOff>102235</xdr:rowOff>
    </xdr:to>
    <xdr:sp macro="" textlink="">
      <xdr:nvSpPr>
        <xdr:cNvPr id="189" name="楕円 188">
          <a:extLst>
            <a:ext uri="{FF2B5EF4-FFF2-40B4-BE49-F238E27FC236}">
              <a16:creationId xmlns:a16="http://schemas.microsoft.com/office/drawing/2014/main" id="{E8ACAB9C-82C0-4B2B-89B2-2582F56DC7E2}"/>
            </a:ext>
          </a:extLst>
        </xdr:cNvPr>
        <xdr:cNvSpPr/>
      </xdr:nvSpPr>
      <xdr:spPr>
        <a:xfrm>
          <a:off x="3746500" y="1045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51435</xdr:rowOff>
    </xdr:from>
    <xdr:to>
      <xdr:col>24</xdr:col>
      <xdr:colOff>63500</xdr:colOff>
      <xdr:row>61</xdr:row>
      <xdr:rowOff>87630</xdr:rowOff>
    </xdr:to>
    <xdr:cxnSp macro="">
      <xdr:nvCxnSpPr>
        <xdr:cNvPr id="190" name="直線コネクタ 189">
          <a:extLst>
            <a:ext uri="{FF2B5EF4-FFF2-40B4-BE49-F238E27FC236}">
              <a16:creationId xmlns:a16="http://schemas.microsoft.com/office/drawing/2014/main" id="{18BB92EC-62B3-4C20-B9FB-2CF07AE64456}"/>
            </a:ext>
          </a:extLst>
        </xdr:cNvPr>
        <xdr:cNvCxnSpPr/>
      </xdr:nvCxnSpPr>
      <xdr:spPr>
        <a:xfrm>
          <a:off x="3797300" y="1050988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135890</xdr:rowOff>
    </xdr:from>
    <xdr:to>
      <xdr:col>15</xdr:col>
      <xdr:colOff>101600</xdr:colOff>
      <xdr:row>61</xdr:row>
      <xdr:rowOff>66040</xdr:rowOff>
    </xdr:to>
    <xdr:sp macro="" textlink="">
      <xdr:nvSpPr>
        <xdr:cNvPr id="191" name="楕円 190">
          <a:extLst>
            <a:ext uri="{FF2B5EF4-FFF2-40B4-BE49-F238E27FC236}">
              <a16:creationId xmlns:a16="http://schemas.microsoft.com/office/drawing/2014/main" id="{CEAB97F3-253B-4D78-A5B0-1E41E2FC754B}"/>
            </a:ext>
          </a:extLst>
        </xdr:cNvPr>
        <xdr:cNvSpPr/>
      </xdr:nvSpPr>
      <xdr:spPr>
        <a:xfrm>
          <a:off x="2857500" y="1042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15240</xdr:rowOff>
    </xdr:from>
    <xdr:to>
      <xdr:col>19</xdr:col>
      <xdr:colOff>177800</xdr:colOff>
      <xdr:row>61</xdr:row>
      <xdr:rowOff>51435</xdr:rowOff>
    </xdr:to>
    <xdr:cxnSp macro="">
      <xdr:nvCxnSpPr>
        <xdr:cNvPr id="192" name="直線コネクタ 191">
          <a:extLst>
            <a:ext uri="{FF2B5EF4-FFF2-40B4-BE49-F238E27FC236}">
              <a16:creationId xmlns:a16="http://schemas.microsoft.com/office/drawing/2014/main" id="{7AE5D727-1D70-4BD8-A94C-F009FF6C8289}"/>
            </a:ext>
          </a:extLst>
        </xdr:cNvPr>
        <xdr:cNvCxnSpPr/>
      </xdr:nvCxnSpPr>
      <xdr:spPr>
        <a:xfrm>
          <a:off x="2908300" y="1047369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67310</xdr:rowOff>
    </xdr:from>
    <xdr:to>
      <xdr:col>10</xdr:col>
      <xdr:colOff>165100</xdr:colOff>
      <xdr:row>60</xdr:row>
      <xdr:rowOff>168910</xdr:rowOff>
    </xdr:to>
    <xdr:sp macro="" textlink="">
      <xdr:nvSpPr>
        <xdr:cNvPr id="193" name="楕円 192">
          <a:extLst>
            <a:ext uri="{FF2B5EF4-FFF2-40B4-BE49-F238E27FC236}">
              <a16:creationId xmlns:a16="http://schemas.microsoft.com/office/drawing/2014/main" id="{3DEEC54B-7F92-4A32-ADED-5B7AA1D91B47}"/>
            </a:ext>
          </a:extLst>
        </xdr:cNvPr>
        <xdr:cNvSpPr/>
      </xdr:nvSpPr>
      <xdr:spPr>
        <a:xfrm>
          <a:off x="1968500" y="1035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118110</xdr:rowOff>
    </xdr:from>
    <xdr:to>
      <xdr:col>15</xdr:col>
      <xdr:colOff>50800</xdr:colOff>
      <xdr:row>61</xdr:row>
      <xdr:rowOff>15240</xdr:rowOff>
    </xdr:to>
    <xdr:cxnSp macro="">
      <xdr:nvCxnSpPr>
        <xdr:cNvPr id="194" name="直線コネクタ 193">
          <a:extLst>
            <a:ext uri="{FF2B5EF4-FFF2-40B4-BE49-F238E27FC236}">
              <a16:creationId xmlns:a16="http://schemas.microsoft.com/office/drawing/2014/main" id="{8D4BA5CD-5C4E-431E-9BE2-FBBCE15441EC}"/>
            </a:ext>
          </a:extLst>
        </xdr:cNvPr>
        <xdr:cNvCxnSpPr/>
      </xdr:nvCxnSpPr>
      <xdr:spPr>
        <a:xfrm>
          <a:off x="2019300" y="1040511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29210</xdr:rowOff>
    </xdr:from>
    <xdr:to>
      <xdr:col>6</xdr:col>
      <xdr:colOff>38100</xdr:colOff>
      <xdr:row>60</xdr:row>
      <xdr:rowOff>130810</xdr:rowOff>
    </xdr:to>
    <xdr:sp macro="" textlink="">
      <xdr:nvSpPr>
        <xdr:cNvPr id="195" name="楕円 194">
          <a:extLst>
            <a:ext uri="{FF2B5EF4-FFF2-40B4-BE49-F238E27FC236}">
              <a16:creationId xmlns:a16="http://schemas.microsoft.com/office/drawing/2014/main" id="{E1474F5D-3F94-49EA-AC6D-C37FD5B682E9}"/>
            </a:ext>
          </a:extLst>
        </xdr:cNvPr>
        <xdr:cNvSpPr/>
      </xdr:nvSpPr>
      <xdr:spPr>
        <a:xfrm>
          <a:off x="1079500" y="1031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80010</xdr:rowOff>
    </xdr:from>
    <xdr:to>
      <xdr:col>10</xdr:col>
      <xdr:colOff>114300</xdr:colOff>
      <xdr:row>60</xdr:row>
      <xdr:rowOff>118110</xdr:rowOff>
    </xdr:to>
    <xdr:cxnSp macro="">
      <xdr:nvCxnSpPr>
        <xdr:cNvPr id="196" name="直線コネクタ 195">
          <a:extLst>
            <a:ext uri="{FF2B5EF4-FFF2-40B4-BE49-F238E27FC236}">
              <a16:creationId xmlns:a16="http://schemas.microsoft.com/office/drawing/2014/main" id="{B7AB6EC4-9289-405B-BF42-13F504E7079F}"/>
            </a:ext>
          </a:extLst>
        </xdr:cNvPr>
        <xdr:cNvCxnSpPr/>
      </xdr:nvCxnSpPr>
      <xdr:spPr>
        <a:xfrm>
          <a:off x="1130300" y="1036701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197" name="n_1aveValue【体育館・プール】&#10;有形固定資産減価償却率">
          <a:extLst>
            <a:ext uri="{FF2B5EF4-FFF2-40B4-BE49-F238E27FC236}">
              <a16:creationId xmlns:a16="http://schemas.microsoft.com/office/drawing/2014/main" id="{8BFA4EE4-A119-4315-B15C-7C9B87962CD3}"/>
            </a:ext>
          </a:extLst>
        </xdr:cNvPr>
        <xdr:cNvSpPr txBox="1"/>
      </xdr:nvSpPr>
      <xdr:spPr>
        <a:xfrm>
          <a:off x="35820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19702</xdr:rowOff>
    </xdr:from>
    <xdr:ext cx="405111" cy="259045"/>
    <xdr:sp macro="" textlink="">
      <xdr:nvSpPr>
        <xdr:cNvPr id="198" name="n_2aveValue【体育館・プール】&#10;有形固定資産減価償却率">
          <a:extLst>
            <a:ext uri="{FF2B5EF4-FFF2-40B4-BE49-F238E27FC236}">
              <a16:creationId xmlns:a16="http://schemas.microsoft.com/office/drawing/2014/main" id="{DC9D7917-14ED-4729-BE5A-B995930EDCE1}"/>
            </a:ext>
          </a:extLst>
        </xdr:cNvPr>
        <xdr:cNvSpPr txBox="1"/>
      </xdr:nvSpPr>
      <xdr:spPr>
        <a:xfrm>
          <a:off x="2705744" y="1013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151147</xdr:rowOff>
    </xdr:from>
    <xdr:ext cx="405111" cy="259045"/>
    <xdr:sp macro="" textlink="">
      <xdr:nvSpPr>
        <xdr:cNvPr id="199" name="n_3aveValue【体育館・プール】&#10;有形固定資産減価償却率">
          <a:extLst>
            <a:ext uri="{FF2B5EF4-FFF2-40B4-BE49-F238E27FC236}">
              <a16:creationId xmlns:a16="http://schemas.microsoft.com/office/drawing/2014/main" id="{0B355573-7095-44B5-A72B-312E11D32351}"/>
            </a:ext>
          </a:extLst>
        </xdr:cNvPr>
        <xdr:cNvSpPr txBox="1"/>
      </xdr:nvSpPr>
      <xdr:spPr>
        <a:xfrm>
          <a:off x="18167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124477</xdr:rowOff>
    </xdr:from>
    <xdr:ext cx="405111" cy="259045"/>
    <xdr:sp macro="" textlink="">
      <xdr:nvSpPr>
        <xdr:cNvPr id="200" name="n_4aveValue【体育館・プール】&#10;有形固定資産減価償却率">
          <a:extLst>
            <a:ext uri="{FF2B5EF4-FFF2-40B4-BE49-F238E27FC236}">
              <a16:creationId xmlns:a16="http://schemas.microsoft.com/office/drawing/2014/main" id="{9FE40411-A084-4908-BC60-993424C15CCC}"/>
            </a:ext>
          </a:extLst>
        </xdr:cNvPr>
        <xdr:cNvSpPr txBox="1"/>
      </xdr:nvSpPr>
      <xdr:spPr>
        <a:xfrm>
          <a:off x="9277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93362</xdr:rowOff>
    </xdr:from>
    <xdr:ext cx="405111" cy="259045"/>
    <xdr:sp macro="" textlink="">
      <xdr:nvSpPr>
        <xdr:cNvPr id="201" name="n_1mainValue【体育館・プール】&#10;有形固定資産減価償却率">
          <a:extLst>
            <a:ext uri="{FF2B5EF4-FFF2-40B4-BE49-F238E27FC236}">
              <a16:creationId xmlns:a16="http://schemas.microsoft.com/office/drawing/2014/main" id="{670ADD36-9099-4B97-8FAF-D0DC5FDEFC28}"/>
            </a:ext>
          </a:extLst>
        </xdr:cNvPr>
        <xdr:cNvSpPr txBox="1"/>
      </xdr:nvSpPr>
      <xdr:spPr>
        <a:xfrm>
          <a:off x="3582044" y="10551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57167</xdr:rowOff>
    </xdr:from>
    <xdr:ext cx="405111" cy="259045"/>
    <xdr:sp macro="" textlink="">
      <xdr:nvSpPr>
        <xdr:cNvPr id="202" name="n_2mainValue【体育館・プール】&#10;有形固定資産減価償却率">
          <a:extLst>
            <a:ext uri="{FF2B5EF4-FFF2-40B4-BE49-F238E27FC236}">
              <a16:creationId xmlns:a16="http://schemas.microsoft.com/office/drawing/2014/main" id="{7936E621-8D85-4ABA-8916-79EA1556EB68}"/>
            </a:ext>
          </a:extLst>
        </xdr:cNvPr>
        <xdr:cNvSpPr txBox="1"/>
      </xdr:nvSpPr>
      <xdr:spPr>
        <a:xfrm>
          <a:off x="2705744" y="1051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160037</xdr:rowOff>
    </xdr:from>
    <xdr:ext cx="405111" cy="259045"/>
    <xdr:sp macro="" textlink="">
      <xdr:nvSpPr>
        <xdr:cNvPr id="203" name="n_3mainValue【体育館・プール】&#10;有形固定資産減価償却率">
          <a:extLst>
            <a:ext uri="{FF2B5EF4-FFF2-40B4-BE49-F238E27FC236}">
              <a16:creationId xmlns:a16="http://schemas.microsoft.com/office/drawing/2014/main" id="{3BF47B87-4A9A-4CE9-8AE7-3A2795F6DA8A}"/>
            </a:ext>
          </a:extLst>
        </xdr:cNvPr>
        <xdr:cNvSpPr txBox="1"/>
      </xdr:nvSpPr>
      <xdr:spPr>
        <a:xfrm>
          <a:off x="181674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121937</xdr:rowOff>
    </xdr:from>
    <xdr:ext cx="405111" cy="259045"/>
    <xdr:sp macro="" textlink="">
      <xdr:nvSpPr>
        <xdr:cNvPr id="204" name="n_4mainValue【体育館・プール】&#10;有形固定資産減価償却率">
          <a:extLst>
            <a:ext uri="{FF2B5EF4-FFF2-40B4-BE49-F238E27FC236}">
              <a16:creationId xmlns:a16="http://schemas.microsoft.com/office/drawing/2014/main" id="{FD9597C1-508E-439A-8C25-3335BA13EF43}"/>
            </a:ext>
          </a:extLst>
        </xdr:cNvPr>
        <xdr:cNvSpPr txBox="1"/>
      </xdr:nvSpPr>
      <xdr:spPr>
        <a:xfrm>
          <a:off x="9277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4704ED54-0131-4953-831E-4D82AAB3730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357555BF-7BD6-49A6-B73B-CD34036016D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D4DAF902-AFAD-46F1-90FA-89BF06B1CC7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F0EB12D0-B554-4915-899B-4F369159548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CDF9578E-B1CB-49B9-9AEE-00927C8E36D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4FC4773E-D671-499F-8C66-C29CA6F23F0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2C4EC3CE-B073-444B-ABAE-8200CFB56FC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EF2CE0B9-D379-469E-B16B-F7BF1588159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BB9FA4B4-7E9F-43D4-94F5-DE3F14112F3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BAB65A05-584F-423A-B31E-B41F9ABC2C4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E14AA762-FA67-4C79-84B7-46B402355C46}"/>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6" name="テキスト ボックス 215">
          <a:extLst>
            <a:ext uri="{FF2B5EF4-FFF2-40B4-BE49-F238E27FC236}">
              <a16:creationId xmlns:a16="http://schemas.microsoft.com/office/drawing/2014/main" id="{DBCBD667-697C-4783-9047-4A346F6A1834}"/>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FAE94667-A65F-4D9E-9630-1C28029F9EA4}"/>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8" name="テキスト ボックス 217">
          <a:extLst>
            <a:ext uri="{FF2B5EF4-FFF2-40B4-BE49-F238E27FC236}">
              <a16:creationId xmlns:a16="http://schemas.microsoft.com/office/drawing/2014/main" id="{4CCDCFED-E22F-4AD1-AECC-35EEEC33C91E}"/>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4F66ECFC-F2CC-4A22-8E02-368304213328}"/>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0" name="テキスト ボックス 219">
          <a:extLst>
            <a:ext uri="{FF2B5EF4-FFF2-40B4-BE49-F238E27FC236}">
              <a16:creationId xmlns:a16="http://schemas.microsoft.com/office/drawing/2014/main" id="{D0EECE13-EF6A-433A-92F9-F6CCA6840F8C}"/>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8B5181EB-6534-4593-A23A-4865905E24D8}"/>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2" name="テキスト ボックス 221">
          <a:extLst>
            <a:ext uri="{FF2B5EF4-FFF2-40B4-BE49-F238E27FC236}">
              <a16:creationId xmlns:a16="http://schemas.microsoft.com/office/drawing/2014/main" id="{163DF320-ED80-452B-A1DA-4BC945E6EA2D}"/>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7E3EE655-34A4-4F86-AD47-53887F003B6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A437D588-7BCB-4AB0-8A4D-C296EF166A02}"/>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C86A0DD9-94E8-457A-B3CB-DFBC856D484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132131</xdr:rowOff>
    </xdr:from>
    <xdr:to>
      <xdr:col>54</xdr:col>
      <xdr:colOff>189865</xdr:colOff>
      <xdr:row>63</xdr:row>
      <xdr:rowOff>152247</xdr:rowOff>
    </xdr:to>
    <xdr:cxnSp macro="">
      <xdr:nvCxnSpPr>
        <xdr:cNvPr id="226" name="直線コネクタ 225">
          <a:extLst>
            <a:ext uri="{FF2B5EF4-FFF2-40B4-BE49-F238E27FC236}">
              <a16:creationId xmlns:a16="http://schemas.microsoft.com/office/drawing/2014/main" id="{0FD8A6BD-9D88-4C11-B171-B3F1E3A8BC0B}"/>
            </a:ext>
          </a:extLst>
        </xdr:cNvPr>
        <xdr:cNvCxnSpPr/>
      </xdr:nvCxnSpPr>
      <xdr:spPr>
        <a:xfrm flipV="1">
          <a:off x="10476865" y="9561881"/>
          <a:ext cx="0" cy="1391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156074</xdr:rowOff>
    </xdr:from>
    <xdr:ext cx="469744" cy="259045"/>
    <xdr:sp macro="" textlink="">
      <xdr:nvSpPr>
        <xdr:cNvPr id="227" name="【体育館・プール】&#10;一人当たり面積最小値テキスト">
          <a:extLst>
            <a:ext uri="{FF2B5EF4-FFF2-40B4-BE49-F238E27FC236}">
              <a16:creationId xmlns:a16="http://schemas.microsoft.com/office/drawing/2014/main" id="{F4DC3E71-CD6A-4A06-8BB2-360C440FE718}"/>
            </a:ext>
          </a:extLst>
        </xdr:cNvPr>
        <xdr:cNvSpPr txBox="1"/>
      </xdr:nvSpPr>
      <xdr:spPr>
        <a:xfrm>
          <a:off x="10515600" y="10957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152247</xdr:rowOff>
    </xdr:from>
    <xdr:to>
      <xdr:col>55</xdr:col>
      <xdr:colOff>88900</xdr:colOff>
      <xdr:row>63</xdr:row>
      <xdr:rowOff>152247</xdr:rowOff>
    </xdr:to>
    <xdr:cxnSp macro="">
      <xdr:nvCxnSpPr>
        <xdr:cNvPr id="228" name="直線コネクタ 227">
          <a:extLst>
            <a:ext uri="{FF2B5EF4-FFF2-40B4-BE49-F238E27FC236}">
              <a16:creationId xmlns:a16="http://schemas.microsoft.com/office/drawing/2014/main" id="{38929AEC-0981-4567-8722-B50901DE6101}"/>
            </a:ext>
          </a:extLst>
        </xdr:cNvPr>
        <xdr:cNvCxnSpPr/>
      </xdr:nvCxnSpPr>
      <xdr:spPr>
        <a:xfrm>
          <a:off x="10388600" y="10953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78808</xdr:rowOff>
    </xdr:from>
    <xdr:ext cx="469744" cy="259045"/>
    <xdr:sp macro="" textlink="">
      <xdr:nvSpPr>
        <xdr:cNvPr id="229" name="【体育館・プール】&#10;一人当たり面積最大値テキスト">
          <a:extLst>
            <a:ext uri="{FF2B5EF4-FFF2-40B4-BE49-F238E27FC236}">
              <a16:creationId xmlns:a16="http://schemas.microsoft.com/office/drawing/2014/main" id="{2636E9C3-DFF4-4082-9C6A-E0DFCA047541}"/>
            </a:ext>
          </a:extLst>
        </xdr:cNvPr>
        <xdr:cNvSpPr txBox="1"/>
      </xdr:nvSpPr>
      <xdr:spPr>
        <a:xfrm>
          <a:off x="10515600" y="9337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132131</xdr:rowOff>
    </xdr:from>
    <xdr:to>
      <xdr:col>55</xdr:col>
      <xdr:colOff>88900</xdr:colOff>
      <xdr:row>55</xdr:row>
      <xdr:rowOff>132131</xdr:rowOff>
    </xdr:to>
    <xdr:cxnSp macro="">
      <xdr:nvCxnSpPr>
        <xdr:cNvPr id="230" name="直線コネクタ 229">
          <a:extLst>
            <a:ext uri="{FF2B5EF4-FFF2-40B4-BE49-F238E27FC236}">
              <a16:creationId xmlns:a16="http://schemas.microsoft.com/office/drawing/2014/main" id="{248E7E0A-0917-4CEA-B4FD-9BF802634585}"/>
            </a:ext>
          </a:extLst>
        </xdr:cNvPr>
        <xdr:cNvCxnSpPr/>
      </xdr:nvCxnSpPr>
      <xdr:spPr>
        <a:xfrm>
          <a:off x="10388600" y="9561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81704</xdr:rowOff>
    </xdr:from>
    <xdr:ext cx="469744" cy="259045"/>
    <xdr:sp macro="" textlink="">
      <xdr:nvSpPr>
        <xdr:cNvPr id="231" name="【体育館・プール】&#10;一人当たり面積平均値テキスト">
          <a:extLst>
            <a:ext uri="{FF2B5EF4-FFF2-40B4-BE49-F238E27FC236}">
              <a16:creationId xmlns:a16="http://schemas.microsoft.com/office/drawing/2014/main" id="{3E1D756E-F089-480F-921D-502A00A7BD6E}"/>
            </a:ext>
          </a:extLst>
        </xdr:cNvPr>
        <xdr:cNvSpPr txBox="1"/>
      </xdr:nvSpPr>
      <xdr:spPr>
        <a:xfrm>
          <a:off x="10515600" y="105401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103277</xdr:rowOff>
    </xdr:from>
    <xdr:to>
      <xdr:col>55</xdr:col>
      <xdr:colOff>50800</xdr:colOff>
      <xdr:row>62</xdr:row>
      <xdr:rowOff>33427</xdr:rowOff>
    </xdr:to>
    <xdr:sp macro="" textlink="">
      <xdr:nvSpPr>
        <xdr:cNvPr id="232" name="フローチャート: 判断 231">
          <a:extLst>
            <a:ext uri="{FF2B5EF4-FFF2-40B4-BE49-F238E27FC236}">
              <a16:creationId xmlns:a16="http://schemas.microsoft.com/office/drawing/2014/main" id="{37B8CC8C-A5C3-4D84-9EAB-05FC06A09C4B}"/>
            </a:ext>
          </a:extLst>
        </xdr:cNvPr>
        <xdr:cNvSpPr/>
      </xdr:nvSpPr>
      <xdr:spPr>
        <a:xfrm>
          <a:off x="10426700" y="1056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118821</xdr:rowOff>
    </xdr:from>
    <xdr:to>
      <xdr:col>50</xdr:col>
      <xdr:colOff>165100</xdr:colOff>
      <xdr:row>62</xdr:row>
      <xdr:rowOff>48971</xdr:rowOff>
    </xdr:to>
    <xdr:sp macro="" textlink="">
      <xdr:nvSpPr>
        <xdr:cNvPr id="233" name="フローチャート: 判断 232">
          <a:extLst>
            <a:ext uri="{FF2B5EF4-FFF2-40B4-BE49-F238E27FC236}">
              <a16:creationId xmlns:a16="http://schemas.microsoft.com/office/drawing/2014/main" id="{7A0AEF89-B271-46DE-BFBE-F6B7DB3AA75E}"/>
            </a:ext>
          </a:extLst>
        </xdr:cNvPr>
        <xdr:cNvSpPr/>
      </xdr:nvSpPr>
      <xdr:spPr>
        <a:xfrm>
          <a:off x="9588500" y="10577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113335</xdr:rowOff>
    </xdr:from>
    <xdr:to>
      <xdr:col>46</xdr:col>
      <xdr:colOff>38100</xdr:colOff>
      <xdr:row>62</xdr:row>
      <xdr:rowOff>43485</xdr:rowOff>
    </xdr:to>
    <xdr:sp macro="" textlink="">
      <xdr:nvSpPr>
        <xdr:cNvPr id="234" name="フローチャート: 判断 233">
          <a:extLst>
            <a:ext uri="{FF2B5EF4-FFF2-40B4-BE49-F238E27FC236}">
              <a16:creationId xmlns:a16="http://schemas.microsoft.com/office/drawing/2014/main" id="{52930A29-74E5-4005-A5A9-52B7067EBFE2}"/>
            </a:ext>
          </a:extLst>
        </xdr:cNvPr>
        <xdr:cNvSpPr/>
      </xdr:nvSpPr>
      <xdr:spPr>
        <a:xfrm>
          <a:off x="8699500" y="1057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113335</xdr:rowOff>
    </xdr:from>
    <xdr:to>
      <xdr:col>41</xdr:col>
      <xdr:colOff>101600</xdr:colOff>
      <xdr:row>62</xdr:row>
      <xdr:rowOff>43485</xdr:rowOff>
    </xdr:to>
    <xdr:sp macro="" textlink="">
      <xdr:nvSpPr>
        <xdr:cNvPr id="235" name="フローチャート: 判断 234">
          <a:extLst>
            <a:ext uri="{FF2B5EF4-FFF2-40B4-BE49-F238E27FC236}">
              <a16:creationId xmlns:a16="http://schemas.microsoft.com/office/drawing/2014/main" id="{20DB22E2-C912-4F03-8456-B0FF50FC7484}"/>
            </a:ext>
          </a:extLst>
        </xdr:cNvPr>
        <xdr:cNvSpPr/>
      </xdr:nvSpPr>
      <xdr:spPr>
        <a:xfrm>
          <a:off x="7810500" y="1057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99619</xdr:rowOff>
    </xdr:from>
    <xdr:to>
      <xdr:col>36</xdr:col>
      <xdr:colOff>165100</xdr:colOff>
      <xdr:row>62</xdr:row>
      <xdr:rowOff>29769</xdr:rowOff>
    </xdr:to>
    <xdr:sp macro="" textlink="">
      <xdr:nvSpPr>
        <xdr:cNvPr id="236" name="フローチャート: 判断 235">
          <a:extLst>
            <a:ext uri="{FF2B5EF4-FFF2-40B4-BE49-F238E27FC236}">
              <a16:creationId xmlns:a16="http://schemas.microsoft.com/office/drawing/2014/main" id="{0AB1ECCF-9F02-47A6-91D7-78B139C0DA50}"/>
            </a:ext>
          </a:extLst>
        </xdr:cNvPr>
        <xdr:cNvSpPr/>
      </xdr:nvSpPr>
      <xdr:spPr>
        <a:xfrm>
          <a:off x="6921500" y="10558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EA3E6A8E-BC02-4E20-82C3-4A8FEB713C8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DA909007-E145-4912-AA62-6D1A1E03D45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D9619CE7-87B3-48D0-9435-FBC5426D1E8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E830FDD5-C0F9-47F4-A2FD-A3089B563B6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BE7187E-81EE-43F8-87E8-DA3D164FA04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86817</xdr:rowOff>
    </xdr:from>
    <xdr:to>
      <xdr:col>55</xdr:col>
      <xdr:colOff>50800</xdr:colOff>
      <xdr:row>62</xdr:row>
      <xdr:rowOff>16967</xdr:rowOff>
    </xdr:to>
    <xdr:sp macro="" textlink="">
      <xdr:nvSpPr>
        <xdr:cNvPr id="242" name="楕円 241">
          <a:extLst>
            <a:ext uri="{FF2B5EF4-FFF2-40B4-BE49-F238E27FC236}">
              <a16:creationId xmlns:a16="http://schemas.microsoft.com/office/drawing/2014/main" id="{5C551F48-34CC-446D-B6F7-AA41BF19359F}"/>
            </a:ext>
          </a:extLst>
        </xdr:cNvPr>
        <xdr:cNvSpPr/>
      </xdr:nvSpPr>
      <xdr:spPr>
        <a:xfrm>
          <a:off x="10426700" y="10545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109694</xdr:rowOff>
    </xdr:from>
    <xdr:ext cx="469744" cy="259045"/>
    <xdr:sp macro="" textlink="">
      <xdr:nvSpPr>
        <xdr:cNvPr id="243" name="【体育館・プール】&#10;一人当たり面積該当値テキスト">
          <a:extLst>
            <a:ext uri="{FF2B5EF4-FFF2-40B4-BE49-F238E27FC236}">
              <a16:creationId xmlns:a16="http://schemas.microsoft.com/office/drawing/2014/main" id="{B32D8E70-A97E-445B-BCF9-BA51CF087686}"/>
            </a:ext>
          </a:extLst>
        </xdr:cNvPr>
        <xdr:cNvSpPr txBox="1"/>
      </xdr:nvSpPr>
      <xdr:spPr>
        <a:xfrm>
          <a:off x="10515600" y="10396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93218</xdr:rowOff>
    </xdr:from>
    <xdr:to>
      <xdr:col>50</xdr:col>
      <xdr:colOff>165100</xdr:colOff>
      <xdr:row>62</xdr:row>
      <xdr:rowOff>23368</xdr:rowOff>
    </xdr:to>
    <xdr:sp macro="" textlink="">
      <xdr:nvSpPr>
        <xdr:cNvPr id="244" name="楕円 243">
          <a:extLst>
            <a:ext uri="{FF2B5EF4-FFF2-40B4-BE49-F238E27FC236}">
              <a16:creationId xmlns:a16="http://schemas.microsoft.com/office/drawing/2014/main" id="{DCD053CD-99FE-452A-8F81-1CF7C1CA6CEA}"/>
            </a:ext>
          </a:extLst>
        </xdr:cNvPr>
        <xdr:cNvSpPr/>
      </xdr:nvSpPr>
      <xdr:spPr>
        <a:xfrm>
          <a:off x="9588500" y="1055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137617</xdr:rowOff>
    </xdr:from>
    <xdr:to>
      <xdr:col>55</xdr:col>
      <xdr:colOff>0</xdr:colOff>
      <xdr:row>61</xdr:row>
      <xdr:rowOff>144018</xdr:rowOff>
    </xdr:to>
    <xdr:cxnSp macro="">
      <xdr:nvCxnSpPr>
        <xdr:cNvPr id="245" name="直線コネクタ 244">
          <a:extLst>
            <a:ext uri="{FF2B5EF4-FFF2-40B4-BE49-F238E27FC236}">
              <a16:creationId xmlns:a16="http://schemas.microsoft.com/office/drawing/2014/main" id="{0BE6A3AA-294B-4BCB-B305-FF8D887507D5}"/>
            </a:ext>
          </a:extLst>
        </xdr:cNvPr>
        <xdr:cNvCxnSpPr/>
      </xdr:nvCxnSpPr>
      <xdr:spPr>
        <a:xfrm flipV="1">
          <a:off x="9639300" y="10596067"/>
          <a:ext cx="8382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100533</xdr:rowOff>
    </xdr:from>
    <xdr:to>
      <xdr:col>46</xdr:col>
      <xdr:colOff>38100</xdr:colOff>
      <xdr:row>62</xdr:row>
      <xdr:rowOff>30683</xdr:rowOff>
    </xdr:to>
    <xdr:sp macro="" textlink="">
      <xdr:nvSpPr>
        <xdr:cNvPr id="246" name="楕円 245">
          <a:extLst>
            <a:ext uri="{FF2B5EF4-FFF2-40B4-BE49-F238E27FC236}">
              <a16:creationId xmlns:a16="http://schemas.microsoft.com/office/drawing/2014/main" id="{9E0A7BFA-1466-4F49-AA81-D21AD50BDCE4}"/>
            </a:ext>
          </a:extLst>
        </xdr:cNvPr>
        <xdr:cNvSpPr/>
      </xdr:nvSpPr>
      <xdr:spPr>
        <a:xfrm>
          <a:off x="8699500" y="10558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144018</xdr:rowOff>
    </xdr:from>
    <xdr:to>
      <xdr:col>50</xdr:col>
      <xdr:colOff>114300</xdr:colOff>
      <xdr:row>61</xdr:row>
      <xdr:rowOff>151333</xdr:rowOff>
    </xdr:to>
    <xdr:cxnSp macro="">
      <xdr:nvCxnSpPr>
        <xdr:cNvPr id="247" name="直線コネクタ 246">
          <a:extLst>
            <a:ext uri="{FF2B5EF4-FFF2-40B4-BE49-F238E27FC236}">
              <a16:creationId xmlns:a16="http://schemas.microsoft.com/office/drawing/2014/main" id="{FAF2546C-BF56-47CC-8BA6-A93734F38E44}"/>
            </a:ext>
          </a:extLst>
        </xdr:cNvPr>
        <xdr:cNvCxnSpPr/>
      </xdr:nvCxnSpPr>
      <xdr:spPr>
        <a:xfrm flipV="1">
          <a:off x="8750300" y="10602468"/>
          <a:ext cx="8890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105105</xdr:rowOff>
    </xdr:from>
    <xdr:to>
      <xdr:col>41</xdr:col>
      <xdr:colOff>101600</xdr:colOff>
      <xdr:row>62</xdr:row>
      <xdr:rowOff>35255</xdr:rowOff>
    </xdr:to>
    <xdr:sp macro="" textlink="">
      <xdr:nvSpPr>
        <xdr:cNvPr id="248" name="楕円 247">
          <a:extLst>
            <a:ext uri="{FF2B5EF4-FFF2-40B4-BE49-F238E27FC236}">
              <a16:creationId xmlns:a16="http://schemas.microsoft.com/office/drawing/2014/main" id="{C129F5C1-F2C0-4649-857B-D3DA93D266D2}"/>
            </a:ext>
          </a:extLst>
        </xdr:cNvPr>
        <xdr:cNvSpPr/>
      </xdr:nvSpPr>
      <xdr:spPr>
        <a:xfrm>
          <a:off x="7810500" y="10563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151333</xdr:rowOff>
    </xdr:from>
    <xdr:to>
      <xdr:col>45</xdr:col>
      <xdr:colOff>177800</xdr:colOff>
      <xdr:row>61</xdr:row>
      <xdr:rowOff>155905</xdr:rowOff>
    </xdr:to>
    <xdr:cxnSp macro="">
      <xdr:nvCxnSpPr>
        <xdr:cNvPr id="249" name="直線コネクタ 248">
          <a:extLst>
            <a:ext uri="{FF2B5EF4-FFF2-40B4-BE49-F238E27FC236}">
              <a16:creationId xmlns:a16="http://schemas.microsoft.com/office/drawing/2014/main" id="{F6677241-E4E8-4DD7-9DA6-1046E10AB902}"/>
            </a:ext>
          </a:extLst>
        </xdr:cNvPr>
        <xdr:cNvCxnSpPr/>
      </xdr:nvCxnSpPr>
      <xdr:spPr>
        <a:xfrm flipV="1">
          <a:off x="7861300" y="10609783"/>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109677</xdr:rowOff>
    </xdr:from>
    <xdr:to>
      <xdr:col>36</xdr:col>
      <xdr:colOff>165100</xdr:colOff>
      <xdr:row>62</xdr:row>
      <xdr:rowOff>39827</xdr:rowOff>
    </xdr:to>
    <xdr:sp macro="" textlink="">
      <xdr:nvSpPr>
        <xdr:cNvPr id="250" name="楕円 249">
          <a:extLst>
            <a:ext uri="{FF2B5EF4-FFF2-40B4-BE49-F238E27FC236}">
              <a16:creationId xmlns:a16="http://schemas.microsoft.com/office/drawing/2014/main" id="{9451C3CE-2A97-4F93-9612-A3670FF7DFB5}"/>
            </a:ext>
          </a:extLst>
        </xdr:cNvPr>
        <xdr:cNvSpPr/>
      </xdr:nvSpPr>
      <xdr:spPr>
        <a:xfrm>
          <a:off x="6921500" y="10568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155905</xdr:rowOff>
    </xdr:from>
    <xdr:to>
      <xdr:col>41</xdr:col>
      <xdr:colOff>50800</xdr:colOff>
      <xdr:row>61</xdr:row>
      <xdr:rowOff>160477</xdr:rowOff>
    </xdr:to>
    <xdr:cxnSp macro="">
      <xdr:nvCxnSpPr>
        <xdr:cNvPr id="251" name="直線コネクタ 250">
          <a:extLst>
            <a:ext uri="{FF2B5EF4-FFF2-40B4-BE49-F238E27FC236}">
              <a16:creationId xmlns:a16="http://schemas.microsoft.com/office/drawing/2014/main" id="{A6482876-778E-4251-A84F-43695E156403}"/>
            </a:ext>
          </a:extLst>
        </xdr:cNvPr>
        <xdr:cNvCxnSpPr/>
      </xdr:nvCxnSpPr>
      <xdr:spPr>
        <a:xfrm flipV="1">
          <a:off x="6972300" y="10614355"/>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40098</xdr:rowOff>
    </xdr:from>
    <xdr:ext cx="469744" cy="259045"/>
    <xdr:sp macro="" textlink="">
      <xdr:nvSpPr>
        <xdr:cNvPr id="252" name="n_1aveValue【体育館・プール】&#10;一人当たり面積">
          <a:extLst>
            <a:ext uri="{FF2B5EF4-FFF2-40B4-BE49-F238E27FC236}">
              <a16:creationId xmlns:a16="http://schemas.microsoft.com/office/drawing/2014/main" id="{5A50E2A2-7366-439B-B4DF-305E24B9B95B}"/>
            </a:ext>
          </a:extLst>
        </xdr:cNvPr>
        <xdr:cNvSpPr txBox="1"/>
      </xdr:nvSpPr>
      <xdr:spPr>
        <a:xfrm>
          <a:off x="9391727" y="10669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34612</xdr:rowOff>
    </xdr:from>
    <xdr:ext cx="469744" cy="259045"/>
    <xdr:sp macro="" textlink="">
      <xdr:nvSpPr>
        <xdr:cNvPr id="253" name="n_2aveValue【体育館・プール】&#10;一人当たり面積">
          <a:extLst>
            <a:ext uri="{FF2B5EF4-FFF2-40B4-BE49-F238E27FC236}">
              <a16:creationId xmlns:a16="http://schemas.microsoft.com/office/drawing/2014/main" id="{DDE917A6-999D-445B-9308-F968EDD969DA}"/>
            </a:ext>
          </a:extLst>
        </xdr:cNvPr>
        <xdr:cNvSpPr txBox="1"/>
      </xdr:nvSpPr>
      <xdr:spPr>
        <a:xfrm>
          <a:off x="8515427" y="10664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34612</xdr:rowOff>
    </xdr:from>
    <xdr:ext cx="469744" cy="259045"/>
    <xdr:sp macro="" textlink="">
      <xdr:nvSpPr>
        <xdr:cNvPr id="254" name="n_3aveValue【体育館・プール】&#10;一人当たり面積">
          <a:extLst>
            <a:ext uri="{FF2B5EF4-FFF2-40B4-BE49-F238E27FC236}">
              <a16:creationId xmlns:a16="http://schemas.microsoft.com/office/drawing/2014/main" id="{B19FB0E7-179A-40B1-9D4D-CA6B10F204FD}"/>
            </a:ext>
          </a:extLst>
        </xdr:cNvPr>
        <xdr:cNvSpPr txBox="1"/>
      </xdr:nvSpPr>
      <xdr:spPr>
        <a:xfrm>
          <a:off x="7626427" y="10664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46296</xdr:rowOff>
    </xdr:from>
    <xdr:ext cx="469744" cy="259045"/>
    <xdr:sp macro="" textlink="">
      <xdr:nvSpPr>
        <xdr:cNvPr id="255" name="n_4aveValue【体育館・プール】&#10;一人当たり面積">
          <a:extLst>
            <a:ext uri="{FF2B5EF4-FFF2-40B4-BE49-F238E27FC236}">
              <a16:creationId xmlns:a16="http://schemas.microsoft.com/office/drawing/2014/main" id="{597DC19C-43F0-4C6B-AF62-839CD54D7ED2}"/>
            </a:ext>
          </a:extLst>
        </xdr:cNvPr>
        <xdr:cNvSpPr txBox="1"/>
      </xdr:nvSpPr>
      <xdr:spPr>
        <a:xfrm>
          <a:off x="6737427" y="10333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39895</xdr:rowOff>
    </xdr:from>
    <xdr:ext cx="469744" cy="259045"/>
    <xdr:sp macro="" textlink="">
      <xdr:nvSpPr>
        <xdr:cNvPr id="256" name="n_1mainValue【体育館・プール】&#10;一人当たり面積">
          <a:extLst>
            <a:ext uri="{FF2B5EF4-FFF2-40B4-BE49-F238E27FC236}">
              <a16:creationId xmlns:a16="http://schemas.microsoft.com/office/drawing/2014/main" id="{495C2EC3-2650-4555-BCED-FE71ED6D87FF}"/>
            </a:ext>
          </a:extLst>
        </xdr:cNvPr>
        <xdr:cNvSpPr txBox="1"/>
      </xdr:nvSpPr>
      <xdr:spPr>
        <a:xfrm>
          <a:off x="9391727" y="1032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47210</xdr:rowOff>
    </xdr:from>
    <xdr:ext cx="469744" cy="259045"/>
    <xdr:sp macro="" textlink="">
      <xdr:nvSpPr>
        <xdr:cNvPr id="257" name="n_2mainValue【体育館・プール】&#10;一人当たり面積">
          <a:extLst>
            <a:ext uri="{FF2B5EF4-FFF2-40B4-BE49-F238E27FC236}">
              <a16:creationId xmlns:a16="http://schemas.microsoft.com/office/drawing/2014/main" id="{382D1618-11D1-4397-8DF2-934B9B1FD641}"/>
            </a:ext>
          </a:extLst>
        </xdr:cNvPr>
        <xdr:cNvSpPr txBox="1"/>
      </xdr:nvSpPr>
      <xdr:spPr>
        <a:xfrm>
          <a:off x="8515427" y="10334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51782</xdr:rowOff>
    </xdr:from>
    <xdr:ext cx="469744" cy="259045"/>
    <xdr:sp macro="" textlink="">
      <xdr:nvSpPr>
        <xdr:cNvPr id="258" name="n_3mainValue【体育館・プール】&#10;一人当たり面積">
          <a:extLst>
            <a:ext uri="{FF2B5EF4-FFF2-40B4-BE49-F238E27FC236}">
              <a16:creationId xmlns:a16="http://schemas.microsoft.com/office/drawing/2014/main" id="{CE37DF7F-5862-4E9D-9E85-1E52E8E1CC7A}"/>
            </a:ext>
          </a:extLst>
        </xdr:cNvPr>
        <xdr:cNvSpPr txBox="1"/>
      </xdr:nvSpPr>
      <xdr:spPr>
        <a:xfrm>
          <a:off x="7626427" y="10338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30954</xdr:rowOff>
    </xdr:from>
    <xdr:ext cx="469744" cy="259045"/>
    <xdr:sp macro="" textlink="">
      <xdr:nvSpPr>
        <xdr:cNvPr id="259" name="n_4mainValue【体育館・プール】&#10;一人当たり面積">
          <a:extLst>
            <a:ext uri="{FF2B5EF4-FFF2-40B4-BE49-F238E27FC236}">
              <a16:creationId xmlns:a16="http://schemas.microsoft.com/office/drawing/2014/main" id="{D854839D-F51B-4F2A-86A4-3CB523773D75}"/>
            </a:ext>
          </a:extLst>
        </xdr:cNvPr>
        <xdr:cNvSpPr txBox="1"/>
      </xdr:nvSpPr>
      <xdr:spPr>
        <a:xfrm>
          <a:off x="6737427" y="10660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2B367C46-6CDD-49E6-8364-E84D6E7B0B3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8E1DCC11-6CC4-4D8E-8766-BEF4B862D34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5C8C5314-D878-450E-A6C2-7C17DE263A1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2484D971-2919-4F0B-A2F1-7BE592A45E3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F72FD276-832E-456E-96D5-CDF9AC6E57E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BB63DB7F-5ED4-4BA6-A301-802FD5C935E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778D27F6-FB7A-4590-AA6F-48057FEA604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C821996F-E53B-4FE8-A093-1BE31B6E214E}"/>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8" name="正方形/長方形 267">
          <a:extLst>
            <a:ext uri="{FF2B5EF4-FFF2-40B4-BE49-F238E27FC236}">
              <a16:creationId xmlns:a16="http://schemas.microsoft.com/office/drawing/2014/main" id="{A6F704B3-8D4C-41DE-BEBA-83F2752941E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9" name="正方形/長方形 268">
          <a:extLst>
            <a:ext uri="{FF2B5EF4-FFF2-40B4-BE49-F238E27FC236}">
              <a16:creationId xmlns:a16="http://schemas.microsoft.com/office/drawing/2014/main" id="{0BB0F390-F76F-4E40-936A-C31B6ACE4B1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0" name="正方形/長方形 269">
          <a:extLst>
            <a:ext uri="{FF2B5EF4-FFF2-40B4-BE49-F238E27FC236}">
              <a16:creationId xmlns:a16="http://schemas.microsoft.com/office/drawing/2014/main" id="{40DC0417-576D-43FD-99FC-AADAF7643B0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1" name="正方形/長方形 270">
          <a:extLst>
            <a:ext uri="{FF2B5EF4-FFF2-40B4-BE49-F238E27FC236}">
              <a16:creationId xmlns:a16="http://schemas.microsoft.com/office/drawing/2014/main" id="{442199B0-4F02-4F0E-8CD6-B39A40022C7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2" name="正方形/長方形 271">
          <a:extLst>
            <a:ext uri="{FF2B5EF4-FFF2-40B4-BE49-F238E27FC236}">
              <a16:creationId xmlns:a16="http://schemas.microsoft.com/office/drawing/2014/main" id="{A3E5C5C5-2FCD-4677-841C-31D11AFB7DE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3" name="正方形/長方形 272">
          <a:extLst>
            <a:ext uri="{FF2B5EF4-FFF2-40B4-BE49-F238E27FC236}">
              <a16:creationId xmlns:a16="http://schemas.microsoft.com/office/drawing/2014/main" id="{CDCD79E1-133B-4CF2-B15E-9EE25AD8CA8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4" name="正方形/長方形 273">
          <a:extLst>
            <a:ext uri="{FF2B5EF4-FFF2-40B4-BE49-F238E27FC236}">
              <a16:creationId xmlns:a16="http://schemas.microsoft.com/office/drawing/2014/main" id="{DA377619-59BC-42C4-BD6F-43DE545B3CB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5" name="正方形/長方形 274">
          <a:extLst>
            <a:ext uri="{FF2B5EF4-FFF2-40B4-BE49-F238E27FC236}">
              <a16:creationId xmlns:a16="http://schemas.microsoft.com/office/drawing/2014/main" id="{647DC821-20CC-4B37-A74F-D419E28E080D}"/>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6" name="正方形/長方形 275">
          <a:extLst>
            <a:ext uri="{FF2B5EF4-FFF2-40B4-BE49-F238E27FC236}">
              <a16:creationId xmlns:a16="http://schemas.microsoft.com/office/drawing/2014/main" id="{97ACDCD6-6941-4077-A6D3-10F4A0645BB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7" name="正方形/長方形 276">
          <a:extLst>
            <a:ext uri="{FF2B5EF4-FFF2-40B4-BE49-F238E27FC236}">
              <a16:creationId xmlns:a16="http://schemas.microsoft.com/office/drawing/2014/main" id="{C037BB68-8E48-4654-A43E-54C6A99629C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8" name="正方形/長方形 277">
          <a:extLst>
            <a:ext uri="{FF2B5EF4-FFF2-40B4-BE49-F238E27FC236}">
              <a16:creationId xmlns:a16="http://schemas.microsoft.com/office/drawing/2014/main" id="{4E83F5FC-B47B-4883-BDE4-0040A779D80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9" name="正方形/長方形 278">
          <a:extLst>
            <a:ext uri="{FF2B5EF4-FFF2-40B4-BE49-F238E27FC236}">
              <a16:creationId xmlns:a16="http://schemas.microsoft.com/office/drawing/2014/main" id="{CACC8D86-F725-41DD-9886-86AAAC42141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0" name="正方形/長方形 279">
          <a:extLst>
            <a:ext uri="{FF2B5EF4-FFF2-40B4-BE49-F238E27FC236}">
              <a16:creationId xmlns:a16="http://schemas.microsoft.com/office/drawing/2014/main" id="{7374BF13-8D4A-493E-B22C-971B6E48332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1" name="正方形/長方形 280">
          <a:extLst>
            <a:ext uri="{FF2B5EF4-FFF2-40B4-BE49-F238E27FC236}">
              <a16:creationId xmlns:a16="http://schemas.microsoft.com/office/drawing/2014/main" id="{9804703F-C2C4-4949-9954-73C22768470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2" name="正方形/長方形 281">
          <a:extLst>
            <a:ext uri="{FF2B5EF4-FFF2-40B4-BE49-F238E27FC236}">
              <a16:creationId xmlns:a16="http://schemas.microsoft.com/office/drawing/2014/main" id="{3FAA7CB5-15D8-4836-82D0-E709EBDF8C1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3" name="正方形/長方形 282">
          <a:extLst>
            <a:ext uri="{FF2B5EF4-FFF2-40B4-BE49-F238E27FC236}">
              <a16:creationId xmlns:a16="http://schemas.microsoft.com/office/drawing/2014/main" id="{B225DD0E-E157-497F-B77A-A1D72273FB5E}"/>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4" name="テキスト ボックス 283">
          <a:extLst>
            <a:ext uri="{FF2B5EF4-FFF2-40B4-BE49-F238E27FC236}">
              <a16:creationId xmlns:a16="http://schemas.microsoft.com/office/drawing/2014/main" id="{E988C64F-182C-403D-917C-17F171EB069B}"/>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5" name="直線コネクタ 284">
          <a:extLst>
            <a:ext uri="{FF2B5EF4-FFF2-40B4-BE49-F238E27FC236}">
              <a16:creationId xmlns:a16="http://schemas.microsoft.com/office/drawing/2014/main" id="{3B976F4C-8DFD-489C-A1E2-CC572DCABB82}"/>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6" name="テキスト ボックス 285">
          <a:extLst>
            <a:ext uri="{FF2B5EF4-FFF2-40B4-BE49-F238E27FC236}">
              <a16:creationId xmlns:a16="http://schemas.microsoft.com/office/drawing/2014/main" id="{B8351D38-BA02-43EB-8A42-1E74C19FC364}"/>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87" name="直線コネクタ 286">
          <a:extLst>
            <a:ext uri="{FF2B5EF4-FFF2-40B4-BE49-F238E27FC236}">
              <a16:creationId xmlns:a16="http://schemas.microsoft.com/office/drawing/2014/main" id="{C5475BB1-9E48-49FF-9596-3E30E43F442C}"/>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88" name="テキスト ボックス 287">
          <a:extLst>
            <a:ext uri="{FF2B5EF4-FFF2-40B4-BE49-F238E27FC236}">
              <a16:creationId xmlns:a16="http://schemas.microsoft.com/office/drawing/2014/main" id="{5AA49E04-4E0D-4FA3-9064-6F61D857981A}"/>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89" name="直線コネクタ 288">
          <a:extLst>
            <a:ext uri="{FF2B5EF4-FFF2-40B4-BE49-F238E27FC236}">
              <a16:creationId xmlns:a16="http://schemas.microsoft.com/office/drawing/2014/main" id="{88A6D552-A57B-4FC9-ACD7-91D02E45EEEA}"/>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0" name="テキスト ボックス 289">
          <a:extLst>
            <a:ext uri="{FF2B5EF4-FFF2-40B4-BE49-F238E27FC236}">
              <a16:creationId xmlns:a16="http://schemas.microsoft.com/office/drawing/2014/main" id="{CC3CDFBA-C9A1-4EA4-8A3B-D1B3C161345E}"/>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1" name="直線コネクタ 290">
          <a:extLst>
            <a:ext uri="{FF2B5EF4-FFF2-40B4-BE49-F238E27FC236}">
              <a16:creationId xmlns:a16="http://schemas.microsoft.com/office/drawing/2014/main" id="{FBFBC66B-400E-4BFA-8236-5787F5AE82BE}"/>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2" name="テキスト ボックス 291">
          <a:extLst>
            <a:ext uri="{FF2B5EF4-FFF2-40B4-BE49-F238E27FC236}">
              <a16:creationId xmlns:a16="http://schemas.microsoft.com/office/drawing/2014/main" id="{F3EEA9A9-8358-436B-AA90-C869A3334DD6}"/>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3" name="直線コネクタ 292">
          <a:extLst>
            <a:ext uri="{FF2B5EF4-FFF2-40B4-BE49-F238E27FC236}">
              <a16:creationId xmlns:a16="http://schemas.microsoft.com/office/drawing/2014/main" id="{C5C194A2-DA00-45D5-BBE9-763231485DE1}"/>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94" name="テキスト ボックス 293">
          <a:extLst>
            <a:ext uri="{FF2B5EF4-FFF2-40B4-BE49-F238E27FC236}">
              <a16:creationId xmlns:a16="http://schemas.microsoft.com/office/drawing/2014/main" id="{07B9135E-7706-4DED-9A05-61D076905DE9}"/>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5" name="直線コネクタ 294">
          <a:extLst>
            <a:ext uri="{FF2B5EF4-FFF2-40B4-BE49-F238E27FC236}">
              <a16:creationId xmlns:a16="http://schemas.microsoft.com/office/drawing/2014/main" id="{1FB9422F-BD11-437E-9761-9AAF55FA04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296" name="テキスト ボックス 295">
          <a:extLst>
            <a:ext uri="{FF2B5EF4-FFF2-40B4-BE49-F238E27FC236}">
              <a16:creationId xmlns:a16="http://schemas.microsoft.com/office/drawing/2014/main" id="{4B0529A8-F2CD-4780-BF6B-AF960DF7AF45}"/>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7" name="直線コネクタ 296">
          <a:extLst>
            <a:ext uri="{FF2B5EF4-FFF2-40B4-BE49-F238E27FC236}">
              <a16:creationId xmlns:a16="http://schemas.microsoft.com/office/drawing/2014/main" id="{968BAB45-8A61-4154-A6FE-470C15A1190C}"/>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298" name="テキスト ボックス 297">
          <a:extLst>
            <a:ext uri="{FF2B5EF4-FFF2-40B4-BE49-F238E27FC236}">
              <a16:creationId xmlns:a16="http://schemas.microsoft.com/office/drawing/2014/main" id="{4F55B1A5-7E2A-47DE-876D-17E2866A197D}"/>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99" name="【市民会館】&#10;有形固定資産減価償却率グラフ枠">
          <a:extLst>
            <a:ext uri="{FF2B5EF4-FFF2-40B4-BE49-F238E27FC236}">
              <a16:creationId xmlns:a16="http://schemas.microsoft.com/office/drawing/2014/main" id="{43632244-2A2A-46B0-935E-C66775678ACD}"/>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97155</xdr:rowOff>
    </xdr:from>
    <xdr:to>
      <xdr:col>24</xdr:col>
      <xdr:colOff>62865</xdr:colOff>
      <xdr:row>108</xdr:row>
      <xdr:rowOff>152400</xdr:rowOff>
    </xdr:to>
    <xdr:cxnSp macro="">
      <xdr:nvCxnSpPr>
        <xdr:cNvPr id="300" name="直線コネクタ 299">
          <a:extLst>
            <a:ext uri="{FF2B5EF4-FFF2-40B4-BE49-F238E27FC236}">
              <a16:creationId xmlns:a16="http://schemas.microsoft.com/office/drawing/2014/main" id="{759EFC53-0AB3-4DD7-8869-91D94FC868EE}"/>
            </a:ext>
          </a:extLst>
        </xdr:cNvPr>
        <xdr:cNvCxnSpPr/>
      </xdr:nvCxnSpPr>
      <xdr:spPr>
        <a:xfrm flipV="1">
          <a:off x="4634865"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01" name="【市民会館】&#10;有形固定資産減価償却率最小値テキスト">
          <a:extLst>
            <a:ext uri="{FF2B5EF4-FFF2-40B4-BE49-F238E27FC236}">
              <a16:creationId xmlns:a16="http://schemas.microsoft.com/office/drawing/2014/main" id="{97AD5A10-EA1A-4AB2-9697-CCF9D2FD83BE}"/>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02" name="直線コネクタ 301">
          <a:extLst>
            <a:ext uri="{FF2B5EF4-FFF2-40B4-BE49-F238E27FC236}">
              <a16:creationId xmlns:a16="http://schemas.microsoft.com/office/drawing/2014/main" id="{A5C4F68A-2272-446F-AC52-EEABE10D1491}"/>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43832</xdr:rowOff>
    </xdr:from>
    <xdr:ext cx="405111" cy="259045"/>
    <xdr:sp macro="" textlink="">
      <xdr:nvSpPr>
        <xdr:cNvPr id="303" name="【市民会館】&#10;有形固定資産減価償却率最大値テキスト">
          <a:extLst>
            <a:ext uri="{FF2B5EF4-FFF2-40B4-BE49-F238E27FC236}">
              <a16:creationId xmlns:a16="http://schemas.microsoft.com/office/drawing/2014/main" id="{B234087E-8168-4DA6-A2A5-FD9C4D68C27D}"/>
            </a:ext>
          </a:extLst>
        </xdr:cNvPr>
        <xdr:cNvSpPr txBox="1"/>
      </xdr:nvSpPr>
      <xdr:spPr>
        <a:xfrm>
          <a:off x="46736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97155</xdr:rowOff>
    </xdr:from>
    <xdr:to>
      <xdr:col>24</xdr:col>
      <xdr:colOff>152400</xdr:colOff>
      <xdr:row>99</xdr:row>
      <xdr:rowOff>97155</xdr:rowOff>
    </xdr:to>
    <xdr:cxnSp macro="">
      <xdr:nvCxnSpPr>
        <xdr:cNvPr id="304" name="直線コネクタ 303">
          <a:extLst>
            <a:ext uri="{FF2B5EF4-FFF2-40B4-BE49-F238E27FC236}">
              <a16:creationId xmlns:a16="http://schemas.microsoft.com/office/drawing/2014/main" id="{F466DE55-3FCB-427A-ACAF-676A1E37AD91}"/>
            </a:ext>
          </a:extLst>
        </xdr:cNvPr>
        <xdr:cNvCxnSpPr/>
      </xdr:nvCxnSpPr>
      <xdr:spPr>
        <a:xfrm>
          <a:off x="4546600" y="1707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118763</xdr:rowOff>
    </xdr:from>
    <xdr:ext cx="405111" cy="259045"/>
    <xdr:sp macro="" textlink="">
      <xdr:nvSpPr>
        <xdr:cNvPr id="305" name="【市民会館】&#10;有形固定資産減価償却率平均値テキスト">
          <a:extLst>
            <a:ext uri="{FF2B5EF4-FFF2-40B4-BE49-F238E27FC236}">
              <a16:creationId xmlns:a16="http://schemas.microsoft.com/office/drawing/2014/main" id="{BAD7B14C-009E-4BEA-8388-51DAED106A3B}"/>
            </a:ext>
          </a:extLst>
        </xdr:cNvPr>
        <xdr:cNvSpPr txBox="1"/>
      </xdr:nvSpPr>
      <xdr:spPr>
        <a:xfrm>
          <a:off x="4673600" y="176066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95886</xdr:rowOff>
    </xdr:from>
    <xdr:to>
      <xdr:col>24</xdr:col>
      <xdr:colOff>114300</xdr:colOff>
      <xdr:row>104</xdr:row>
      <xdr:rowOff>26036</xdr:rowOff>
    </xdr:to>
    <xdr:sp macro="" textlink="">
      <xdr:nvSpPr>
        <xdr:cNvPr id="306" name="フローチャート: 判断 305">
          <a:extLst>
            <a:ext uri="{FF2B5EF4-FFF2-40B4-BE49-F238E27FC236}">
              <a16:creationId xmlns:a16="http://schemas.microsoft.com/office/drawing/2014/main" id="{7D5A6E2E-0DF3-4594-8C2F-C227C2DA39D2}"/>
            </a:ext>
          </a:extLst>
        </xdr:cNvPr>
        <xdr:cNvSpPr/>
      </xdr:nvSpPr>
      <xdr:spPr>
        <a:xfrm>
          <a:off x="4584700" y="17755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92075</xdr:rowOff>
    </xdr:from>
    <xdr:to>
      <xdr:col>20</xdr:col>
      <xdr:colOff>38100</xdr:colOff>
      <xdr:row>104</xdr:row>
      <xdr:rowOff>22225</xdr:rowOff>
    </xdr:to>
    <xdr:sp macro="" textlink="">
      <xdr:nvSpPr>
        <xdr:cNvPr id="307" name="フローチャート: 判断 306">
          <a:extLst>
            <a:ext uri="{FF2B5EF4-FFF2-40B4-BE49-F238E27FC236}">
              <a16:creationId xmlns:a16="http://schemas.microsoft.com/office/drawing/2014/main" id="{57D0889A-3E2C-498F-BD81-68B0110F7338}"/>
            </a:ext>
          </a:extLst>
        </xdr:cNvPr>
        <xdr:cNvSpPr/>
      </xdr:nvSpPr>
      <xdr:spPr>
        <a:xfrm>
          <a:off x="3746500" y="1775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13970</xdr:rowOff>
    </xdr:from>
    <xdr:to>
      <xdr:col>15</xdr:col>
      <xdr:colOff>101600</xdr:colOff>
      <xdr:row>103</xdr:row>
      <xdr:rowOff>115570</xdr:rowOff>
    </xdr:to>
    <xdr:sp macro="" textlink="">
      <xdr:nvSpPr>
        <xdr:cNvPr id="308" name="フローチャート: 判断 307">
          <a:extLst>
            <a:ext uri="{FF2B5EF4-FFF2-40B4-BE49-F238E27FC236}">
              <a16:creationId xmlns:a16="http://schemas.microsoft.com/office/drawing/2014/main" id="{38B99C9A-78AD-4814-B47C-317E9D9892C4}"/>
            </a:ext>
          </a:extLst>
        </xdr:cNvPr>
        <xdr:cNvSpPr/>
      </xdr:nvSpPr>
      <xdr:spPr>
        <a:xfrm>
          <a:off x="2857500" y="1767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151130</xdr:rowOff>
    </xdr:from>
    <xdr:to>
      <xdr:col>10</xdr:col>
      <xdr:colOff>165100</xdr:colOff>
      <xdr:row>103</xdr:row>
      <xdr:rowOff>81280</xdr:rowOff>
    </xdr:to>
    <xdr:sp macro="" textlink="">
      <xdr:nvSpPr>
        <xdr:cNvPr id="309" name="フローチャート: 判断 308">
          <a:extLst>
            <a:ext uri="{FF2B5EF4-FFF2-40B4-BE49-F238E27FC236}">
              <a16:creationId xmlns:a16="http://schemas.microsoft.com/office/drawing/2014/main" id="{6AE4E678-3D33-4750-A034-2D2476BF9B4E}"/>
            </a:ext>
          </a:extLst>
        </xdr:cNvPr>
        <xdr:cNvSpPr/>
      </xdr:nvSpPr>
      <xdr:spPr>
        <a:xfrm>
          <a:off x="1968500" y="1763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114936</xdr:rowOff>
    </xdr:from>
    <xdr:to>
      <xdr:col>6</xdr:col>
      <xdr:colOff>38100</xdr:colOff>
      <xdr:row>104</xdr:row>
      <xdr:rowOff>45086</xdr:rowOff>
    </xdr:to>
    <xdr:sp macro="" textlink="">
      <xdr:nvSpPr>
        <xdr:cNvPr id="310" name="フローチャート: 判断 309">
          <a:extLst>
            <a:ext uri="{FF2B5EF4-FFF2-40B4-BE49-F238E27FC236}">
              <a16:creationId xmlns:a16="http://schemas.microsoft.com/office/drawing/2014/main" id="{0C32C14F-F977-43CF-A849-68F73708EB2D}"/>
            </a:ext>
          </a:extLst>
        </xdr:cNvPr>
        <xdr:cNvSpPr/>
      </xdr:nvSpPr>
      <xdr:spPr>
        <a:xfrm>
          <a:off x="1079500" y="17774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1" name="テキスト ボックス 310">
          <a:extLst>
            <a:ext uri="{FF2B5EF4-FFF2-40B4-BE49-F238E27FC236}">
              <a16:creationId xmlns:a16="http://schemas.microsoft.com/office/drawing/2014/main" id="{4DB5227C-4806-4347-B42D-3031D4D732EC}"/>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2" name="テキスト ボックス 311">
          <a:extLst>
            <a:ext uri="{FF2B5EF4-FFF2-40B4-BE49-F238E27FC236}">
              <a16:creationId xmlns:a16="http://schemas.microsoft.com/office/drawing/2014/main" id="{004BEAEA-45A0-43F1-A01B-5307E0084C36}"/>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3" name="テキスト ボックス 312">
          <a:extLst>
            <a:ext uri="{FF2B5EF4-FFF2-40B4-BE49-F238E27FC236}">
              <a16:creationId xmlns:a16="http://schemas.microsoft.com/office/drawing/2014/main" id="{CC171F85-FE6B-4BCE-B015-EA58C702C81F}"/>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13338FA4-D514-403E-991D-FB03868AD089}"/>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E6A04C41-FBB1-43C8-8688-35C0E70187D5}"/>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93980</xdr:rowOff>
    </xdr:from>
    <xdr:to>
      <xdr:col>24</xdr:col>
      <xdr:colOff>114300</xdr:colOff>
      <xdr:row>105</xdr:row>
      <xdr:rowOff>24130</xdr:rowOff>
    </xdr:to>
    <xdr:sp macro="" textlink="">
      <xdr:nvSpPr>
        <xdr:cNvPr id="316" name="楕円 315">
          <a:extLst>
            <a:ext uri="{FF2B5EF4-FFF2-40B4-BE49-F238E27FC236}">
              <a16:creationId xmlns:a16="http://schemas.microsoft.com/office/drawing/2014/main" id="{9EED2424-CEC1-466D-8BCC-946FA2D90713}"/>
            </a:ext>
          </a:extLst>
        </xdr:cNvPr>
        <xdr:cNvSpPr/>
      </xdr:nvSpPr>
      <xdr:spPr>
        <a:xfrm>
          <a:off x="4584700" y="1792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72407</xdr:rowOff>
    </xdr:from>
    <xdr:ext cx="405111" cy="259045"/>
    <xdr:sp macro="" textlink="">
      <xdr:nvSpPr>
        <xdr:cNvPr id="317" name="【市民会館】&#10;有形固定資産減価償却率該当値テキスト">
          <a:extLst>
            <a:ext uri="{FF2B5EF4-FFF2-40B4-BE49-F238E27FC236}">
              <a16:creationId xmlns:a16="http://schemas.microsoft.com/office/drawing/2014/main" id="{AF08E6E3-6655-4F1C-BBB8-DD8160021290}"/>
            </a:ext>
          </a:extLst>
        </xdr:cNvPr>
        <xdr:cNvSpPr txBox="1"/>
      </xdr:nvSpPr>
      <xdr:spPr>
        <a:xfrm>
          <a:off x="4673600" y="1790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101600</xdr:rowOff>
    </xdr:from>
    <xdr:to>
      <xdr:col>20</xdr:col>
      <xdr:colOff>38100</xdr:colOff>
      <xdr:row>105</xdr:row>
      <xdr:rowOff>31750</xdr:rowOff>
    </xdr:to>
    <xdr:sp macro="" textlink="">
      <xdr:nvSpPr>
        <xdr:cNvPr id="318" name="楕円 317">
          <a:extLst>
            <a:ext uri="{FF2B5EF4-FFF2-40B4-BE49-F238E27FC236}">
              <a16:creationId xmlns:a16="http://schemas.microsoft.com/office/drawing/2014/main" id="{8BE6096A-A383-4BDD-AC48-F7643456AB28}"/>
            </a:ext>
          </a:extLst>
        </xdr:cNvPr>
        <xdr:cNvSpPr/>
      </xdr:nvSpPr>
      <xdr:spPr>
        <a:xfrm>
          <a:off x="3746500" y="1793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144780</xdr:rowOff>
    </xdr:from>
    <xdr:to>
      <xdr:col>24</xdr:col>
      <xdr:colOff>63500</xdr:colOff>
      <xdr:row>104</xdr:row>
      <xdr:rowOff>152400</xdr:rowOff>
    </xdr:to>
    <xdr:cxnSp macro="">
      <xdr:nvCxnSpPr>
        <xdr:cNvPr id="319" name="直線コネクタ 318">
          <a:extLst>
            <a:ext uri="{FF2B5EF4-FFF2-40B4-BE49-F238E27FC236}">
              <a16:creationId xmlns:a16="http://schemas.microsoft.com/office/drawing/2014/main" id="{17FA4FC1-5AC2-4FEF-B95B-C000F0CAD716}"/>
            </a:ext>
          </a:extLst>
        </xdr:cNvPr>
        <xdr:cNvCxnSpPr/>
      </xdr:nvCxnSpPr>
      <xdr:spPr>
        <a:xfrm flipV="1">
          <a:off x="3797300" y="179755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63500</xdr:rowOff>
    </xdr:from>
    <xdr:to>
      <xdr:col>15</xdr:col>
      <xdr:colOff>101600</xdr:colOff>
      <xdr:row>104</xdr:row>
      <xdr:rowOff>165100</xdr:rowOff>
    </xdr:to>
    <xdr:sp macro="" textlink="">
      <xdr:nvSpPr>
        <xdr:cNvPr id="320" name="楕円 319">
          <a:extLst>
            <a:ext uri="{FF2B5EF4-FFF2-40B4-BE49-F238E27FC236}">
              <a16:creationId xmlns:a16="http://schemas.microsoft.com/office/drawing/2014/main" id="{1EDDA342-4830-4F7D-A9B2-90078EB2FEB0}"/>
            </a:ext>
          </a:extLst>
        </xdr:cNvPr>
        <xdr:cNvSpPr/>
      </xdr:nvSpPr>
      <xdr:spPr>
        <a:xfrm>
          <a:off x="2857500" y="1789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114300</xdr:rowOff>
    </xdr:from>
    <xdr:to>
      <xdr:col>19</xdr:col>
      <xdr:colOff>177800</xdr:colOff>
      <xdr:row>104</xdr:row>
      <xdr:rowOff>152400</xdr:rowOff>
    </xdr:to>
    <xdr:cxnSp macro="">
      <xdr:nvCxnSpPr>
        <xdr:cNvPr id="321" name="直線コネクタ 320">
          <a:extLst>
            <a:ext uri="{FF2B5EF4-FFF2-40B4-BE49-F238E27FC236}">
              <a16:creationId xmlns:a16="http://schemas.microsoft.com/office/drawing/2014/main" id="{4461D772-D44D-452D-B9E1-7F18F10B1803}"/>
            </a:ext>
          </a:extLst>
        </xdr:cNvPr>
        <xdr:cNvCxnSpPr/>
      </xdr:nvCxnSpPr>
      <xdr:spPr>
        <a:xfrm>
          <a:off x="2908300" y="17945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25400</xdr:rowOff>
    </xdr:from>
    <xdr:to>
      <xdr:col>10</xdr:col>
      <xdr:colOff>165100</xdr:colOff>
      <xdr:row>104</xdr:row>
      <xdr:rowOff>127000</xdr:rowOff>
    </xdr:to>
    <xdr:sp macro="" textlink="">
      <xdr:nvSpPr>
        <xdr:cNvPr id="322" name="楕円 321">
          <a:extLst>
            <a:ext uri="{FF2B5EF4-FFF2-40B4-BE49-F238E27FC236}">
              <a16:creationId xmlns:a16="http://schemas.microsoft.com/office/drawing/2014/main" id="{B3311CE2-6491-4B22-AFC8-BD651BC00097}"/>
            </a:ext>
          </a:extLst>
        </xdr:cNvPr>
        <xdr:cNvSpPr/>
      </xdr:nvSpPr>
      <xdr:spPr>
        <a:xfrm>
          <a:off x="196850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76200</xdr:rowOff>
    </xdr:from>
    <xdr:to>
      <xdr:col>15</xdr:col>
      <xdr:colOff>50800</xdr:colOff>
      <xdr:row>104</xdr:row>
      <xdr:rowOff>114300</xdr:rowOff>
    </xdr:to>
    <xdr:cxnSp macro="">
      <xdr:nvCxnSpPr>
        <xdr:cNvPr id="323" name="直線コネクタ 322">
          <a:extLst>
            <a:ext uri="{FF2B5EF4-FFF2-40B4-BE49-F238E27FC236}">
              <a16:creationId xmlns:a16="http://schemas.microsoft.com/office/drawing/2014/main" id="{2B2AA3A4-5695-497F-95C7-DEFDDE52F4A1}"/>
            </a:ext>
          </a:extLst>
        </xdr:cNvPr>
        <xdr:cNvCxnSpPr/>
      </xdr:nvCxnSpPr>
      <xdr:spPr>
        <a:xfrm>
          <a:off x="2019300" y="17907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158750</xdr:rowOff>
    </xdr:from>
    <xdr:to>
      <xdr:col>6</xdr:col>
      <xdr:colOff>38100</xdr:colOff>
      <xdr:row>104</xdr:row>
      <xdr:rowOff>88900</xdr:rowOff>
    </xdr:to>
    <xdr:sp macro="" textlink="">
      <xdr:nvSpPr>
        <xdr:cNvPr id="324" name="楕円 323">
          <a:extLst>
            <a:ext uri="{FF2B5EF4-FFF2-40B4-BE49-F238E27FC236}">
              <a16:creationId xmlns:a16="http://schemas.microsoft.com/office/drawing/2014/main" id="{9C6548EE-E6B7-4E62-9069-8A858CF518D2}"/>
            </a:ext>
          </a:extLst>
        </xdr:cNvPr>
        <xdr:cNvSpPr/>
      </xdr:nvSpPr>
      <xdr:spPr>
        <a:xfrm>
          <a:off x="1079500" y="1781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38100</xdr:rowOff>
    </xdr:from>
    <xdr:to>
      <xdr:col>10</xdr:col>
      <xdr:colOff>114300</xdr:colOff>
      <xdr:row>104</xdr:row>
      <xdr:rowOff>76200</xdr:rowOff>
    </xdr:to>
    <xdr:cxnSp macro="">
      <xdr:nvCxnSpPr>
        <xdr:cNvPr id="325" name="直線コネクタ 324">
          <a:extLst>
            <a:ext uri="{FF2B5EF4-FFF2-40B4-BE49-F238E27FC236}">
              <a16:creationId xmlns:a16="http://schemas.microsoft.com/office/drawing/2014/main" id="{7D3FBD6E-E4AB-409F-ADA5-EAF567D03581}"/>
            </a:ext>
          </a:extLst>
        </xdr:cNvPr>
        <xdr:cNvCxnSpPr/>
      </xdr:nvCxnSpPr>
      <xdr:spPr>
        <a:xfrm>
          <a:off x="1130300" y="17868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38752</xdr:rowOff>
    </xdr:from>
    <xdr:ext cx="405111" cy="259045"/>
    <xdr:sp macro="" textlink="">
      <xdr:nvSpPr>
        <xdr:cNvPr id="326" name="n_1aveValue【市民会館】&#10;有形固定資産減価償却率">
          <a:extLst>
            <a:ext uri="{FF2B5EF4-FFF2-40B4-BE49-F238E27FC236}">
              <a16:creationId xmlns:a16="http://schemas.microsoft.com/office/drawing/2014/main" id="{1153C44E-FDF0-4F82-9E31-9243D3C35624}"/>
            </a:ext>
          </a:extLst>
        </xdr:cNvPr>
        <xdr:cNvSpPr txBox="1"/>
      </xdr:nvSpPr>
      <xdr:spPr>
        <a:xfrm>
          <a:off x="3582044" y="1752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132097</xdr:rowOff>
    </xdr:from>
    <xdr:ext cx="405111" cy="259045"/>
    <xdr:sp macro="" textlink="">
      <xdr:nvSpPr>
        <xdr:cNvPr id="327" name="n_2aveValue【市民会館】&#10;有形固定資産減価償却率">
          <a:extLst>
            <a:ext uri="{FF2B5EF4-FFF2-40B4-BE49-F238E27FC236}">
              <a16:creationId xmlns:a16="http://schemas.microsoft.com/office/drawing/2014/main" id="{553D8812-65BA-4E29-99D6-C7CA0A50A773}"/>
            </a:ext>
          </a:extLst>
        </xdr:cNvPr>
        <xdr:cNvSpPr txBox="1"/>
      </xdr:nvSpPr>
      <xdr:spPr>
        <a:xfrm>
          <a:off x="2705744" y="1744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97807</xdr:rowOff>
    </xdr:from>
    <xdr:ext cx="405111" cy="259045"/>
    <xdr:sp macro="" textlink="">
      <xdr:nvSpPr>
        <xdr:cNvPr id="328" name="n_3aveValue【市民会館】&#10;有形固定資産減価償却率">
          <a:extLst>
            <a:ext uri="{FF2B5EF4-FFF2-40B4-BE49-F238E27FC236}">
              <a16:creationId xmlns:a16="http://schemas.microsoft.com/office/drawing/2014/main" id="{4FE6B43C-F23F-4902-8209-B66C4DCA183D}"/>
            </a:ext>
          </a:extLst>
        </xdr:cNvPr>
        <xdr:cNvSpPr txBox="1"/>
      </xdr:nvSpPr>
      <xdr:spPr>
        <a:xfrm>
          <a:off x="1816744" y="1741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61613</xdr:rowOff>
    </xdr:from>
    <xdr:ext cx="405111" cy="259045"/>
    <xdr:sp macro="" textlink="">
      <xdr:nvSpPr>
        <xdr:cNvPr id="329" name="n_4aveValue【市民会館】&#10;有形固定資産減価償却率">
          <a:extLst>
            <a:ext uri="{FF2B5EF4-FFF2-40B4-BE49-F238E27FC236}">
              <a16:creationId xmlns:a16="http://schemas.microsoft.com/office/drawing/2014/main" id="{EB02CDE4-2E35-438D-A039-193C85775771}"/>
            </a:ext>
          </a:extLst>
        </xdr:cNvPr>
        <xdr:cNvSpPr txBox="1"/>
      </xdr:nvSpPr>
      <xdr:spPr>
        <a:xfrm>
          <a:off x="927744" y="17549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22877</xdr:rowOff>
    </xdr:from>
    <xdr:ext cx="405111" cy="259045"/>
    <xdr:sp macro="" textlink="">
      <xdr:nvSpPr>
        <xdr:cNvPr id="330" name="n_1mainValue【市民会館】&#10;有形固定資産減価償却率">
          <a:extLst>
            <a:ext uri="{FF2B5EF4-FFF2-40B4-BE49-F238E27FC236}">
              <a16:creationId xmlns:a16="http://schemas.microsoft.com/office/drawing/2014/main" id="{06D2E39E-381C-48BD-994A-264ADBBF5C37}"/>
            </a:ext>
          </a:extLst>
        </xdr:cNvPr>
        <xdr:cNvSpPr txBox="1"/>
      </xdr:nvSpPr>
      <xdr:spPr>
        <a:xfrm>
          <a:off x="3582044" y="1802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156227</xdr:rowOff>
    </xdr:from>
    <xdr:ext cx="405111" cy="259045"/>
    <xdr:sp macro="" textlink="">
      <xdr:nvSpPr>
        <xdr:cNvPr id="331" name="n_2mainValue【市民会館】&#10;有形固定資産減価償却率">
          <a:extLst>
            <a:ext uri="{FF2B5EF4-FFF2-40B4-BE49-F238E27FC236}">
              <a16:creationId xmlns:a16="http://schemas.microsoft.com/office/drawing/2014/main" id="{55DEA249-1B80-4AF6-80AC-84EAF7E1B312}"/>
            </a:ext>
          </a:extLst>
        </xdr:cNvPr>
        <xdr:cNvSpPr txBox="1"/>
      </xdr:nvSpPr>
      <xdr:spPr>
        <a:xfrm>
          <a:off x="2705744" y="1798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118127</xdr:rowOff>
    </xdr:from>
    <xdr:ext cx="405111" cy="259045"/>
    <xdr:sp macro="" textlink="">
      <xdr:nvSpPr>
        <xdr:cNvPr id="332" name="n_3mainValue【市民会館】&#10;有形固定資産減価償却率">
          <a:extLst>
            <a:ext uri="{FF2B5EF4-FFF2-40B4-BE49-F238E27FC236}">
              <a16:creationId xmlns:a16="http://schemas.microsoft.com/office/drawing/2014/main" id="{43237E68-F99A-46F6-A8CE-A314FB814D87}"/>
            </a:ext>
          </a:extLst>
        </xdr:cNvPr>
        <xdr:cNvSpPr txBox="1"/>
      </xdr:nvSpPr>
      <xdr:spPr>
        <a:xfrm>
          <a:off x="1816744" y="1794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80027</xdr:rowOff>
    </xdr:from>
    <xdr:ext cx="405111" cy="259045"/>
    <xdr:sp macro="" textlink="">
      <xdr:nvSpPr>
        <xdr:cNvPr id="333" name="n_4mainValue【市民会館】&#10;有形固定資産減価償却率">
          <a:extLst>
            <a:ext uri="{FF2B5EF4-FFF2-40B4-BE49-F238E27FC236}">
              <a16:creationId xmlns:a16="http://schemas.microsoft.com/office/drawing/2014/main" id="{2691643D-BA47-46BD-BF77-A925C7FC8275}"/>
            </a:ext>
          </a:extLst>
        </xdr:cNvPr>
        <xdr:cNvSpPr txBox="1"/>
      </xdr:nvSpPr>
      <xdr:spPr>
        <a:xfrm>
          <a:off x="927744" y="1791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4" name="正方形/長方形 333">
          <a:extLst>
            <a:ext uri="{FF2B5EF4-FFF2-40B4-BE49-F238E27FC236}">
              <a16:creationId xmlns:a16="http://schemas.microsoft.com/office/drawing/2014/main" id="{6CD29301-FEED-4D33-98F3-56D0C89E81B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5" name="正方形/長方形 334">
          <a:extLst>
            <a:ext uri="{FF2B5EF4-FFF2-40B4-BE49-F238E27FC236}">
              <a16:creationId xmlns:a16="http://schemas.microsoft.com/office/drawing/2014/main" id="{6048825C-9383-4892-8C66-18F5B0D306D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6" name="正方形/長方形 335">
          <a:extLst>
            <a:ext uri="{FF2B5EF4-FFF2-40B4-BE49-F238E27FC236}">
              <a16:creationId xmlns:a16="http://schemas.microsoft.com/office/drawing/2014/main" id="{35E51D8D-B5B2-44B8-B410-7D435471CA7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7" name="正方形/長方形 336">
          <a:extLst>
            <a:ext uri="{FF2B5EF4-FFF2-40B4-BE49-F238E27FC236}">
              <a16:creationId xmlns:a16="http://schemas.microsoft.com/office/drawing/2014/main" id="{939CA5F9-21AD-4997-8BCB-B9F427CD9E6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8" name="正方形/長方形 337">
          <a:extLst>
            <a:ext uri="{FF2B5EF4-FFF2-40B4-BE49-F238E27FC236}">
              <a16:creationId xmlns:a16="http://schemas.microsoft.com/office/drawing/2014/main" id="{EE9806D4-EAA7-4116-BA41-37C7C24F81E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9" name="正方形/長方形 338">
          <a:extLst>
            <a:ext uri="{FF2B5EF4-FFF2-40B4-BE49-F238E27FC236}">
              <a16:creationId xmlns:a16="http://schemas.microsoft.com/office/drawing/2014/main" id="{35EFC69C-7947-48DD-B31F-E76D6EC23CE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0" name="正方形/長方形 339">
          <a:extLst>
            <a:ext uri="{FF2B5EF4-FFF2-40B4-BE49-F238E27FC236}">
              <a16:creationId xmlns:a16="http://schemas.microsoft.com/office/drawing/2014/main" id="{14D7BB0A-3D39-47AE-A25B-DE5CD20CDE8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1" name="正方形/長方形 340">
          <a:extLst>
            <a:ext uri="{FF2B5EF4-FFF2-40B4-BE49-F238E27FC236}">
              <a16:creationId xmlns:a16="http://schemas.microsoft.com/office/drawing/2014/main" id="{AC3ED29A-21FF-44CB-9973-D81AF43B9EA1}"/>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2" name="テキスト ボックス 341">
          <a:extLst>
            <a:ext uri="{FF2B5EF4-FFF2-40B4-BE49-F238E27FC236}">
              <a16:creationId xmlns:a16="http://schemas.microsoft.com/office/drawing/2014/main" id="{F8D9D2E3-C9F3-4F6D-BD7A-C3EFA49F6AEE}"/>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3" name="直線コネクタ 342">
          <a:extLst>
            <a:ext uri="{FF2B5EF4-FFF2-40B4-BE49-F238E27FC236}">
              <a16:creationId xmlns:a16="http://schemas.microsoft.com/office/drawing/2014/main" id="{A0B881B6-DBF4-40A3-824C-EFA911F38B4F}"/>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4" name="直線コネクタ 343">
          <a:extLst>
            <a:ext uri="{FF2B5EF4-FFF2-40B4-BE49-F238E27FC236}">
              <a16:creationId xmlns:a16="http://schemas.microsoft.com/office/drawing/2014/main" id="{93767F27-20CC-4805-B608-9FAEF93663A4}"/>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5" name="テキスト ボックス 344">
          <a:extLst>
            <a:ext uri="{FF2B5EF4-FFF2-40B4-BE49-F238E27FC236}">
              <a16:creationId xmlns:a16="http://schemas.microsoft.com/office/drawing/2014/main" id="{F9B38037-A2D6-4C13-95CB-303A80186C95}"/>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6" name="直線コネクタ 345">
          <a:extLst>
            <a:ext uri="{FF2B5EF4-FFF2-40B4-BE49-F238E27FC236}">
              <a16:creationId xmlns:a16="http://schemas.microsoft.com/office/drawing/2014/main" id="{60DBD472-6B43-455A-9BD1-E8F8F9FAA17A}"/>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47" name="テキスト ボックス 346">
          <a:extLst>
            <a:ext uri="{FF2B5EF4-FFF2-40B4-BE49-F238E27FC236}">
              <a16:creationId xmlns:a16="http://schemas.microsoft.com/office/drawing/2014/main" id="{A2A84548-9FD5-4237-AE70-17192D31834C}"/>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8" name="直線コネクタ 347">
          <a:extLst>
            <a:ext uri="{FF2B5EF4-FFF2-40B4-BE49-F238E27FC236}">
              <a16:creationId xmlns:a16="http://schemas.microsoft.com/office/drawing/2014/main" id="{48A3E91E-B2F9-4C75-9791-12E4ED37FA55}"/>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49" name="テキスト ボックス 348">
          <a:extLst>
            <a:ext uri="{FF2B5EF4-FFF2-40B4-BE49-F238E27FC236}">
              <a16:creationId xmlns:a16="http://schemas.microsoft.com/office/drawing/2014/main" id="{43A28DFF-0B00-46A0-935A-4D2A97C3EC83}"/>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0" name="直線コネクタ 349">
          <a:extLst>
            <a:ext uri="{FF2B5EF4-FFF2-40B4-BE49-F238E27FC236}">
              <a16:creationId xmlns:a16="http://schemas.microsoft.com/office/drawing/2014/main" id="{54ABC16A-5555-417E-8E57-68862FD41308}"/>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1" name="テキスト ボックス 350">
          <a:extLst>
            <a:ext uri="{FF2B5EF4-FFF2-40B4-BE49-F238E27FC236}">
              <a16:creationId xmlns:a16="http://schemas.microsoft.com/office/drawing/2014/main" id="{9A3789DC-DB62-4A25-BF12-E8F01C82037B}"/>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2" name="直線コネクタ 351">
          <a:extLst>
            <a:ext uri="{FF2B5EF4-FFF2-40B4-BE49-F238E27FC236}">
              <a16:creationId xmlns:a16="http://schemas.microsoft.com/office/drawing/2014/main" id="{A0ADBE7C-80F3-4312-86CC-A67831DE2F99}"/>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3" name="テキスト ボックス 352">
          <a:extLst>
            <a:ext uri="{FF2B5EF4-FFF2-40B4-BE49-F238E27FC236}">
              <a16:creationId xmlns:a16="http://schemas.microsoft.com/office/drawing/2014/main" id="{89BCA5A2-D567-4359-A239-23B081469A52}"/>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4" name="直線コネクタ 353">
          <a:extLst>
            <a:ext uri="{FF2B5EF4-FFF2-40B4-BE49-F238E27FC236}">
              <a16:creationId xmlns:a16="http://schemas.microsoft.com/office/drawing/2014/main" id="{3F859716-EB9F-44E0-9CEB-52731B675541}"/>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5" name="テキスト ボックス 354">
          <a:extLst>
            <a:ext uri="{FF2B5EF4-FFF2-40B4-BE49-F238E27FC236}">
              <a16:creationId xmlns:a16="http://schemas.microsoft.com/office/drawing/2014/main" id="{A04B607C-F729-47D9-B3B6-C5125E311DFC}"/>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6" name="【市民会館】&#10;一人当たり面積グラフ枠">
          <a:extLst>
            <a:ext uri="{FF2B5EF4-FFF2-40B4-BE49-F238E27FC236}">
              <a16:creationId xmlns:a16="http://schemas.microsoft.com/office/drawing/2014/main" id="{B57FB21D-BE18-467A-8A19-6BB953A99F8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80772</xdr:rowOff>
    </xdr:from>
    <xdr:to>
      <xdr:col>54</xdr:col>
      <xdr:colOff>189865</xdr:colOff>
      <xdr:row>108</xdr:row>
      <xdr:rowOff>146304</xdr:rowOff>
    </xdr:to>
    <xdr:cxnSp macro="">
      <xdr:nvCxnSpPr>
        <xdr:cNvPr id="357" name="直線コネクタ 356">
          <a:extLst>
            <a:ext uri="{FF2B5EF4-FFF2-40B4-BE49-F238E27FC236}">
              <a16:creationId xmlns:a16="http://schemas.microsoft.com/office/drawing/2014/main" id="{21D06DE8-1969-4253-A3BB-AA0B18F6894D}"/>
            </a:ext>
          </a:extLst>
        </xdr:cNvPr>
        <xdr:cNvCxnSpPr/>
      </xdr:nvCxnSpPr>
      <xdr:spPr>
        <a:xfrm flipV="1">
          <a:off x="10476865" y="17225772"/>
          <a:ext cx="0" cy="1437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150131</xdr:rowOff>
    </xdr:from>
    <xdr:ext cx="469744" cy="259045"/>
    <xdr:sp macro="" textlink="">
      <xdr:nvSpPr>
        <xdr:cNvPr id="358" name="【市民会館】&#10;一人当たり面積最小値テキスト">
          <a:extLst>
            <a:ext uri="{FF2B5EF4-FFF2-40B4-BE49-F238E27FC236}">
              <a16:creationId xmlns:a16="http://schemas.microsoft.com/office/drawing/2014/main" id="{BE50ECD3-3219-4579-A7C6-7E7CCF6C3B84}"/>
            </a:ext>
          </a:extLst>
        </xdr:cNvPr>
        <xdr:cNvSpPr txBox="1"/>
      </xdr:nvSpPr>
      <xdr:spPr>
        <a:xfrm>
          <a:off x="10515600" y="1866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146304</xdr:rowOff>
    </xdr:from>
    <xdr:to>
      <xdr:col>55</xdr:col>
      <xdr:colOff>88900</xdr:colOff>
      <xdr:row>108</xdr:row>
      <xdr:rowOff>146304</xdr:rowOff>
    </xdr:to>
    <xdr:cxnSp macro="">
      <xdr:nvCxnSpPr>
        <xdr:cNvPr id="359" name="直線コネクタ 358">
          <a:extLst>
            <a:ext uri="{FF2B5EF4-FFF2-40B4-BE49-F238E27FC236}">
              <a16:creationId xmlns:a16="http://schemas.microsoft.com/office/drawing/2014/main" id="{3C71E7B8-FF83-4A18-90E8-64B73311C621}"/>
            </a:ext>
          </a:extLst>
        </xdr:cNvPr>
        <xdr:cNvCxnSpPr/>
      </xdr:nvCxnSpPr>
      <xdr:spPr>
        <a:xfrm>
          <a:off x="10388600" y="18662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27449</xdr:rowOff>
    </xdr:from>
    <xdr:ext cx="469744" cy="259045"/>
    <xdr:sp macro="" textlink="">
      <xdr:nvSpPr>
        <xdr:cNvPr id="360" name="【市民会館】&#10;一人当たり面積最大値テキスト">
          <a:extLst>
            <a:ext uri="{FF2B5EF4-FFF2-40B4-BE49-F238E27FC236}">
              <a16:creationId xmlns:a16="http://schemas.microsoft.com/office/drawing/2014/main" id="{153EC744-D9DC-4428-957F-D0B4E43C1179}"/>
            </a:ext>
          </a:extLst>
        </xdr:cNvPr>
        <xdr:cNvSpPr txBox="1"/>
      </xdr:nvSpPr>
      <xdr:spPr>
        <a:xfrm>
          <a:off x="10515600" y="17000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80772</xdr:rowOff>
    </xdr:from>
    <xdr:to>
      <xdr:col>55</xdr:col>
      <xdr:colOff>88900</xdr:colOff>
      <xdr:row>100</xdr:row>
      <xdr:rowOff>80772</xdr:rowOff>
    </xdr:to>
    <xdr:cxnSp macro="">
      <xdr:nvCxnSpPr>
        <xdr:cNvPr id="361" name="直線コネクタ 360">
          <a:extLst>
            <a:ext uri="{FF2B5EF4-FFF2-40B4-BE49-F238E27FC236}">
              <a16:creationId xmlns:a16="http://schemas.microsoft.com/office/drawing/2014/main" id="{86924D54-D85F-4AA0-A6B9-1B81B45B1314}"/>
            </a:ext>
          </a:extLst>
        </xdr:cNvPr>
        <xdr:cNvCxnSpPr/>
      </xdr:nvCxnSpPr>
      <xdr:spPr>
        <a:xfrm>
          <a:off x="10388600" y="17225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74692</xdr:rowOff>
    </xdr:from>
    <xdr:ext cx="469744" cy="259045"/>
    <xdr:sp macro="" textlink="">
      <xdr:nvSpPr>
        <xdr:cNvPr id="362" name="【市民会館】&#10;一人当たり面積平均値テキスト">
          <a:extLst>
            <a:ext uri="{FF2B5EF4-FFF2-40B4-BE49-F238E27FC236}">
              <a16:creationId xmlns:a16="http://schemas.microsoft.com/office/drawing/2014/main" id="{4B23F7A2-1C72-403D-AD99-60A4CFDA8EBC}"/>
            </a:ext>
          </a:extLst>
        </xdr:cNvPr>
        <xdr:cNvSpPr txBox="1"/>
      </xdr:nvSpPr>
      <xdr:spPr>
        <a:xfrm>
          <a:off x="10515600" y="184198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96265</xdr:rowOff>
    </xdr:from>
    <xdr:to>
      <xdr:col>55</xdr:col>
      <xdr:colOff>50800</xdr:colOff>
      <xdr:row>108</xdr:row>
      <xdr:rowOff>26415</xdr:rowOff>
    </xdr:to>
    <xdr:sp macro="" textlink="">
      <xdr:nvSpPr>
        <xdr:cNvPr id="363" name="フローチャート: 判断 362">
          <a:extLst>
            <a:ext uri="{FF2B5EF4-FFF2-40B4-BE49-F238E27FC236}">
              <a16:creationId xmlns:a16="http://schemas.microsoft.com/office/drawing/2014/main" id="{A1A18C58-DBEA-411B-8352-670EDB13966E}"/>
            </a:ext>
          </a:extLst>
        </xdr:cNvPr>
        <xdr:cNvSpPr/>
      </xdr:nvSpPr>
      <xdr:spPr>
        <a:xfrm>
          <a:off x="10426700" y="1844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92456</xdr:rowOff>
    </xdr:from>
    <xdr:to>
      <xdr:col>50</xdr:col>
      <xdr:colOff>165100</xdr:colOff>
      <xdr:row>108</xdr:row>
      <xdr:rowOff>22606</xdr:rowOff>
    </xdr:to>
    <xdr:sp macro="" textlink="">
      <xdr:nvSpPr>
        <xdr:cNvPr id="364" name="フローチャート: 判断 363">
          <a:extLst>
            <a:ext uri="{FF2B5EF4-FFF2-40B4-BE49-F238E27FC236}">
              <a16:creationId xmlns:a16="http://schemas.microsoft.com/office/drawing/2014/main" id="{0F5E8C36-EF5C-495E-ABA7-199518C2FD7A}"/>
            </a:ext>
          </a:extLst>
        </xdr:cNvPr>
        <xdr:cNvSpPr/>
      </xdr:nvSpPr>
      <xdr:spPr>
        <a:xfrm>
          <a:off x="9588500" y="18437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73406</xdr:rowOff>
    </xdr:from>
    <xdr:to>
      <xdr:col>46</xdr:col>
      <xdr:colOff>38100</xdr:colOff>
      <xdr:row>108</xdr:row>
      <xdr:rowOff>3556</xdr:rowOff>
    </xdr:to>
    <xdr:sp macro="" textlink="">
      <xdr:nvSpPr>
        <xdr:cNvPr id="365" name="フローチャート: 判断 364">
          <a:extLst>
            <a:ext uri="{FF2B5EF4-FFF2-40B4-BE49-F238E27FC236}">
              <a16:creationId xmlns:a16="http://schemas.microsoft.com/office/drawing/2014/main" id="{031D489A-7294-425C-A1C2-FB3031118065}"/>
            </a:ext>
          </a:extLst>
        </xdr:cNvPr>
        <xdr:cNvSpPr/>
      </xdr:nvSpPr>
      <xdr:spPr>
        <a:xfrm>
          <a:off x="8699500" y="1841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76454</xdr:rowOff>
    </xdr:from>
    <xdr:to>
      <xdr:col>41</xdr:col>
      <xdr:colOff>101600</xdr:colOff>
      <xdr:row>108</xdr:row>
      <xdr:rowOff>6604</xdr:rowOff>
    </xdr:to>
    <xdr:sp macro="" textlink="">
      <xdr:nvSpPr>
        <xdr:cNvPr id="366" name="フローチャート: 判断 365">
          <a:extLst>
            <a:ext uri="{FF2B5EF4-FFF2-40B4-BE49-F238E27FC236}">
              <a16:creationId xmlns:a16="http://schemas.microsoft.com/office/drawing/2014/main" id="{5190E1B6-5F4B-42D3-8583-342337C918FB}"/>
            </a:ext>
          </a:extLst>
        </xdr:cNvPr>
        <xdr:cNvSpPr/>
      </xdr:nvSpPr>
      <xdr:spPr>
        <a:xfrm>
          <a:off x="7810500" y="184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80263</xdr:rowOff>
    </xdr:from>
    <xdr:to>
      <xdr:col>36</xdr:col>
      <xdr:colOff>165100</xdr:colOff>
      <xdr:row>108</xdr:row>
      <xdr:rowOff>10413</xdr:rowOff>
    </xdr:to>
    <xdr:sp macro="" textlink="">
      <xdr:nvSpPr>
        <xdr:cNvPr id="367" name="フローチャート: 判断 366">
          <a:extLst>
            <a:ext uri="{FF2B5EF4-FFF2-40B4-BE49-F238E27FC236}">
              <a16:creationId xmlns:a16="http://schemas.microsoft.com/office/drawing/2014/main" id="{FF3CEEED-ABBF-4EAA-9CA0-6AF556AA2E19}"/>
            </a:ext>
          </a:extLst>
        </xdr:cNvPr>
        <xdr:cNvSpPr/>
      </xdr:nvSpPr>
      <xdr:spPr>
        <a:xfrm>
          <a:off x="6921500" y="1842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8" name="テキスト ボックス 367">
          <a:extLst>
            <a:ext uri="{FF2B5EF4-FFF2-40B4-BE49-F238E27FC236}">
              <a16:creationId xmlns:a16="http://schemas.microsoft.com/office/drawing/2014/main" id="{233F5E85-602A-43D0-B1B3-5DAD9F5650A6}"/>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id="{70453B9F-0172-4330-9C9E-60E1E5A5585D}"/>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B06B4A96-B921-447A-A2DF-C7A2EE2543E6}"/>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0EC10EE3-AE6F-4F03-A71A-9988EAF8B525}"/>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16C04188-8C59-4FD5-A20B-F29A2BB78BE5}"/>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135128</xdr:rowOff>
    </xdr:from>
    <xdr:to>
      <xdr:col>55</xdr:col>
      <xdr:colOff>50800</xdr:colOff>
      <xdr:row>107</xdr:row>
      <xdr:rowOff>65278</xdr:rowOff>
    </xdr:to>
    <xdr:sp macro="" textlink="">
      <xdr:nvSpPr>
        <xdr:cNvPr id="373" name="楕円 372">
          <a:extLst>
            <a:ext uri="{FF2B5EF4-FFF2-40B4-BE49-F238E27FC236}">
              <a16:creationId xmlns:a16="http://schemas.microsoft.com/office/drawing/2014/main" id="{970F5773-026A-4B9C-9854-6F519FD5C457}"/>
            </a:ext>
          </a:extLst>
        </xdr:cNvPr>
        <xdr:cNvSpPr/>
      </xdr:nvSpPr>
      <xdr:spPr>
        <a:xfrm>
          <a:off x="10426700" y="1830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158005</xdr:rowOff>
    </xdr:from>
    <xdr:ext cx="469744" cy="259045"/>
    <xdr:sp macro="" textlink="">
      <xdr:nvSpPr>
        <xdr:cNvPr id="374" name="【市民会館】&#10;一人当たり面積該当値テキスト">
          <a:extLst>
            <a:ext uri="{FF2B5EF4-FFF2-40B4-BE49-F238E27FC236}">
              <a16:creationId xmlns:a16="http://schemas.microsoft.com/office/drawing/2014/main" id="{0D59AEF7-2828-4A1E-A9E4-AD4192904E55}"/>
            </a:ext>
          </a:extLst>
        </xdr:cNvPr>
        <xdr:cNvSpPr txBox="1"/>
      </xdr:nvSpPr>
      <xdr:spPr>
        <a:xfrm>
          <a:off x="10515600" y="18160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140463</xdr:rowOff>
    </xdr:from>
    <xdr:to>
      <xdr:col>50</xdr:col>
      <xdr:colOff>165100</xdr:colOff>
      <xdr:row>107</xdr:row>
      <xdr:rowOff>70613</xdr:rowOff>
    </xdr:to>
    <xdr:sp macro="" textlink="">
      <xdr:nvSpPr>
        <xdr:cNvPr id="375" name="楕円 374">
          <a:extLst>
            <a:ext uri="{FF2B5EF4-FFF2-40B4-BE49-F238E27FC236}">
              <a16:creationId xmlns:a16="http://schemas.microsoft.com/office/drawing/2014/main" id="{7A6C998C-2A43-47A0-98E8-05C88B76136D}"/>
            </a:ext>
          </a:extLst>
        </xdr:cNvPr>
        <xdr:cNvSpPr/>
      </xdr:nvSpPr>
      <xdr:spPr>
        <a:xfrm>
          <a:off x="9588500" y="18314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14478</xdr:rowOff>
    </xdr:from>
    <xdr:to>
      <xdr:col>55</xdr:col>
      <xdr:colOff>0</xdr:colOff>
      <xdr:row>107</xdr:row>
      <xdr:rowOff>19813</xdr:rowOff>
    </xdr:to>
    <xdr:cxnSp macro="">
      <xdr:nvCxnSpPr>
        <xdr:cNvPr id="376" name="直線コネクタ 375">
          <a:extLst>
            <a:ext uri="{FF2B5EF4-FFF2-40B4-BE49-F238E27FC236}">
              <a16:creationId xmlns:a16="http://schemas.microsoft.com/office/drawing/2014/main" id="{C6C67396-2206-4B41-AE78-88DDF7037064}"/>
            </a:ext>
          </a:extLst>
        </xdr:cNvPr>
        <xdr:cNvCxnSpPr/>
      </xdr:nvCxnSpPr>
      <xdr:spPr>
        <a:xfrm flipV="1">
          <a:off x="9639300" y="18359628"/>
          <a:ext cx="838200" cy="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146558</xdr:rowOff>
    </xdr:from>
    <xdr:to>
      <xdr:col>46</xdr:col>
      <xdr:colOff>38100</xdr:colOff>
      <xdr:row>107</xdr:row>
      <xdr:rowOff>76708</xdr:rowOff>
    </xdr:to>
    <xdr:sp macro="" textlink="">
      <xdr:nvSpPr>
        <xdr:cNvPr id="377" name="楕円 376">
          <a:extLst>
            <a:ext uri="{FF2B5EF4-FFF2-40B4-BE49-F238E27FC236}">
              <a16:creationId xmlns:a16="http://schemas.microsoft.com/office/drawing/2014/main" id="{CC0CA294-95A2-441D-B528-59B23AB3BED5}"/>
            </a:ext>
          </a:extLst>
        </xdr:cNvPr>
        <xdr:cNvSpPr/>
      </xdr:nvSpPr>
      <xdr:spPr>
        <a:xfrm>
          <a:off x="8699500" y="18320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19813</xdr:rowOff>
    </xdr:from>
    <xdr:to>
      <xdr:col>50</xdr:col>
      <xdr:colOff>114300</xdr:colOff>
      <xdr:row>107</xdr:row>
      <xdr:rowOff>25908</xdr:rowOff>
    </xdr:to>
    <xdr:cxnSp macro="">
      <xdr:nvCxnSpPr>
        <xdr:cNvPr id="378" name="直線コネクタ 377">
          <a:extLst>
            <a:ext uri="{FF2B5EF4-FFF2-40B4-BE49-F238E27FC236}">
              <a16:creationId xmlns:a16="http://schemas.microsoft.com/office/drawing/2014/main" id="{1B4D6482-6F3A-4B75-ABE4-49ACF8645A81}"/>
            </a:ext>
          </a:extLst>
        </xdr:cNvPr>
        <xdr:cNvCxnSpPr/>
      </xdr:nvCxnSpPr>
      <xdr:spPr>
        <a:xfrm flipV="1">
          <a:off x="8750300" y="18364963"/>
          <a:ext cx="889000" cy="6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150368</xdr:rowOff>
    </xdr:from>
    <xdr:to>
      <xdr:col>41</xdr:col>
      <xdr:colOff>101600</xdr:colOff>
      <xdr:row>107</xdr:row>
      <xdr:rowOff>80518</xdr:rowOff>
    </xdr:to>
    <xdr:sp macro="" textlink="">
      <xdr:nvSpPr>
        <xdr:cNvPr id="379" name="楕円 378">
          <a:extLst>
            <a:ext uri="{FF2B5EF4-FFF2-40B4-BE49-F238E27FC236}">
              <a16:creationId xmlns:a16="http://schemas.microsoft.com/office/drawing/2014/main" id="{FDA8F22F-56CD-4FA5-85A7-DA7DEBB95D83}"/>
            </a:ext>
          </a:extLst>
        </xdr:cNvPr>
        <xdr:cNvSpPr/>
      </xdr:nvSpPr>
      <xdr:spPr>
        <a:xfrm>
          <a:off x="7810500" y="18324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25908</xdr:rowOff>
    </xdr:from>
    <xdr:to>
      <xdr:col>45</xdr:col>
      <xdr:colOff>177800</xdr:colOff>
      <xdr:row>107</xdr:row>
      <xdr:rowOff>29718</xdr:rowOff>
    </xdr:to>
    <xdr:cxnSp macro="">
      <xdr:nvCxnSpPr>
        <xdr:cNvPr id="380" name="直線コネクタ 379">
          <a:extLst>
            <a:ext uri="{FF2B5EF4-FFF2-40B4-BE49-F238E27FC236}">
              <a16:creationId xmlns:a16="http://schemas.microsoft.com/office/drawing/2014/main" id="{23FB97B2-2CE4-46A6-8B63-A17EB2C59954}"/>
            </a:ext>
          </a:extLst>
        </xdr:cNvPr>
        <xdr:cNvCxnSpPr/>
      </xdr:nvCxnSpPr>
      <xdr:spPr>
        <a:xfrm flipV="1">
          <a:off x="7861300" y="18371058"/>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154178</xdr:rowOff>
    </xdr:from>
    <xdr:to>
      <xdr:col>36</xdr:col>
      <xdr:colOff>165100</xdr:colOff>
      <xdr:row>107</xdr:row>
      <xdr:rowOff>84328</xdr:rowOff>
    </xdr:to>
    <xdr:sp macro="" textlink="">
      <xdr:nvSpPr>
        <xdr:cNvPr id="381" name="楕円 380">
          <a:extLst>
            <a:ext uri="{FF2B5EF4-FFF2-40B4-BE49-F238E27FC236}">
              <a16:creationId xmlns:a16="http://schemas.microsoft.com/office/drawing/2014/main" id="{B88EA829-29B4-40A0-BDB3-249AC07D5B77}"/>
            </a:ext>
          </a:extLst>
        </xdr:cNvPr>
        <xdr:cNvSpPr/>
      </xdr:nvSpPr>
      <xdr:spPr>
        <a:xfrm>
          <a:off x="6921500" y="18327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29718</xdr:rowOff>
    </xdr:from>
    <xdr:to>
      <xdr:col>41</xdr:col>
      <xdr:colOff>50800</xdr:colOff>
      <xdr:row>107</xdr:row>
      <xdr:rowOff>33528</xdr:rowOff>
    </xdr:to>
    <xdr:cxnSp macro="">
      <xdr:nvCxnSpPr>
        <xdr:cNvPr id="382" name="直線コネクタ 381">
          <a:extLst>
            <a:ext uri="{FF2B5EF4-FFF2-40B4-BE49-F238E27FC236}">
              <a16:creationId xmlns:a16="http://schemas.microsoft.com/office/drawing/2014/main" id="{3F58AAE9-15F1-428C-9744-623A2F0E085E}"/>
            </a:ext>
          </a:extLst>
        </xdr:cNvPr>
        <xdr:cNvCxnSpPr/>
      </xdr:nvCxnSpPr>
      <xdr:spPr>
        <a:xfrm flipV="1">
          <a:off x="6972300" y="18374868"/>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108</xdr:row>
      <xdr:rowOff>13733</xdr:rowOff>
    </xdr:from>
    <xdr:ext cx="469744" cy="259045"/>
    <xdr:sp macro="" textlink="">
      <xdr:nvSpPr>
        <xdr:cNvPr id="383" name="n_1aveValue【市民会館】&#10;一人当たり面積">
          <a:extLst>
            <a:ext uri="{FF2B5EF4-FFF2-40B4-BE49-F238E27FC236}">
              <a16:creationId xmlns:a16="http://schemas.microsoft.com/office/drawing/2014/main" id="{B33A88D6-58C7-44C1-BFE9-35CD41ED15D4}"/>
            </a:ext>
          </a:extLst>
        </xdr:cNvPr>
        <xdr:cNvSpPr txBox="1"/>
      </xdr:nvSpPr>
      <xdr:spPr>
        <a:xfrm>
          <a:off x="9391727" y="18530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166133</xdr:rowOff>
    </xdr:from>
    <xdr:ext cx="469744" cy="259045"/>
    <xdr:sp macro="" textlink="">
      <xdr:nvSpPr>
        <xdr:cNvPr id="384" name="n_2aveValue【市民会館】&#10;一人当たり面積">
          <a:extLst>
            <a:ext uri="{FF2B5EF4-FFF2-40B4-BE49-F238E27FC236}">
              <a16:creationId xmlns:a16="http://schemas.microsoft.com/office/drawing/2014/main" id="{CE5B5B0E-CD2B-4C9A-80BE-B903039F725D}"/>
            </a:ext>
          </a:extLst>
        </xdr:cNvPr>
        <xdr:cNvSpPr txBox="1"/>
      </xdr:nvSpPr>
      <xdr:spPr>
        <a:xfrm>
          <a:off x="8515427" y="1851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169181</xdr:rowOff>
    </xdr:from>
    <xdr:ext cx="469744" cy="259045"/>
    <xdr:sp macro="" textlink="">
      <xdr:nvSpPr>
        <xdr:cNvPr id="385" name="n_3aveValue【市民会館】&#10;一人当たり面積">
          <a:extLst>
            <a:ext uri="{FF2B5EF4-FFF2-40B4-BE49-F238E27FC236}">
              <a16:creationId xmlns:a16="http://schemas.microsoft.com/office/drawing/2014/main" id="{F8B599E1-C03C-487A-96A8-37FC9FB999E9}"/>
            </a:ext>
          </a:extLst>
        </xdr:cNvPr>
        <xdr:cNvSpPr txBox="1"/>
      </xdr:nvSpPr>
      <xdr:spPr>
        <a:xfrm>
          <a:off x="7626427" y="18514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1540</xdr:rowOff>
    </xdr:from>
    <xdr:ext cx="469744" cy="259045"/>
    <xdr:sp macro="" textlink="">
      <xdr:nvSpPr>
        <xdr:cNvPr id="386" name="n_4aveValue【市民会館】&#10;一人当たり面積">
          <a:extLst>
            <a:ext uri="{FF2B5EF4-FFF2-40B4-BE49-F238E27FC236}">
              <a16:creationId xmlns:a16="http://schemas.microsoft.com/office/drawing/2014/main" id="{7BD81951-3131-4E19-BD3D-4566C43AB8E2}"/>
            </a:ext>
          </a:extLst>
        </xdr:cNvPr>
        <xdr:cNvSpPr txBox="1"/>
      </xdr:nvSpPr>
      <xdr:spPr>
        <a:xfrm>
          <a:off x="6737427" y="1851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87140</xdr:rowOff>
    </xdr:from>
    <xdr:ext cx="469744" cy="259045"/>
    <xdr:sp macro="" textlink="">
      <xdr:nvSpPr>
        <xdr:cNvPr id="387" name="n_1mainValue【市民会館】&#10;一人当たり面積">
          <a:extLst>
            <a:ext uri="{FF2B5EF4-FFF2-40B4-BE49-F238E27FC236}">
              <a16:creationId xmlns:a16="http://schemas.microsoft.com/office/drawing/2014/main" id="{8E9C5A6F-6EF6-4D0E-ACD9-CE02BEEB3A97}"/>
            </a:ext>
          </a:extLst>
        </xdr:cNvPr>
        <xdr:cNvSpPr txBox="1"/>
      </xdr:nvSpPr>
      <xdr:spPr>
        <a:xfrm>
          <a:off x="9391727" y="18089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93235</xdr:rowOff>
    </xdr:from>
    <xdr:ext cx="469744" cy="259045"/>
    <xdr:sp macro="" textlink="">
      <xdr:nvSpPr>
        <xdr:cNvPr id="388" name="n_2mainValue【市民会館】&#10;一人当たり面積">
          <a:extLst>
            <a:ext uri="{FF2B5EF4-FFF2-40B4-BE49-F238E27FC236}">
              <a16:creationId xmlns:a16="http://schemas.microsoft.com/office/drawing/2014/main" id="{F46C65E4-8D87-463E-B600-7CBA65CE4B40}"/>
            </a:ext>
          </a:extLst>
        </xdr:cNvPr>
        <xdr:cNvSpPr txBox="1"/>
      </xdr:nvSpPr>
      <xdr:spPr>
        <a:xfrm>
          <a:off x="8515427" y="18095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97045</xdr:rowOff>
    </xdr:from>
    <xdr:ext cx="469744" cy="259045"/>
    <xdr:sp macro="" textlink="">
      <xdr:nvSpPr>
        <xdr:cNvPr id="389" name="n_3mainValue【市民会館】&#10;一人当たり面積">
          <a:extLst>
            <a:ext uri="{FF2B5EF4-FFF2-40B4-BE49-F238E27FC236}">
              <a16:creationId xmlns:a16="http://schemas.microsoft.com/office/drawing/2014/main" id="{3F16C33F-1057-4D2B-B610-04011437197E}"/>
            </a:ext>
          </a:extLst>
        </xdr:cNvPr>
        <xdr:cNvSpPr txBox="1"/>
      </xdr:nvSpPr>
      <xdr:spPr>
        <a:xfrm>
          <a:off x="7626427" y="18099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100855</xdr:rowOff>
    </xdr:from>
    <xdr:ext cx="469744" cy="259045"/>
    <xdr:sp macro="" textlink="">
      <xdr:nvSpPr>
        <xdr:cNvPr id="390" name="n_4mainValue【市民会館】&#10;一人当たり面積">
          <a:extLst>
            <a:ext uri="{FF2B5EF4-FFF2-40B4-BE49-F238E27FC236}">
              <a16:creationId xmlns:a16="http://schemas.microsoft.com/office/drawing/2014/main" id="{C3A35347-86D1-4204-BBA5-F4B149C07D00}"/>
            </a:ext>
          </a:extLst>
        </xdr:cNvPr>
        <xdr:cNvSpPr txBox="1"/>
      </xdr:nvSpPr>
      <xdr:spPr>
        <a:xfrm>
          <a:off x="6737427" y="18103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C2D70B3E-D0D6-4F70-BEB4-72F680D5550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138312B6-ADC9-4D2E-8A3C-C9FFC17337D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C6CF8F1B-364B-4013-8606-4C4183557E6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04669097-11E0-4F61-9BF8-AD0EC79C3DA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DC3AF7C9-7774-417D-A967-A7177C6F8C2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60BC9671-E077-4D7E-82A0-99291411E9E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33E933EA-0983-465D-AA6A-039778B7614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ACB543F8-193C-4A1C-BA41-448F20E6491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BAFC2992-51A9-4527-8B3F-378F56798B59}"/>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DE7710DE-B697-4C71-A9AE-167770EF508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F175B4EF-061D-4D69-A0B2-6DBFA7FE2F56}"/>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B76988AF-A9D2-4ECE-A136-9480CDC50E33}"/>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30B64BB9-D21F-4849-B68A-69C569DA6E29}"/>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AB1B7BA6-D63D-4A7F-9753-D4E646E09D28}"/>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7D6D1F8A-437E-4770-A085-F2B685E1C595}"/>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08A29F22-3E96-4C61-8E80-D6EFEF89B9C1}"/>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791EEDFA-9E66-4537-B500-FDABC2EF7BF1}"/>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C3B479B7-DF54-4288-90B3-42DDAC4A345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359DC8A3-0C0B-4FFF-9FD7-D9EA8EEB67D5}"/>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1E9B0000-455D-4EC3-B527-97A0B3EE5911}"/>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4D2BEEFF-E142-4A28-9CEC-1E695BA7C8AA}"/>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E4B30DEF-ED7C-48C3-8D9F-DD792CE1C7E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685D3461-40C5-4D4C-94C8-8FD23290F7C6}"/>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一般廃棄物処理施設】&#10;有形固定資産減価償却率グラフ枠">
          <a:extLst>
            <a:ext uri="{FF2B5EF4-FFF2-40B4-BE49-F238E27FC236}">
              <a16:creationId xmlns:a16="http://schemas.microsoft.com/office/drawing/2014/main" id="{3A538E30-71F4-44B5-8F76-1A02F7904BC3}"/>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24765</xdr:rowOff>
    </xdr:from>
    <xdr:to>
      <xdr:col>85</xdr:col>
      <xdr:colOff>126364</xdr:colOff>
      <xdr:row>42</xdr:row>
      <xdr:rowOff>38100</xdr:rowOff>
    </xdr:to>
    <xdr:cxnSp macro="">
      <xdr:nvCxnSpPr>
        <xdr:cNvPr id="415" name="直線コネクタ 414">
          <a:extLst>
            <a:ext uri="{FF2B5EF4-FFF2-40B4-BE49-F238E27FC236}">
              <a16:creationId xmlns:a16="http://schemas.microsoft.com/office/drawing/2014/main" id="{48777CD4-FAD9-4332-97C1-9B873B3CE2D4}"/>
            </a:ext>
          </a:extLst>
        </xdr:cNvPr>
        <xdr:cNvCxnSpPr/>
      </xdr:nvCxnSpPr>
      <xdr:spPr>
        <a:xfrm flipV="1">
          <a:off x="16318864" y="5682615"/>
          <a:ext cx="0" cy="155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6" name="【一般廃棄物処理施設】&#10;有形固定資産減価償却率最小値テキスト">
          <a:extLst>
            <a:ext uri="{FF2B5EF4-FFF2-40B4-BE49-F238E27FC236}">
              <a16:creationId xmlns:a16="http://schemas.microsoft.com/office/drawing/2014/main" id="{C4A28A1E-8A6E-44FF-BE39-2B48BEB0F878}"/>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17" name="直線コネクタ 416">
          <a:extLst>
            <a:ext uri="{FF2B5EF4-FFF2-40B4-BE49-F238E27FC236}">
              <a16:creationId xmlns:a16="http://schemas.microsoft.com/office/drawing/2014/main" id="{CDEDED06-6E5D-4242-9AB6-402E5559FDE1}"/>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142892</xdr:rowOff>
    </xdr:from>
    <xdr:ext cx="405111" cy="259045"/>
    <xdr:sp macro="" textlink="">
      <xdr:nvSpPr>
        <xdr:cNvPr id="418" name="【一般廃棄物処理施設】&#10;有形固定資産減価償却率最大値テキスト">
          <a:extLst>
            <a:ext uri="{FF2B5EF4-FFF2-40B4-BE49-F238E27FC236}">
              <a16:creationId xmlns:a16="http://schemas.microsoft.com/office/drawing/2014/main" id="{8A416994-C4F7-48F2-A356-656E8F584CD2}"/>
            </a:ext>
          </a:extLst>
        </xdr:cNvPr>
        <xdr:cNvSpPr txBox="1"/>
      </xdr:nvSpPr>
      <xdr:spPr>
        <a:xfrm>
          <a:off x="16357600" y="5457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24765</xdr:rowOff>
    </xdr:from>
    <xdr:to>
      <xdr:col>86</xdr:col>
      <xdr:colOff>25400</xdr:colOff>
      <xdr:row>33</xdr:row>
      <xdr:rowOff>24765</xdr:rowOff>
    </xdr:to>
    <xdr:cxnSp macro="">
      <xdr:nvCxnSpPr>
        <xdr:cNvPr id="419" name="直線コネクタ 418">
          <a:extLst>
            <a:ext uri="{FF2B5EF4-FFF2-40B4-BE49-F238E27FC236}">
              <a16:creationId xmlns:a16="http://schemas.microsoft.com/office/drawing/2014/main" id="{8461AA7F-CB8A-42F2-B113-9497353C612F}"/>
            </a:ext>
          </a:extLst>
        </xdr:cNvPr>
        <xdr:cNvCxnSpPr/>
      </xdr:nvCxnSpPr>
      <xdr:spPr>
        <a:xfrm>
          <a:off x="16230600" y="568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59072</xdr:rowOff>
    </xdr:from>
    <xdr:ext cx="405111" cy="259045"/>
    <xdr:sp macro="" textlink="">
      <xdr:nvSpPr>
        <xdr:cNvPr id="420" name="【一般廃棄物処理施設】&#10;有形固定資産減価償却率平均値テキスト">
          <a:extLst>
            <a:ext uri="{FF2B5EF4-FFF2-40B4-BE49-F238E27FC236}">
              <a16:creationId xmlns:a16="http://schemas.microsoft.com/office/drawing/2014/main" id="{97A2CAB7-780A-4000-AD35-853EB32FD17D}"/>
            </a:ext>
          </a:extLst>
        </xdr:cNvPr>
        <xdr:cNvSpPr txBox="1"/>
      </xdr:nvSpPr>
      <xdr:spPr>
        <a:xfrm>
          <a:off x="16357600" y="65741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80645</xdr:rowOff>
    </xdr:from>
    <xdr:to>
      <xdr:col>85</xdr:col>
      <xdr:colOff>177800</xdr:colOff>
      <xdr:row>39</xdr:row>
      <xdr:rowOff>10795</xdr:rowOff>
    </xdr:to>
    <xdr:sp macro="" textlink="">
      <xdr:nvSpPr>
        <xdr:cNvPr id="421" name="フローチャート: 判断 420">
          <a:extLst>
            <a:ext uri="{FF2B5EF4-FFF2-40B4-BE49-F238E27FC236}">
              <a16:creationId xmlns:a16="http://schemas.microsoft.com/office/drawing/2014/main" id="{AE04685B-64BE-4898-832D-F8D6A0A8D326}"/>
            </a:ext>
          </a:extLst>
        </xdr:cNvPr>
        <xdr:cNvSpPr/>
      </xdr:nvSpPr>
      <xdr:spPr>
        <a:xfrm>
          <a:off x="16268700" y="659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50165</xdr:rowOff>
    </xdr:from>
    <xdr:to>
      <xdr:col>81</xdr:col>
      <xdr:colOff>101600</xdr:colOff>
      <xdr:row>38</xdr:row>
      <xdr:rowOff>151765</xdr:rowOff>
    </xdr:to>
    <xdr:sp macro="" textlink="">
      <xdr:nvSpPr>
        <xdr:cNvPr id="422" name="フローチャート: 判断 421">
          <a:extLst>
            <a:ext uri="{FF2B5EF4-FFF2-40B4-BE49-F238E27FC236}">
              <a16:creationId xmlns:a16="http://schemas.microsoft.com/office/drawing/2014/main" id="{922B0C9C-60BF-4614-A9DB-7D4FBF0C82ED}"/>
            </a:ext>
          </a:extLst>
        </xdr:cNvPr>
        <xdr:cNvSpPr/>
      </xdr:nvSpPr>
      <xdr:spPr>
        <a:xfrm>
          <a:off x="15430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27305</xdr:rowOff>
    </xdr:from>
    <xdr:to>
      <xdr:col>76</xdr:col>
      <xdr:colOff>165100</xdr:colOff>
      <xdr:row>38</xdr:row>
      <xdr:rowOff>128905</xdr:rowOff>
    </xdr:to>
    <xdr:sp macro="" textlink="">
      <xdr:nvSpPr>
        <xdr:cNvPr id="423" name="フローチャート: 判断 422">
          <a:extLst>
            <a:ext uri="{FF2B5EF4-FFF2-40B4-BE49-F238E27FC236}">
              <a16:creationId xmlns:a16="http://schemas.microsoft.com/office/drawing/2014/main" id="{D564573F-0C59-40C8-B09D-2C5CBB609175}"/>
            </a:ext>
          </a:extLst>
        </xdr:cNvPr>
        <xdr:cNvSpPr/>
      </xdr:nvSpPr>
      <xdr:spPr>
        <a:xfrm>
          <a:off x="14541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2540</xdr:rowOff>
    </xdr:from>
    <xdr:to>
      <xdr:col>72</xdr:col>
      <xdr:colOff>38100</xdr:colOff>
      <xdr:row>38</xdr:row>
      <xdr:rowOff>104140</xdr:rowOff>
    </xdr:to>
    <xdr:sp macro="" textlink="">
      <xdr:nvSpPr>
        <xdr:cNvPr id="424" name="フローチャート: 判断 423">
          <a:extLst>
            <a:ext uri="{FF2B5EF4-FFF2-40B4-BE49-F238E27FC236}">
              <a16:creationId xmlns:a16="http://schemas.microsoft.com/office/drawing/2014/main" id="{D34C6528-3720-4C5C-B6A0-802E4618D057}"/>
            </a:ext>
          </a:extLst>
        </xdr:cNvPr>
        <xdr:cNvSpPr/>
      </xdr:nvSpPr>
      <xdr:spPr>
        <a:xfrm>
          <a:off x="13652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156845</xdr:rowOff>
    </xdr:from>
    <xdr:to>
      <xdr:col>67</xdr:col>
      <xdr:colOff>101600</xdr:colOff>
      <xdr:row>38</xdr:row>
      <xdr:rowOff>86995</xdr:rowOff>
    </xdr:to>
    <xdr:sp macro="" textlink="">
      <xdr:nvSpPr>
        <xdr:cNvPr id="425" name="フローチャート: 判断 424">
          <a:extLst>
            <a:ext uri="{FF2B5EF4-FFF2-40B4-BE49-F238E27FC236}">
              <a16:creationId xmlns:a16="http://schemas.microsoft.com/office/drawing/2014/main" id="{553DF01F-106B-4904-A097-CED40311B595}"/>
            </a:ext>
          </a:extLst>
        </xdr:cNvPr>
        <xdr:cNvSpPr/>
      </xdr:nvSpPr>
      <xdr:spPr>
        <a:xfrm>
          <a:off x="12763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30E7BA94-30EB-45A7-A659-BDC85E15B4E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E5DA590A-AC93-4AFA-A003-1C32720811F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A4ACF83B-122E-4228-938A-D458554CC26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B3F70B80-1B22-4DEF-ABB1-49FB7B85781B}"/>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CCC11E24-BC8F-46B8-BE5A-17F685C478F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431" name="楕円 430">
          <a:extLst>
            <a:ext uri="{FF2B5EF4-FFF2-40B4-BE49-F238E27FC236}">
              <a16:creationId xmlns:a16="http://schemas.microsoft.com/office/drawing/2014/main" id="{D12B3880-F84D-4909-A718-E18BE1638BF6}"/>
            </a:ext>
          </a:extLst>
        </xdr:cNvPr>
        <xdr:cNvSpPr/>
      </xdr:nvSpPr>
      <xdr:spPr>
        <a:xfrm>
          <a:off x="16268700" y="647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149242</xdr:rowOff>
    </xdr:from>
    <xdr:ext cx="405111" cy="259045"/>
    <xdr:sp macro="" textlink="">
      <xdr:nvSpPr>
        <xdr:cNvPr id="432" name="【一般廃棄物処理施設】&#10;有形固定資産減価償却率該当値テキスト">
          <a:extLst>
            <a:ext uri="{FF2B5EF4-FFF2-40B4-BE49-F238E27FC236}">
              <a16:creationId xmlns:a16="http://schemas.microsoft.com/office/drawing/2014/main" id="{77211A05-F7B9-49C2-B9B9-E2DDCF39F8D8}"/>
            </a:ext>
          </a:extLst>
        </xdr:cNvPr>
        <xdr:cNvSpPr txBox="1"/>
      </xdr:nvSpPr>
      <xdr:spPr>
        <a:xfrm>
          <a:off x="16357600" y="632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59690</xdr:rowOff>
    </xdr:from>
    <xdr:to>
      <xdr:col>81</xdr:col>
      <xdr:colOff>101600</xdr:colOff>
      <xdr:row>37</xdr:row>
      <xdr:rowOff>161290</xdr:rowOff>
    </xdr:to>
    <xdr:sp macro="" textlink="">
      <xdr:nvSpPr>
        <xdr:cNvPr id="433" name="楕円 432">
          <a:extLst>
            <a:ext uri="{FF2B5EF4-FFF2-40B4-BE49-F238E27FC236}">
              <a16:creationId xmlns:a16="http://schemas.microsoft.com/office/drawing/2014/main" id="{1A815531-40A9-4302-8E1E-0C0D72074396}"/>
            </a:ext>
          </a:extLst>
        </xdr:cNvPr>
        <xdr:cNvSpPr/>
      </xdr:nvSpPr>
      <xdr:spPr>
        <a:xfrm>
          <a:off x="1543050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110490</xdr:rowOff>
    </xdr:from>
    <xdr:to>
      <xdr:col>85</xdr:col>
      <xdr:colOff>127000</xdr:colOff>
      <xdr:row>38</xdr:row>
      <xdr:rowOff>5715</xdr:rowOff>
    </xdr:to>
    <xdr:cxnSp macro="">
      <xdr:nvCxnSpPr>
        <xdr:cNvPr id="434" name="直線コネクタ 433">
          <a:extLst>
            <a:ext uri="{FF2B5EF4-FFF2-40B4-BE49-F238E27FC236}">
              <a16:creationId xmlns:a16="http://schemas.microsoft.com/office/drawing/2014/main" id="{9C6703C1-C400-4A75-877B-11D68F582036}"/>
            </a:ext>
          </a:extLst>
        </xdr:cNvPr>
        <xdr:cNvCxnSpPr/>
      </xdr:nvCxnSpPr>
      <xdr:spPr>
        <a:xfrm>
          <a:off x="15481300" y="6454140"/>
          <a:ext cx="8382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156845</xdr:rowOff>
    </xdr:from>
    <xdr:to>
      <xdr:col>76</xdr:col>
      <xdr:colOff>165100</xdr:colOff>
      <xdr:row>37</xdr:row>
      <xdr:rowOff>86995</xdr:rowOff>
    </xdr:to>
    <xdr:sp macro="" textlink="">
      <xdr:nvSpPr>
        <xdr:cNvPr id="435" name="楕円 434">
          <a:extLst>
            <a:ext uri="{FF2B5EF4-FFF2-40B4-BE49-F238E27FC236}">
              <a16:creationId xmlns:a16="http://schemas.microsoft.com/office/drawing/2014/main" id="{1C74B1E1-0349-4C78-B804-D69FD70117ED}"/>
            </a:ext>
          </a:extLst>
        </xdr:cNvPr>
        <xdr:cNvSpPr/>
      </xdr:nvSpPr>
      <xdr:spPr>
        <a:xfrm>
          <a:off x="14541500" y="632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36195</xdr:rowOff>
    </xdr:from>
    <xdr:to>
      <xdr:col>81</xdr:col>
      <xdr:colOff>50800</xdr:colOff>
      <xdr:row>37</xdr:row>
      <xdr:rowOff>110490</xdr:rowOff>
    </xdr:to>
    <xdr:cxnSp macro="">
      <xdr:nvCxnSpPr>
        <xdr:cNvPr id="436" name="直線コネクタ 435">
          <a:extLst>
            <a:ext uri="{FF2B5EF4-FFF2-40B4-BE49-F238E27FC236}">
              <a16:creationId xmlns:a16="http://schemas.microsoft.com/office/drawing/2014/main" id="{325EDF8F-43B8-491A-94B8-2805C154FD41}"/>
            </a:ext>
          </a:extLst>
        </xdr:cNvPr>
        <xdr:cNvCxnSpPr/>
      </xdr:nvCxnSpPr>
      <xdr:spPr>
        <a:xfrm>
          <a:off x="14592300" y="6379845"/>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82550</xdr:rowOff>
    </xdr:from>
    <xdr:to>
      <xdr:col>72</xdr:col>
      <xdr:colOff>38100</xdr:colOff>
      <xdr:row>37</xdr:row>
      <xdr:rowOff>12700</xdr:rowOff>
    </xdr:to>
    <xdr:sp macro="" textlink="">
      <xdr:nvSpPr>
        <xdr:cNvPr id="437" name="楕円 436">
          <a:extLst>
            <a:ext uri="{FF2B5EF4-FFF2-40B4-BE49-F238E27FC236}">
              <a16:creationId xmlns:a16="http://schemas.microsoft.com/office/drawing/2014/main" id="{9FC4A72B-9C68-488B-AE40-85E8A7C9A24C}"/>
            </a:ext>
          </a:extLst>
        </xdr:cNvPr>
        <xdr:cNvSpPr/>
      </xdr:nvSpPr>
      <xdr:spPr>
        <a:xfrm>
          <a:off x="13652500" y="625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133350</xdr:rowOff>
    </xdr:from>
    <xdr:to>
      <xdr:col>76</xdr:col>
      <xdr:colOff>114300</xdr:colOff>
      <xdr:row>37</xdr:row>
      <xdr:rowOff>36195</xdr:rowOff>
    </xdr:to>
    <xdr:cxnSp macro="">
      <xdr:nvCxnSpPr>
        <xdr:cNvPr id="438" name="直線コネクタ 437">
          <a:extLst>
            <a:ext uri="{FF2B5EF4-FFF2-40B4-BE49-F238E27FC236}">
              <a16:creationId xmlns:a16="http://schemas.microsoft.com/office/drawing/2014/main" id="{2B4960C5-9A5B-4013-8F66-E07728942207}"/>
            </a:ext>
          </a:extLst>
        </xdr:cNvPr>
        <xdr:cNvCxnSpPr/>
      </xdr:nvCxnSpPr>
      <xdr:spPr>
        <a:xfrm>
          <a:off x="13703300" y="6305550"/>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8255</xdr:rowOff>
    </xdr:from>
    <xdr:to>
      <xdr:col>67</xdr:col>
      <xdr:colOff>101600</xdr:colOff>
      <xdr:row>36</xdr:row>
      <xdr:rowOff>109855</xdr:rowOff>
    </xdr:to>
    <xdr:sp macro="" textlink="">
      <xdr:nvSpPr>
        <xdr:cNvPr id="439" name="楕円 438">
          <a:extLst>
            <a:ext uri="{FF2B5EF4-FFF2-40B4-BE49-F238E27FC236}">
              <a16:creationId xmlns:a16="http://schemas.microsoft.com/office/drawing/2014/main" id="{3EE3E010-B85C-477E-85CE-7D6136AAC64E}"/>
            </a:ext>
          </a:extLst>
        </xdr:cNvPr>
        <xdr:cNvSpPr/>
      </xdr:nvSpPr>
      <xdr:spPr>
        <a:xfrm>
          <a:off x="12763500" y="618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59055</xdr:rowOff>
    </xdr:from>
    <xdr:to>
      <xdr:col>71</xdr:col>
      <xdr:colOff>177800</xdr:colOff>
      <xdr:row>36</xdr:row>
      <xdr:rowOff>133350</xdr:rowOff>
    </xdr:to>
    <xdr:cxnSp macro="">
      <xdr:nvCxnSpPr>
        <xdr:cNvPr id="440" name="直線コネクタ 439">
          <a:extLst>
            <a:ext uri="{FF2B5EF4-FFF2-40B4-BE49-F238E27FC236}">
              <a16:creationId xmlns:a16="http://schemas.microsoft.com/office/drawing/2014/main" id="{75550C1F-AE39-4C84-BA59-C440944D5A15}"/>
            </a:ext>
          </a:extLst>
        </xdr:cNvPr>
        <xdr:cNvCxnSpPr/>
      </xdr:nvCxnSpPr>
      <xdr:spPr>
        <a:xfrm>
          <a:off x="12814300" y="6231255"/>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142892</xdr:rowOff>
    </xdr:from>
    <xdr:ext cx="405111" cy="259045"/>
    <xdr:sp macro="" textlink="">
      <xdr:nvSpPr>
        <xdr:cNvPr id="441" name="n_1aveValue【一般廃棄物処理施設】&#10;有形固定資産減価償却率">
          <a:extLst>
            <a:ext uri="{FF2B5EF4-FFF2-40B4-BE49-F238E27FC236}">
              <a16:creationId xmlns:a16="http://schemas.microsoft.com/office/drawing/2014/main" id="{14CAC268-214D-4DDB-A7EF-4923231E2C15}"/>
            </a:ext>
          </a:extLst>
        </xdr:cNvPr>
        <xdr:cNvSpPr txBox="1"/>
      </xdr:nvSpPr>
      <xdr:spPr>
        <a:xfrm>
          <a:off x="15266044" y="665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120032</xdr:rowOff>
    </xdr:from>
    <xdr:ext cx="405111" cy="259045"/>
    <xdr:sp macro="" textlink="">
      <xdr:nvSpPr>
        <xdr:cNvPr id="442" name="n_2aveValue【一般廃棄物処理施設】&#10;有形固定資産減価償却率">
          <a:extLst>
            <a:ext uri="{FF2B5EF4-FFF2-40B4-BE49-F238E27FC236}">
              <a16:creationId xmlns:a16="http://schemas.microsoft.com/office/drawing/2014/main" id="{EA7C574A-D1E0-4616-98F0-5FEAED44473B}"/>
            </a:ext>
          </a:extLst>
        </xdr:cNvPr>
        <xdr:cNvSpPr txBox="1"/>
      </xdr:nvSpPr>
      <xdr:spPr>
        <a:xfrm>
          <a:off x="14389744" y="663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95267</xdr:rowOff>
    </xdr:from>
    <xdr:ext cx="405111" cy="259045"/>
    <xdr:sp macro="" textlink="">
      <xdr:nvSpPr>
        <xdr:cNvPr id="443" name="n_3aveValue【一般廃棄物処理施設】&#10;有形固定資産減価償却率">
          <a:extLst>
            <a:ext uri="{FF2B5EF4-FFF2-40B4-BE49-F238E27FC236}">
              <a16:creationId xmlns:a16="http://schemas.microsoft.com/office/drawing/2014/main" id="{CEA4D8DD-4BBA-47E8-8ED6-052FB6A741D4}"/>
            </a:ext>
          </a:extLst>
        </xdr:cNvPr>
        <xdr:cNvSpPr txBox="1"/>
      </xdr:nvSpPr>
      <xdr:spPr>
        <a:xfrm>
          <a:off x="13500744"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78122</xdr:rowOff>
    </xdr:from>
    <xdr:ext cx="405111" cy="259045"/>
    <xdr:sp macro="" textlink="">
      <xdr:nvSpPr>
        <xdr:cNvPr id="444" name="n_4aveValue【一般廃棄物処理施設】&#10;有形固定資産減価償却率">
          <a:extLst>
            <a:ext uri="{FF2B5EF4-FFF2-40B4-BE49-F238E27FC236}">
              <a16:creationId xmlns:a16="http://schemas.microsoft.com/office/drawing/2014/main" id="{F5D4CBA1-EFEB-4C5E-AB38-B6D822CD9048}"/>
            </a:ext>
          </a:extLst>
        </xdr:cNvPr>
        <xdr:cNvSpPr txBox="1"/>
      </xdr:nvSpPr>
      <xdr:spPr>
        <a:xfrm>
          <a:off x="12611744"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6367</xdr:rowOff>
    </xdr:from>
    <xdr:ext cx="405111" cy="259045"/>
    <xdr:sp macro="" textlink="">
      <xdr:nvSpPr>
        <xdr:cNvPr id="445" name="n_1mainValue【一般廃棄物処理施設】&#10;有形固定資産減価償却率">
          <a:extLst>
            <a:ext uri="{FF2B5EF4-FFF2-40B4-BE49-F238E27FC236}">
              <a16:creationId xmlns:a16="http://schemas.microsoft.com/office/drawing/2014/main" id="{0CF3C3B7-0072-46B9-85F2-282A7A4AEEE9}"/>
            </a:ext>
          </a:extLst>
        </xdr:cNvPr>
        <xdr:cNvSpPr txBox="1"/>
      </xdr:nvSpPr>
      <xdr:spPr>
        <a:xfrm>
          <a:off x="152660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103522</xdr:rowOff>
    </xdr:from>
    <xdr:ext cx="405111" cy="259045"/>
    <xdr:sp macro="" textlink="">
      <xdr:nvSpPr>
        <xdr:cNvPr id="446" name="n_2mainValue【一般廃棄物処理施設】&#10;有形固定資産減価償却率">
          <a:extLst>
            <a:ext uri="{FF2B5EF4-FFF2-40B4-BE49-F238E27FC236}">
              <a16:creationId xmlns:a16="http://schemas.microsoft.com/office/drawing/2014/main" id="{E1F6E74D-56C0-41DE-B437-CFEDF788A802}"/>
            </a:ext>
          </a:extLst>
        </xdr:cNvPr>
        <xdr:cNvSpPr txBox="1"/>
      </xdr:nvSpPr>
      <xdr:spPr>
        <a:xfrm>
          <a:off x="14389744" y="610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29227</xdr:rowOff>
    </xdr:from>
    <xdr:ext cx="405111" cy="259045"/>
    <xdr:sp macro="" textlink="">
      <xdr:nvSpPr>
        <xdr:cNvPr id="447" name="n_3mainValue【一般廃棄物処理施設】&#10;有形固定資産減価償却率">
          <a:extLst>
            <a:ext uri="{FF2B5EF4-FFF2-40B4-BE49-F238E27FC236}">
              <a16:creationId xmlns:a16="http://schemas.microsoft.com/office/drawing/2014/main" id="{E26ED926-A540-46A9-8323-67D65EAB74BA}"/>
            </a:ext>
          </a:extLst>
        </xdr:cNvPr>
        <xdr:cNvSpPr txBox="1"/>
      </xdr:nvSpPr>
      <xdr:spPr>
        <a:xfrm>
          <a:off x="13500744" y="602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126382</xdr:rowOff>
    </xdr:from>
    <xdr:ext cx="405111" cy="259045"/>
    <xdr:sp macro="" textlink="">
      <xdr:nvSpPr>
        <xdr:cNvPr id="448" name="n_4mainValue【一般廃棄物処理施設】&#10;有形固定資産減価償却率">
          <a:extLst>
            <a:ext uri="{FF2B5EF4-FFF2-40B4-BE49-F238E27FC236}">
              <a16:creationId xmlns:a16="http://schemas.microsoft.com/office/drawing/2014/main" id="{DC757F46-3B80-4538-A7E0-2CC87C4B1AC7}"/>
            </a:ext>
          </a:extLst>
        </xdr:cNvPr>
        <xdr:cNvSpPr txBox="1"/>
      </xdr:nvSpPr>
      <xdr:spPr>
        <a:xfrm>
          <a:off x="12611744" y="595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2489320A-E10A-4EA4-AD31-2DBA4C50E4E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C24C6B70-AFE8-456B-BD38-042C75E897E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C5CD1855-B8A1-4DDC-99A1-8C2C56390AA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78705DE4-AA00-4A81-91F0-681C291517F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EC1CB497-CFC9-4044-B66D-0107EEB6B59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7D851DA7-74EA-4E46-BABC-35951DCE6A4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27AF8A05-2F96-4F20-A17E-A53C7363D9B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3C7DA4F0-03B9-4A3E-A71C-DA5D81550B96}"/>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6EFAAAE6-AE43-4096-9BFD-D39132BADB3E}"/>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5EEE94D9-3773-4484-8DEE-F7BC0F50DC4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2BB79CE5-027B-4885-AE37-F5D6BEE3F18B}"/>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0" name="テキスト ボックス 459">
          <a:extLst>
            <a:ext uri="{FF2B5EF4-FFF2-40B4-BE49-F238E27FC236}">
              <a16:creationId xmlns:a16="http://schemas.microsoft.com/office/drawing/2014/main" id="{A1DCCC22-5C06-4A87-9951-9980F2D0BC59}"/>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11EEB841-02C3-4D50-930B-D4DE09FFFE8A}"/>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2" name="テキスト ボックス 461">
          <a:extLst>
            <a:ext uri="{FF2B5EF4-FFF2-40B4-BE49-F238E27FC236}">
              <a16:creationId xmlns:a16="http://schemas.microsoft.com/office/drawing/2014/main" id="{0A8B5335-5EAD-489B-9984-6FE9808B4F18}"/>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75334FA4-217B-4C20-A19C-2EF181D3E199}"/>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4" name="テキスト ボックス 463">
          <a:extLst>
            <a:ext uri="{FF2B5EF4-FFF2-40B4-BE49-F238E27FC236}">
              <a16:creationId xmlns:a16="http://schemas.microsoft.com/office/drawing/2014/main" id="{02DB9452-0D36-4B83-9A07-E125BA3293B9}"/>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3A9F824E-F20D-4A56-A433-A645AB39EF12}"/>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66" name="テキスト ボックス 465">
          <a:extLst>
            <a:ext uri="{FF2B5EF4-FFF2-40B4-BE49-F238E27FC236}">
              <a16:creationId xmlns:a16="http://schemas.microsoft.com/office/drawing/2014/main" id="{CE3CB609-B8C6-45F7-A494-16BD89D1D9DD}"/>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8CA6F829-7D23-42C6-8185-3CB4279D426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68" name="テキスト ボックス 467">
          <a:extLst>
            <a:ext uri="{FF2B5EF4-FFF2-40B4-BE49-F238E27FC236}">
              <a16:creationId xmlns:a16="http://schemas.microsoft.com/office/drawing/2014/main" id="{5FC508D8-069B-44CD-B4A2-15E1A2BC3791}"/>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一般廃棄物処理施設】&#10;一人当たり有形固定資産（償却資産）額グラフ枠">
          <a:extLst>
            <a:ext uri="{FF2B5EF4-FFF2-40B4-BE49-F238E27FC236}">
              <a16:creationId xmlns:a16="http://schemas.microsoft.com/office/drawing/2014/main" id="{349D7AB6-BE08-42BA-84B1-F5E930BDEC1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152548</xdr:rowOff>
    </xdr:from>
    <xdr:to>
      <xdr:col>116</xdr:col>
      <xdr:colOff>62864</xdr:colOff>
      <xdr:row>41</xdr:row>
      <xdr:rowOff>125287</xdr:rowOff>
    </xdr:to>
    <xdr:cxnSp macro="">
      <xdr:nvCxnSpPr>
        <xdr:cNvPr id="470" name="直線コネクタ 469">
          <a:extLst>
            <a:ext uri="{FF2B5EF4-FFF2-40B4-BE49-F238E27FC236}">
              <a16:creationId xmlns:a16="http://schemas.microsoft.com/office/drawing/2014/main" id="{4329DF00-4096-4B01-B6E3-E4226420BD0D}"/>
            </a:ext>
          </a:extLst>
        </xdr:cNvPr>
        <xdr:cNvCxnSpPr/>
      </xdr:nvCxnSpPr>
      <xdr:spPr>
        <a:xfrm flipV="1">
          <a:off x="22160864" y="5981848"/>
          <a:ext cx="0" cy="11728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129114</xdr:rowOff>
    </xdr:from>
    <xdr:ext cx="469744" cy="259045"/>
    <xdr:sp macro="" textlink="">
      <xdr:nvSpPr>
        <xdr:cNvPr id="471" name="【一般廃棄物処理施設】&#10;一人当たり有形固定資産（償却資産）額最小値テキスト">
          <a:extLst>
            <a:ext uri="{FF2B5EF4-FFF2-40B4-BE49-F238E27FC236}">
              <a16:creationId xmlns:a16="http://schemas.microsoft.com/office/drawing/2014/main" id="{CA4190FA-DB72-4D25-9247-D5594A9E00D6}"/>
            </a:ext>
          </a:extLst>
        </xdr:cNvPr>
        <xdr:cNvSpPr txBox="1"/>
      </xdr:nvSpPr>
      <xdr:spPr>
        <a:xfrm>
          <a:off x="22199600" y="7158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125287</xdr:rowOff>
    </xdr:from>
    <xdr:to>
      <xdr:col>116</xdr:col>
      <xdr:colOff>152400</xdr:colOff>
      <xdr:row>41</xdr:row>
      <xdr:rowOff>125287</xdr:rowOff>
    </xdr:to>
    <xdr:cxnSp macro="">
      <xdr:nvCxnSpPr>
        <xdr:cNvPr id="472" name="直線コネクタ 471">
          <a:extLst>
            <a:ext uri="{FF2B5EF4-FFF2-40B4-BE49-F238E27FC236}">
              <a16:creationId xmlns:a16="http://schemas.microsoft.com/office/drawing/2014/main" id="{3DB0FBC7-D8B4-4032-B3DD-E18B97560908}"/>
            </a:ext>
          </a:extLst>
        </xdr:cNvPr>
        <xdr:cNvCxnSpPr/>
      </xdr:nvCxnSpPr>
      <xdr:spPr>
        <a:xfrm>
          <a:off x="22072600" y="7154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99225</xdr:rowOff>
    </xdr:from>
    <xdr:ext cx="599010" cy="259045"/>
    <xdr:sp macro="" textlink="">
      <xdr:nvSpPr>
        <xdr:cNvPr id="473" name="【一般廃棄物処理施設】&#10;一人当たり有形固定資産（償却資産）額最大値テキスト">
          <a:extLst>
            <a:ext uri="{FF2B5EF4-FFF2-40B4-BE49-F238E27FC236}">
              <a16:creationId xmlns:a16="http://schemas.microsoft.com/office/drawing/2014/main" id="{888E397A-27C3-4D3C-B8EB-2DB44EC5CE69}"/>
            </a:ext>
          </a:extLst>
        </xdr:cNvPr>
        <xdr:cNvSpPr txBox="1"/>
      </xdr:nvSpPr>
      <xdr:spPr>
        <a:xfrm>
          <a:off x="22199600" y="5757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152548</xdr:rowOff>
    </xdr:from>
    <xdr:to>
      <xdr:col>116</xdr:col>
      <xdr:colOff>152400</xdr:colOff>
      <xdr:row>34</xdr:row>
      <xdr:rowOff>152548</xdr:rowOff>
    </xdr:to>
    <xdr:cxnSp macro="">
      <xdr:nvCxnSpPr>
        <xdr:cNvPr id="474" name="直線コネクタ 473">
          <a:extLst>
            <a:ext uri="{FF2B5EF4-FFF2-40B4-BE49-F238E27FC236}">
              <a16:creationId xmlns:a16="http://schemas.microsoft.com/office/drawing/2014/main" id="{6BCF67D1-2DDB-4CCC-B46E-DF55651D0DC7}"/>
            </a:ext>
          </a:extLst>
        </xdr:cNvPr>
        <xdr:cNvCxnSpPr/>
      </xdr:nvCxnSpPr>
      <xdr:spPr>
        <a:xfrm>
          <a:off x="22072600" y="5981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123780</xdr:rowOff>
    </xdr:from>
    <xdr:ext cx="599010" cy="259045"/>
    <xdr:sp macro="" textlink="">
      <xdr:nvSpPr>
        <xdr:cNvPr id="475" name="【一般廃棄物処理施設】&#10;一人当たり有形固定資産（償却資産）額平均値テキスト">
          <a:extLst>
            <a:ext uri="{FF2B5EF4-FFF2-40B4-BE49-F238E27FC236}">
              <a16:creationId xmlns:a16="http://schemas.microsoft.com/office/drawing/2014/main" id="{68621395-36D8-4C75-921D-3EB2E5A202F2}"/>
            </a:ext>
          </a:extLst>
        </xdr:cNvPr>
        <xdr:cNvSpPr txBox="1"/>
      </xdr:nvSpPr>
      <xdr:spPr>
        <a:xfrm>
          <a:off x="22199600" y="681033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145353</xdr:rowOff>
    </xdr:from>
    <xdr:to>
      <xdr:col>116</xdr:col>
      <xdr:colOff>114300</xdr:colOff>
      <xdr:row>40</xdr:row>
      <xdr:rowOff>75503</xdr:rowOff>
    </xdr:to>
    <xdr:sp macro="" textlink="">
      <xdr:nvSpPr>
        <xdr:cNvPr id="476" name="フローチャート: 判断 475">
          <a:extLst>
            <a:ext uri="{FF2B5EF4-FFF2-40B4-BE49-F238E27FC236}">
              <a16:creationId xmlns:a16="http://schemas.microsoft.com/office/drawing/2014/main" id="{40C93384-6C10-4806-AA40-13DC0CA457B3}"/>
            </a:ext>
          </a:extLst>
        </xdr:cNvPr>
        <xdr:cNvSpPr/>
      </xdr:nvSpPr>
      <xdr:spPr>
        <a:xfrm>
          <a:off x="22110700" y="6831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149173</xdr:rowOff>
    </xdr:from>
    <xdr:to>
      <xdr:col>112</xdr:col>
      <xdr:colOff>38100</xdr:colOff>
      <xdr:row>40</xdr:row>
      <xdr:rowOff>79323</xdr:rowOff>
    </xdr:to>
    <xdr:sp macro="" textlink="">
      <xdr:nvSpPr>
        <xdr:cNvPr id="477" name="フローチャート: 判断 476">
          <a:extLst>
            <a:ext uri="{FF2B5EF4-FFF2-40B4-BE49-F238E27FC236}">
              <a16:creationId xmlns:a16="http://schemas.microsoft.com/office/drawing/2014/main" id="{9022A88E-BFCC-490F-8691-AAB68597EB4D}"/>
            </a:ext>
          </a:extLst>
        </xdr:cNvPr>
        <xdr:cNvSpPr/>
      </xdr:nvSpPr>
      <xdr:spPr>
        <a:xfrm>
          <a:off x="21272500" y="683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158109</xdr:rowOff>
    </xdr:from>
    <xdr:to>
      <xdr:col>107</xdr:col>
      <xdr:colOff>101600</xdr:colOff>
      <xdr:row>40</xdr:row>
      <xdr:rowOff>88259</xdr:rowOff>
    </xdr:to>
    <xdr:sp macro="" textlink="">
      <xdr:nvSpPr>
        <xdr:cNvPr id="478" name="フローチャート: 判断 477">
          <a:extLst>
            <a:ext uri="{FF2B5EF4-FFF2-40B4-BE49-F238E27FC236}">
              <a16:creationId xmlns:a16="http://schemas.microsoft.com/office/drawing/2014/main" id="{519BF5E7-277C-4AB0-AAFE-FEFDE88D20CE}"/>
            </a:ext>
          </a:extLst>
        </xdr:cNvPr>
        <xdr:cNvSpPr/>
      </xdr:nvSpPr>
      <xdr:spPr>
        <a:xfrm>
          <a:off x="20383500" y="684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159307</xdr:rowOff>
    </xdr:from>
    <xdr:to>
      <xdr:col>102</xdr:col>
      <xdr:colOff>165100</xdr:colOff>
      <xdr:row>40</xdr:row>
      <xdr:rowOff>89457</xdr:rowOff>
    </xdr:to>
    <xdr:sp macro="" textlink="">
      <xdr:nvSpPr>
        <xdr:cNvPr id="479" name="フローチャート: 判断 478">
          <a:extLst>
            <a:ext uri="{FF2B5EF4-FFF2-40B4-BE49-F238E27FC236}">
              <a16:creationId xmlns:a16="http://schemas.microsoft.com/office/drawing/2014/main" id="{6E42EB1D-56BE-4517-AC16-C86802B45D23}"/>
            </a:ext>
          </a:extLst>
        </xdr:cNvPr>
        <xdr:cNvSpPr/>
      </xdr:nvSpPr>
      <xdr:spPr>
        <a:xfrm>
          <a:off x="19494500" y="6845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146293</xdr:rowOff>
    </xdr:from>
    <xdr:to>
      <xdr:col>98</xdr:col>
      <xdr:colOff>38100</xdr:colOff>
      <xdr:row>40</xdr:row>
      <xdr:rowOff>76443</xdr:rowOff>
    </xdr:to>
    <xdr:sp macro="" textlink="">
      <xdr:nvSpPr>
        <xdr:cNvPr id="480" name="フローチャート: 判断 479">
          <a:extLst>
            <a:ext uri="{FF2B5EF4-FFF2-40B4-BE49-F238E27FC236}">
              <a16:creationId xmlns:a16="http://schemas.microsoft.com/office/drawing/2014/main" id="{A9EC3662-7DF7-4E01-85A5-7BFCEA4A2142}"/>
            </a:ext>
          </a:extLst>
        </xdr:cNvPr>
        <xdr:cNvSpPr/>
      </xdr:nvSpPr>
      <xdr:spPr>
        <a:xfrm>
          <a:off x="18605500" y="683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19A1796B-E6EF-4160-8CD1-C26571B2E6F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F8020E11-03E0-4136-BF57-AD0D71B62AD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1DD4AF36-66CB-4479-A905-4EF4A0DA595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CEE3C1D4-DAA2-42DE-A5DA-B10333E43D9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84489148-6D40-480D-9482-75DA25D60937}"/>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141108</xdr:rowOff>
    </xdr:from>
    <xdr:to>
      <xdr:col>116</xdr:col>
      <xdr:colOff>114300</xdr:colOff>
      <xdr:row>40</xdr:row>
      <xdr:rowOff>71258</xdr:rowOff>
    </xdr:to>
    <xdr:sp macro="" textlink="">
      <xdr:nvSpPr>
        <xdr:cNvPr id="486" name="楕円 485">
          <a:extLst>
            <a:ext uri="{FF2B5EF4-FFF2-40B4-BE49-F238E27FC236}">
              <a16:creationId xmlns:a16="http://schemas.microsoft.com/office/drawing/2014/main" id="{62118E4A-EFD4-45D1-AE7B-3689E6617944}"/>
            </a:ext>
          </a:extLst>
        </xdr:cNvPr>
        <xdr:cNvSpPr/>
      </xdr:nvSpPr>
      <xdr:spPr>
        <a:xfrm>
          <a:off x="22110700" y="6827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163985</xdr:rowOff>
    </xdr:from>
    <xdr:ext cx="599010" cy="259045"/>
    <xdr:sp macro="" textlink="">
      <xdr:nvSpPr>
        <xdr:cNvPr id="487" name="【一般廃棄物処理施設】&#10;一人当たり有形固定資産（償却資産）額該当値テキスト">
          <a:extLst>
            <a:ext uri="{FF2B5EF4-FFF2-40B4-BE49-F238E27FC236}">
              <a16:creationId xmlns:a16="http://schemas.microsoft.com/office/drawing/2014/main" id="{9728CE99-3E51-4A9B-A7E3-C4642D1AA512}"/>
            </a:ext>
          </a:extLst>
        </xdr:cNvPr>
        <xdr:cNvSpPr txBox="1"/>
      </xdr:nvSpPr>
      <xdr:spPr>
        <a:xfrm>
          <a:off x="22199600" y="6679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148072</xdr:rowOff>
    </xdr:from>
    <xdr:to>
      <xdr:col>112</xdr:col>
      <xdr:colOff>38100</xdr:colOff>
      <xdr:row>40</xdr:row>
      <xdr:rowOff>78222</xdr:rowOff>
    </xdr:to>
    <xdr:sp macro="" textlink="">
      <xdr:nvSpPr>
        <xdr:cNvPr id="488" name="楕円 487">
          <a:extLst>
            <a:ext uri="{FF2B5EF4-FFF2-40B4-BE49-F238E27FC236}">
              <a16:creationId xmlns:a16="http://schemas.microsoft.com/office/drawing/2014/main" id="{FA628969-D2F1-46D1-94C7-AE8CE91CDB66}"/>
            </a:ext>
          </a:extLst>
        </xdr:cNvPr>
        <xdr:cNvSpPr/>
      </xdr:nvSpPr>
      <xdr:spPr>
        <a:xfrm>
          <a:off x="21272500" y="6834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20458</xdr:rowOff>
    </xdr:from>
    <xdr:to>
      <xdr:col>116</xdr:col>
      <xdr:colOff>63500</xdr:colOff>
      <xdr:row>40</xdr:row>
      <xdr:rowOff>27422</xdr:rowOff>
    </xdr:to>
    <xdr:cxnSp macro="">
      <xdr:nvCxnSpPr>
        <xdr:cNvPr id="489" name="直線コネクタ 488">
          <a:extLst>
            <a:ext uri="{FF2B5EF4-FFF2-40B4-BE49-F238E27FC236}">
              <a16:creationId xmlns:a16="http://schemas.microsoft.com/office/drawing/2014/main" id="{1D02B239-9D2A-41A9-A4DE-85ADDC091010}"/>
            </a:ext>
          </a:extLst>
        </xdr:cNvPr>
        <xdr:cNvCxnSpPr/>
      </xdr:nvCxnSpPr>
      <xdr:spPr>
        <a:xfrm flipV="1">
          <a:off x="21323300" y="6878458"/>
          <a:ext cx="838200" cy="6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152694</xdr:rowOff>
    </xdr:from>
    <xdr:to>
      <xdr:col>107</xdr:col>
      <xdr:colOff>101600</xdr:colOff>
      <xdr:row>40</xdr:row>
      <xdr:rowOff>82844</xdr:rowOff>
    </xdr:to>
    <xdr:sp macro="" textlink="">
      <xdr:nvSpPr>
        <xdr:cNvPr id="490" name="楕円 489">
          <a:extLst>
            <a:ext uri="{FF2B5EF4-FFF2-40B4-BE49-F238E27FC236}">
              <a16:creationId xmlns:a16="http://schemas.microsoft.com/office/drawing/2014/main" id="{930A1594-B184-4118-A65D-6FC5EDAC99F2}"/>
            </a:ext>
          </a:extLst>
        </xdr:cNvPr>
        <xdr:cNvSpPr/>
      </xdr:nvSpPr>
      <xdr:spPr>
        <a:xfrm>
          <a:off x="20383500" y="6839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27422</xdr:rowOff>
    </xdr:from>
    <xdr:to>
      <xdr:col>111</xdr:col>
      <xdr:colOff>177800</xdr:colOff>
      <xdr:row>40</xdr:row>
      <xdr:rowOff>32044</xdr:rowOff>
    </xdr:to>
    <xdr:cxnSp macro="">
      <xdr:nvCxnSpPr>
        <xdr:cNvPr id="491" name="直線コネクタ 490">
          <a:extLst>
            <a:ext uri="{FF2B5EF4-FFF2-40B4-BE49-F238E27FC236}">
              <a16:creationId xmlns:a16="http://schemas.microsoft.com/office/drawing/2014/main" id="{31752D00-72C6-4217-BF0F-8283B320ECA4}"/>
            </a:ext>
          </a:extLst>
        </xdr:cNvPr>
        <xdr:cNvCxnSpPr/>
      </xdr:nvCxnSpPr>
      <xdr:spPr>
        <a:xfrm flipV="1">
          <a:off x="20434300" y="6885422"/>
          <a:ext cx="889000" cy="4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157387</xdr:rowOff>
    </xdr:from>
    <xdr:to>
      <xdr:col>102</xdr:col>
      <xdr:colOff>165100</xdr:colOff>
      <xdr:row>40</xdr:row>
      <xdr:rowOff>87537</xdr:rowOff>
    </xdr:to>
    <xdr:sp macro="" textlink="">
      <xdr:nvSpPr>
        <xdr:cNvPr id="492" name="楕円 491">
          <a:extLst>
            <a:ext uri="{FF2B5EF4-FFF2-40B4-BE49-F238E27FC236}">
              <a16:creationId xmlns:a16="http://schemas.microsoft.com/office/drawing/2014/main" id="{548BB0C3-4420-4D60-92CD-539B6AE022B6}"/>
            </a:ext>
          </a:extLst>
        </xdr:cNvPr>
        <xdr:cNvSpPr/>
      </xdr:nvSpPr>
      <xdr:spPr>
        <a:xfrm>
          <a:off x="19494500" y="6843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32044</xdr:rowOff>
    </xdr:from>
    <xdr:to>
      <xdr:col>107</xdr:col>
      <xdr:colOff>50800</xdr:colOff>
      <xdr:row>40</xdr:row>
      <xdr:rowOff>36737</xdr:rowOff>
    </xdr:to>
    <xdr:cxnSp macro="">
      <xdr:nvCxnSpPr>
        <xdr:cNvPr id="493" name="直線コネクタ 492">
          <a:extLst>
            <a:ext uri="{FF2B5EF4-FFF2-40B4-BE49-F238E27FC236}">
              <a16:creationId xmlns:a16="http://schemas.microsoft.com/office/drawing/2014/main" id="{134B3EF3-7490-4DA9-B3BA-19E0DA0FAABC}"/>
            </a:ext>
          </a:extLst>
        </xdr:cNvPr>
        <xdr:cNvCxnSpPr/>
      </xdr:nvCxnSpPr>
      <xdr:spPr>
        <a:xfrm flipV="1">
          <a:off x="19545300" y="6890044"/>
          <a:ext cx="889000" cy="4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159988</xdr:rowOff>
    </xdr:from>
    <xdr:to>
      <xdr:col>98</xdr:col>
      <xdr:colOff>38100</xdr:colOff>
      <xdr:row>40</xdr:row>
      <xdr:rowOff>90138</xdr:rowOff>
    </xdr:to>
    <xdr:sp macro="" textlink="">
      <xdr:nvSpPr>
        <xdr:cNvPr id="494" name="楕円 493">
          <a:extLst>
            <a:ext uri="{FF2B5EF4-FFF2-40B4-BE49-F238E27FC236}">
              <a16:creationId xmlns:a16="http://schemas.microsoft.com/office/drawing/2014/main" id="{0E21E36A-BDD6-441A-BD57-F9776EA68F62}"/>
            </a:ext>
          </a:extLst>
        </xdr:cNvPr>
        <xdr:cNvSpPr/>
      </xdr:nvSpPr>
      <xdr:spPr>
        <a:xfrm>
          <a:off x="18605500" y="6846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36737</xdr:rowOff>
    </xdr:from>
    <xdr:to>
      <xdr:col>102</xdr:col>
      <xdr:colOff>114300</xdr:colOff>
      <xdr:row>40</xdr:row>
      <xdr:rowOff>39338</xdr:rowOff>
    </xdr:to>
    <xdr:cxnSp macro="">
      <xdr:nvCxnSpPr>
        <xdr:cNvPr id="495" name="直線コネクタ 494">
          <a:extLst>
            <a:ext uri="{FF2B5EF4-FFF2-40B4-BE49-F238E27FC236}">
              <a16:creationId xmlns:a16="http://schemas.microsoft.com/office/drawing/2014/main" id="{60676383-8441-420D-8434-1D7A5DECE0C8}"/>
            </a:ext>
          </a:extLst>
        </xdr:cNvPr>
        <xdr:cNvCxnSpPr/>
      </xdr:nvCxnSpPr>
      <xdr:spPr>
        <a:xfrm flipV="1">
          <a:off x="18656300" y="6894737"/>
          <a:ext cx="889000" cy="2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70450</xdr:rowOff>
    </xdr:from>
    <xdr:ext cx="599010" cy="259045"/>
    <xdr:sp macro="" textlink="">
      <xdr:nvSpPr>
        <xdr:cNvPr id="496" name="n_1aveValue【一般廃棄物処理施設】&#10;一人当たり有形固定資産（償却資産）額">
          <a:extLst>
            <a:ext uri="{FF2B5EF4-FFF2-40B4-BE49-F238E27FC236}">
              <a16:creationId xmlns:a16="http://schemas.microsoft.com/office/drawing/2014/main" id="{B3C7C1C5-D069-4161-8068-3CBF4CC91CE0}"/>
            </a:ext>
          </a:extLst>
        </xdr:cNvPr>
        <xdr:cNvSpPr txBox="1"/>
      </xdr:nvSpPr>
      <xdr:spPr>
        <a:xfrm>
          <a:off x="21011095" y="6928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79386</xdr:rowOff>
    </xdr:from>
    <xdr:ext cx="599010" cy="259045"/>
    <xdr:sp macro="" textlink="">
      <xdr:nvSpPr>
        <xdr:cNvPr id="497" name="n_2aveValue【一般廃棄物処理施設】&#10;一人当たり有形固定資産（償却資産）額">
          <a:extLst>
            <a:ext uri="{FF2B5EF4-FFF2-40B4-BE49-F238E27FC236}">
              <a16:creationId xmlns:a16="http://schemas.microsoft.com/office/drawing/2014/main" id="{974E2538-7174-428A-BFA7-0944EF84502C}"/>
            </a:ext>
          </a:extLst>
        </xdr:cNvPr>
        <xdr:cNvSpPr txBox="1"/>
      </xdr:nvSpPr>
      <xdr:spPr>
        <a:xfrm>
          <a:off x="20134795" y="6937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80584</xdr:rowOff>
    </xdr:from>
    <xdr:ext cx="599010" cy="259045"/>
    <xdr:sp macro="" textlink="">
      <xdr:nvSpPr>
        <xdr:cNvPr id="498" name="n_3aveValue【一般廃棄物処理施設】&#10;一人当たり有形固定資産（償却資産）額">
          <a:extLst>
            <a:ext uri="{FF2B5EF4-FFF2-40B4-BE49-F238E27FC236}">
              <a16:creationId xmlns:a16="http://schemas.microsoft.com/office/drawing/2014/main" id="{A8B4D129-51C8-4805-8B1E-41261690F379}"/>
            </a:ext>
          </a:extLst>
        </xdr:cNvPr>
        <xdr:cNvSpPr txBox="1"/>
      </xdr:nvSpPr>
      <xdr:spPr>
        <a:xfrm>
          <a:off x="19245795" y="6938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92970</xdr:rowOff>
    </xdr:from>
    <xdr:ext cx="599010" cy="259045"/>
    <xdr:sp macro="" textlink="">
      <xdr:nvSpPr>
        <xdr:cNvPr id="499" name="n_4aveValue【一般廃棄物処理施設】&#10;一人当たり有形固定資産（償却資産）額">
          <a:extLst>
            <a:ext uri="{FF2B5EF4-FFF2-40B4-BE49-F238E27FC236}">
              <a16:creationId xmlns:a16="http://schemas.microsoft.com/office/drawing/2014/main" id="{72250408-7654-4C64-AF35-8FA01C477EB6}"/>
            </a:ext>
          </a:extLst>
        </xdr:cNvPr>
        <xdr:cNvSpPr txBox="1"/>
      </xdr:nvSpPr>
      <xdr:spPr>
        <a:xfrm>
          <a:off x="18356795" y="6608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94749</xdr:rowOff>
    </xdr:from>
    <xdr:ext cx="599010" cy="259045"/>
    <xdr:sp macro="" textlink="">
      <xdr:nvSpPr>
        <xdr:cNvPr id="500" name="n_1mainValue【一般廃棄物処理施設】&#10;一人当たり有形固定資産（償却資産）額">
          <a:extLst>
            <a:ext uri="{FF2B5EF4-FFF2-40B4-BE49-F238E27FC236}">
              <a16:creationId xmlns:a16="http://schemas.microsoft.com/office/drawing/2014/main" id="{07D88869-8281-4DD9-8298-F87D8F0FD20E}"/>
            </a:ext>
          </a:extLst>
        </xdr:cNvPr>
        <xdr:cNvSpPr txBox="1"/>
      </xdr:nvSpPr>
      <xdr:spPr>
        <a:xfrm>
          <a:off x="21011095" y="6609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99371</xdr:rowOff>
    </xdr:from>
    <xdr:ext cx="599010" cy="259045"/>
    <xdr:sp macro="" textlink="">
      <xdr:nvSpPr>
        <xdr:cNvPr id="501" name="n_2mainValue【一般廃棄物処理施設】&#10;一人当たり有形固定資産（償却資産）額">
          <a:extLst>
            <a:ext uri="{FF2B5EF4-FFF2-40B4-BE49-F238E27FC236}">
              <a16:creationId xmlns:a16="http://schemas.microsoft.com/office/drawing/2014/main" id="{FB43212E-B351-4B6D-BD43-33D252CD1116}"/>
            </a:ext>
          </a:extLst>
        </xdr:cNvPr>
        <xdr:cNvSpPr txBox="1"/>
      </xdr:nvSpPr>
      <xdr:spPr>
        <a:xfrm>
          <a:off x="20134795" y="6614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104064</xdr:rowOff>
    </xdr:from>
    <xdr:ext cx="599010" cy="259045"/>
    <xdr:sp macro="" textlink="">
      <xdr:nvSpPr>
        <xdr:cNvPr id="502" name="n_3mainValue【一般廃棄物処理施設】&#10;一人当たり有形固定資産（償却資産）額">
          <a:extLst>
            <a:ext uri="{FF2B5EF4-FFF2-40B4-BE49-F238E27FC236}">
              <a16:creationId xmlns:a16="http://schemas.microsoft.com/office/drawing/2014/main" id="{A19E74CB-4763-4E8E-8DAC-6FA15F1834E0}"/>
            </a:ext>
          </a:extLst>
        </xdr:cNvPr>
        <xdr:cNvSpPr txBox="1"/>
      </xdr:nvSpPr>
      <xdr:spPr>
        <a:xfrm>
          <a:off x="19245795" y="66191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81265</xdr:rowOff>
    </xdr:from>
    <xdr:ext cx="599010" cy="259045"/>
    <xdr:sp macro="" textlink="">
      <xdr:nvSpPr>
        <xdr:cNvPr id="503" name="n_4mainValue【一般廃棄物処理施設】&#10;一人当たり有形固定資産（償却資産）額">
          <a:extLst>
            <a:ext uri="{FF2B5EF4-FFF2-40B4-BE49-F238E27FC236}">
              <a16:creationId xmlns:a16="http://schemas.microsoft.com/office/drawing/2014/main" id="{35BD3C76-8D54-4336-BEFA-227CD276553A}"/>
            </a:ext>
          </a:extLst>
        </xdr:cNvPr>
        <xdr:cNvSpPr txBox="1"/>
      </xdr:nvSpPr>
      <xdr:spPr>
        <a:xfrm>
          <a:off x="18356795" y="69392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7218BCDC-CC4E-4894-AEB2-8B635C81922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734E296C-D78A-4DCF-822B-ABA63F5690B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8250C204-3149-4817-93CC-E576D73132A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75901E99-ECA9-4444-91F7-D730C3903DD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9410589B-3B93-40CD-B82A-5582C34648F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F20C9590-D84F-468A-99A5-0F8DC5C1455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9860742D-0733-48FB-BC8D-2EB2E4DA080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7A798112-2A21-4040-8E04-D246FA69C83E}"/>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E7D17234-27A3-4DC7-B18B-B0C7B6B904D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1A01C1AF-0117-4D01-86DC-F5E71441317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AF5682D7-3475-47A4-B648-3015129A22C5}"/>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5" name="直線コネクタ 514">
          <a:extLst>
            <a:ext uri="{FF2B5EF4-FFF2-40B4-BE49-F238E27FC236}">
              <a16:creationId xmlns:a16="http://schemas.microsoft.com/office/drawing/2014/main" id="{E897E75D-756F-42A0-810B-4FCC9C76944D}"/>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6" name="テキスト ボックス 515">
          <a:extLst>
            <a:ext uri="{FF2B5EF4-FFF2-40B4-BE49-F238E27FC236}">
              <a16:creationId xmlns:a16="http://schemas.microsoft.com/office/drawing/2014/main" id="{46886AB9-6A5D-47B1-947D-729AA862BB23}"/>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7" name="直線コネクタ 516">
          <a:extLst>
            <a:ext uri="{FF2B5EF4-FFF2-40B4-BE49-F238E27FC236}">
              <a16:creationId xmlns:a16="http://schemas.microsoft.com/office/drawing/2014/main" id="{8697774C-D394-4DF4-84CF-5BF7A3DAD19F}"/>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8" name="テキスト ボックス 517">
          <a:extLst>
            <a:ext uri="{FF2B5EF4-FFF2-40B4-BE49-F238E27FC236}">
              <a16:creationId xmlns:a16="http://schemas.microsoft.com/office/drawing/2014/main" id="{2C6DBA97-5561-4D3A-AF65-EE9D8518DCF8}"/>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9" name="直線コネクタ 518">
          <a:extLst>
            <a:ext uri="{FF2B5EF4-FFF2-40B4-BE49-F238E27FC236}">
              <a16:creationId xmlns:a16="http://schemas.microsoft.com/office/drawing/2014/main" id="{F777F540-C5D4-4763-89C1-85035F91AD90}"/>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0" name="テキスト ボックス 519">
          <a:extLst>
            <a:ext uri="{FF2B5EF4-FFF2-40B4-BE49-F238E27FC236}">
              <a16:creationId xmlns:a16="http://schemas.microsoft.com/office/drawing/2014/main" id="{CDEF22D7-4E2F-4955-9465-0209AAA92886}"/>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1" name="直線コネクタ 520">
          <a:extLst>
            <a:ext uri="{FF2B5EF4-FFF2-40B4-BE49-F238E27FC236}">
              <a16:creationId xmlns:a16="http://schemas.microsoft.com/office/drawing/2014/main" id="{2807D08B-82D2-44E7-B9DD-EF945EB03E23}"/>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2" name="テキスト ボックス 521">
          <a:extLst>
            <a:ext uri="{FF2B5EF4-FFF2-40B4-BE49-F238E27FC236}">
              <a16:creationId xmlns:a16="http://schemas.microsoft.com/office/drawing/2014/main" id="{0936BBF3-46FA-4B1B-AAC2-CA6745AC6D5B}"/>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78F886D1-F8F7-4B59-92BD-1D40DEA94F3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a:extLst>
            <a:ext uri="{FF2B5EF4-FFF2-40B4-BE49-F238E27FC236}">
              <a16:creationId xmlns:a16="http://schemas.microsoft.com/office/drawing/2014/main" id="{7F0501F7-759E-42EC-9A8E-54B15EEDBF36}"/>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保健センター・保健所】&#10;有形固定資産減価償却率グラフ枠">
          <a:extLst>
            <a:ext uri="{FF2B5EF4-FFF2-40B4-BE49-F238E27FC236}">
              <a16:creationId xmlns:a16="http://schemas.microsoft.com/office/drawing/2014/main" id="{5F32163B-3695-4E1B-AAA8-E09E1AA2CA7B}"/>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68580</xdr:rowOff>
    </xdr:from>
    <xdr:to>
      <xdr:col>85</xdr:col>
      <xdr:colOff>126364</xdr:colOff>
      <xdr:row>64</xdr:row>
      <xdr:rowOff>0</xdr:rowOff>
    </xdr:to>
    <xdr:cxnSp macro="">
      <xdr:nvCxnSpPr>
        <xdr:cNvPr id="526" name="直線コネクタ 525">
          <a:extLst>
            <a:ext uri="{FF2B5EF4-FFF2-40B4-BE49-F238E27FC236}">
              <a16:creationId xmlns:a16="http://schemas.microsoft.com/office/drawing/2014/main" id="{C32DA37E-61B9-410B-B624-466808904211}"/>
            </a:ext>
          </a:extLst>
        </xdr:cNvPr>
        <xdr:cNvCxnSpPr/>
      </xdr:nvCxnSpPr>
      <xdr:spPr>
        <a:xfrm flipV="1">
          <a:off x="16318864" y="9498330"/>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3827</xdr:rowOff>
    </xdr:from>
    <xdr:ext cx="469744" cy="259045"/>
    <xdr:sp macro="" textlink="">
      <xdr:nvSpPr>
        <xdr:cNvPr id="527" name="【保健センター・保健所】&#10;有形固定資産減価償却率最小値テキスト">
          <a:extLst>
            <a:ext uri="{FF2B5EF4-FFF2-40B4-BE49-F238E27FC236}">
              <a16:creationId xmlns:a16="http://schemas.microsoft.com/office/drawing/2014/main" id="{7DCAD359-C652-4F11-B85A-67940507A96D}"/>
            </a:ext>
          </a:extLst>
        </xdr:cNvPr>
        <xdr:cNvSpPr txBox="1"/>
      </xdr:nvSpPr>
      <xdr:spPr>
        <a:xfrm>
          <a:off x="16357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0</xdr:rowOff>
    </xdr:from>
    <xdr:to>
      <xdr:col>86</xdr:col>
      <xdr:colOff>25400</xdr:colOff>
      <xdr:row>64</xdr:row>
      <xdr:rowOff>0</xdr:rowOff>
    </xdr:to>
    <xdr:cxnSp macro="">
      <xdr:nvCxnSpPr>
        <xdr:cNvPr id="528" name="直線コネクタ 527">
          <a:extLst>
            <a:ext uri="{FF2B5EF4-FFF2-40B4-BE49-F238E27FC236}">
              <a16:creationId xmlns:a16="http://schemas.microsoft.com/office/drawing/2014/main" id="{83B2DD38-71BB-4036-99EF-F276247A01E5}"/>
            </a:ext>
          </a:extLst>
        </xdr:cNvPr>
        <xdr:cNvCxnSpPr/>
      </xdr:nvCxnSpPr>
      <xdr:spPr>
        <a:xfrm>
          <a:off x="16230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15257</xdr:rowOff>
    </xdr:from>
    <xdr:ext cx="405111" cy="259045"/>
    <xdr:sp macro="" textlink="">
      <xdr:nvSpPr>
        <xdr:cNvPr id="529" name="【保健センター・保健所】&#10;有形固定資産減価償却率最大値テキスト">
          <a:extLst>
            <a:ext uri="{FF2B5EF4-FFF2-40B4-BE49-F238E27FC236}">
              <a16:creationId xmlns:a16="http://schemas.microsoft.com/office/drawing/2014/main" id="{5C55A4D5-CAB3-4240-A40E-EB416117C8D0}"/>
            </a:ext>
          </a:extLst>
        </xdr:cNvPr>
        <xdr:cNvSpPr txBox="1"/>
      </xdr:nvSpPr>
      <xdr:spPr>
        <a:xfrm>
          <a:off x="16357600" y="927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68580</xdr:rowOff>
    </xdr:from>
    <xdr:to>
      <xdr:col>86</xdr:col>
      <xdr:colOff>25400</xdr:colOff>
      <xdr:row>55</xdr:row>
      <xdr:rowOff>68580</xdr:rowOff>
    </xdr:to>
    <xdr:cxnSp macro="">
      <xdr:nvCxnSpPr>
        <xdr:cNvPr id="530" name="直線コネクタ 529">
          <a:extLst>
            <a:ext uri="{FF2B5EF4-FFF2-40B4-BE49-F238E27FC236}">
              <a16:creationId xmlns:a16="http://schemas.microsoft.com/office/drawing/2014/main" id="{722BE77E-91C6-475B-9DFC-BAE151D911D9}"/>
            </a:ext>
          </a:extLst>
        </xdr:cNvPr>
        <xdr:cNvCxnSpPr/>
      </xdr:nvCxnSpPr>
      <xdr:spPr>
        <a:xfrm>
          <a:off x="16230600" y="949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126509</xdr:rowOff>
    </xdr:from>
    <xdr:ext cx="405111" cy="259045"/>
    <xdr:sp macro="" textlink="">
      <xdr:nvSpPr>
        <xdr:cNvPr id="531" name="【保健センター・保健所】&#10;有形固定資産減価償却率平均値テキスト">
          <a:extLst>
            <a:ext uri="{FF2B5EF4-FFF2-40B4-BE49-F238E27FC236}">
              <a16:creationId xmlns:a16="http://schemas.microsoft.com/office/drawing/2014/main" id="{D5534ACC-61C6-4562-B845-F352557FBD85}"/>
            </a:ext>
          </a:extLst>
        </xdr:cNvPr>
        <xdr:cNvSpPr txBox="1"/>
      </xdr:nvSpPr>
      <xdr:spPr>
        <a:xfrm>
          <a:off x="16357600" y="98991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148082</xdr:rowOff>
    </xdr:from>
    <xdr:to>
      <xdr:col>85</xdr:col>
      <xdr:colOff>177800</xdr:colOff>
      <xdr:row>58</xdr:row>
      <xdr:rowOff>78232</xdr:rowOff>
    </xdr:to>
    <xdr:sp macro="" textlink="">
      <xdr:nvSpPr>
        <xdr:cNvPr id="532" name="フローチャート: 判断 531">
          <a:extLst>
            <a:ext uri="{FF2B5EF4-FFF2-40B4-BE49-F238E27FC236}">
              <a16:creationId xmlns:a16="http://schemas.microsoft.com/office/drawing/2014/main" id="{3CF0F3B4-3490-44A7-A513-A0CC646F0BEF}"/>
            </a:ext>
          </a:extLst>
        </xdr:cNvPr>
        <xdr:cNvSpPr/>
      </xdr:nvSpPr>
      <xdr:spPr>
        <a:xfrm>
          <a:off x="16268700" y="992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122936</xdr:rowOff>
    </xdr:from>
    <xdr:to>
      <xdr:col>81</xdr:col>
      <xdr:colOff>101600</xdr:colOff>
      <xdr:row>58</xdr:row>
      <xdr:rowOff>53086</xdr:rowOff>
    </xdr:to>
    <xdr:sp macro="" textlink="">
      <xdr:nvSpPr>
        <xdr:cNvPr id="533" name="フローチャート: 判断 532">
          <a:extLst>
            <a:ext uri="{FF2B5EF4-FFF2-40B4-BE49-F238E27FC236}">
              <a16:creationId xmlns:a16="http://schemas.microsoft.com/office/drawing/2014/main" id="{E0542A36-C3CB-4040-B54C-EEC88CF47093}"/>
            </a:ext>
          </a:extLst>
        </xdr:cNvPr>
        <xdr:cNvSpPr/>
      </xdr:nvSpPr>
      <xdr:spPr>
        <a:xfrm>
          <a:off x="15430500" y="9895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77216</xdr:rowOff>
    </xdr:from>
    <xdr:to>
      <xdr:col>76</xdr:col>
      <xdr:colOff>165100</xdr:colOff>
      <xdr:row>58</xdr:row>
      <xdr:rowOff>7366</xdr:rowOff>
    </xdr:to>
    <xdr:sp macro="" textlink="">
      <xdr:nvSpPr>
        <xdr:cNvPr id="534" name="フローチャート: 判断 533">
          <a:extLst>
            <a:ext uri="{FF2B5EF4-FFF2-40B4-BE49-F238E27FC236}">
              <a16:creationId xmlns:a16="http://schemas.microsoft.com/office/drawing/2014/main" id="{6D15BC26-A353-427A-B552-5A5DBF966902}"/>
            </a:ext>
          </a:extLst>
        </xdr:cNvPr>
        <xdr:cNvSpPr/>
      </xdr:nvSpPr>
      <xdr:spPr>
        <a:xfrm>
          <a:off x="14541500" y="9849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47498</xdr:rowOff>
    </xdr:from>
    <xdr:to>
      <xdr:col>72</xdr:col>
      <xdr:colOff>38100</xdr:colOff>
      <xdr:row>57</xdr:row>
      <xdr:rowOff>149098</xdr:rowOff>
    </xdr:to>
    <xdr:sp macro="" textlink="">
      <xdr:nvSpPr>
        <xdr:cNvPr id="535" name="フローチャート: 判断 534">
          <a:extLst>
            <a:ext uri="{FF2B5EF4-FFF2-40B4-BE49-F238E27FC236}">
              <a16:creationId xmlns:a16="http://schemas.microsoft.com/office/drawing/2014/main" id="{1B752151-0E16-4412-A26E-67D52BB8FE6E}"/>
            </a:ext>
          </a:extLst>
        </xdr:cNvPr>
        <xdr:cNvSpPr/>
      </xdr:nvSpPr>
      <xdr:spPr>
        <a:xfrm>
          <a:off x="13652500" y="9820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56</xdr:row>
      <xdr:rowOff>168656</xdr:rowOff>
    </xdr:from>
    <xdr:to>
      <xdr:col>67</xdr:col>
      <xdr:colOff>101600</xdr:colOff>
      <xdr:row>57</xdr:row>
      <xdr:rowOff>98806</xdr:rowOff>
    </xdr:to>
    <xdr:sp macro="" textlink="">
      <xdr:nvSpPr>
        <xdr:cNvPr id="536" name="フローチャート: 判断 535">
          <a:extLst>
            <a:ext uri="{FF2B5EF4-FFF2-40B4-BE49-F238E27FC236}">
              <a16:creationId xmlns:a16="http://schemas.microsoft.com/office/drawing/2014/main" id="{959454C2-AAD2-439E-AF9D-A46E2B56F371}"/>
            </a:ext>
          </a:extLst>
        </xdr:cNvPr>
        <xdr:cNvSpPr/>
      </xdr:nvSpPr>
      <xdr:spPr>
        <a:xfrm>
          <a:off x="12763500" y="9769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B411F739-C9E8-4631-A8CC-D3FBAA3FD34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4D41C8FD-2AA2-44BA-9334-8B5DCD7E8FA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250E8D9B-FBFE-40AC-A247-AAC2C44A208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E8A891C0-7AAC-4A53-B770-F5B5B0B9782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B7E64B36-7924-47B0-9D75-B02390FD64F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152654</xdr:rowOff>
    </xdr:from>
    <xdr:to>
      <xdr:col>85</xdr:col>
      <xdr:colOff>177800</xdr:colOff>
      <xdr:row>57</xdr:row>
      <xdr:rowOff>82804</xdr:rowOff>
    </xdr:to>
    <xdr:sp macro="" textlink="">
      <xdr:nvSpPr>
        <xdr:cNvPr id="542" name="楕円 541">
          <a:extLst>
            <a:ext uri="{FF2B5EF4-FFF2-40B4-BE49-F238E27FC236}">
              <a16:creationId xmlns:a16="http://schemas.microsoft.com/office/drawing/2014/main" id="{4FACBDB6-A4F0-4AC6-94E0-6909710A5422}"/>
            </a:ext>
          </a:extLst>
        </xdr:cNvPr>
        <xdr:cNvSpPr/>
      </xdr:nvSpPr>
      <xdr:spPr>
        <a:xfrm>
          <a:off x="16268700" y="9753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4081</xdr:rowOff>
    </xdr:from>
    <xdr:ext cx="405111" cy="259045"/>
    <xdr:sp macro="" textlink="">
      <xdr:nvSpPr>
        <xdr:cNvPr id="543" name="【保健センター・保健所】&#10;有形固定資産減価償却率該当値テキスト">
          <a:extLst>
            <a:ext uri="{FF2B5EF4-FFF2-40B4-BE49-F238E27FC236}">
              <a16:creationId xmlns:a16="http://schemas.microsoft.com/office/drawing/2014/main" id="{45C0623F-05E0-49FA-AFF3-610772CE2C72}"/>
            </a:ext>
          </a:extLst>
        </xdr:cNvPr>
        <xdr:cNvSpPr txBox="1"/>
      </xdr:nvSpPr>
      <xdr:spPr>
        <a:xfrm>
          <a:off x="16357600" y="9605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102362</xdr:rowOff>
    </xdr:from>
    <xdr:to>
      <xdr:col>81</xdr:col>
      <xdr:colOff>101600</xdr:colOff>
      <xdr:row>57</xdr:row>
      <xdr:rowOff>32512</xdr:rowOff>
    </xdr:to>
    <xdr:sp macro="" textlink="">
      <xdr:nvSpPr>
        <xdr:cNvPr id="544" name="楕円 543">
          <a:extLst>
            <a:ext uri="{FF2B5EF4-FFF2-40B4-BE49-F238E27FC236}">
              <a16:creationId xmlns:a16="http://schemas.microsoft.com/office/drawing/2014/main" id="{6A70E2DE-6EE3-4975-AB17-A9DF519B8354}"/>
            </a:ext>
          </a:extLst>
        </xdr:cNvPr>
        <xdr:cNvSpPr/>
      </xdr:nvSpPr>
      <xdr:spPr>
        <a:xfrm>
          <a:off x="15430500" y="9703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153162</xdr:rowOff>
    </xdr:from>
    <xdr:to>
      <xdr:col>85</xdr:col>
      <xdr:colOff>127000</xdr:colOff>
      <xdr:row>57</xdr:row>
      <xdr:rowOff>32004</xdr:rowOff>
    </xdr:to>
    <xdr:cxnSp macro="">
      <xdr:nvCxnSpPr>
        <xdr:cNvPr id="545" name="直線コネクタ 544">
          <a:extLst>
            <a:ext uri="{FF2B5EF4-FFF2-40B4-BE49-F238E27FC236}">
              <a16:creationId xmlns:a16="http://schemas.microsoft.com/office/drawing/2014/main" id="{DE4CD991-1CD6-415C-9146-11030BACEA26}"/>
            </a:ext>
          </a:extLst>
        </xdr:cNvPr>
        <xdr:cNvCxnSpPr/>
      </xdr:nvCxnSpPr>
      <xdr:spPr>
        <a:xfrm>
          <a:off x="15481300" y="9754362"/>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52070</xdr:rowOff>
    </xdr:from>
    <xdr:to>
      <xdr:col>76</xdr:col>
      <xdr:colOff>165100</xdr:colOff>
      <xdr:row>56</xdr:row>
      <xdr:rowOff>153670</xdr:rowOff>
    </xdr:to>
    <xdr:sp macro="" textlink="">
      <xdr:nvSpPr>
        <xdr:cNvPr id="546" name="楕円 545">
          <a:extLst>
            <a:ext uri="{FF2B5EF4-FFF2-40B4-BE49-F238E27FC236}">
              <a16:creationId xmlns:a16="http://schemas.microsoft.com/office/drawing/2014/main" id="{41E074CE-4A03-4D67-9FE7-ECA8D5CE93C8}"/>
            </a:ext>
          </a:extLst>
        </xdr:cNvPr>
        <xdr:cNvSpPr/>
      </xdr:nvSpPr>
      <xdr:spPr>
        <a:xfrm>
          <a:off x="14541500" y="965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102870</xdr:rowOff>
    </xdr:from>
    <xdr:to>
      <xdr:col>81</xdr:col>
      <xdr:colOff>50800</xdr:colOff>
      <xdr:row>56</xdr:row>
      <xdr:rowOff>153162</xdr:rowOff>
    </xdr:to>
    <xdr:cxnSp macro="">
      <xdr:nvCxnSpPr>
        <xdr:cNvPr id="547" name="直線コネクタ 546">
          <a:extLst>
            <a:ext uri="{FF2B5EF4-FFF2-40B4-BE49-F238E27FC236}">
              <a16:creationId xmlns:a16="http://schemas.microsoft.com/office/drawing/2014/main" id="{487A70B0-9216-4FA5-A8EC-3413F7E7715C}"/>
            </a:ext>
          </a:extLst>
        </xdr:cNvPr>
        <xdr:cNvCxnSpPr/>
      </xdr:nvCxnSpPr>
      <xdr:spPr>
        <a:xfrm>
          <a:off x="14592300" y="970407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1778</xdr:rowOff>
    </xdr:from>
    <xdr:to>
      <xdr:col>72</xdr:col>
      <xdr:colOff>38100</xdr:colOff>
      <xdr:row>56</xdr:row>
      <xdr:rowOff>103378</xdr:rowOff>
    </xdr:to>
    <xdr:sp macro="" textlink="">
      <xdr:nvSpPr>
        <xdr:cNvPr id="548" name="楕円 547">
          <a:extLst>
            <a:ext uri="{FF2B5EF4-FFF2-40B4-BE49-F238E27FC236}">
              <a16:creationId xmlns:a16="http://schemas.microsoft.com/office/drawing/2014/main" id="{1DB38B6A-E9FA-4DCC-937B-71B86DACAAD9}"/>
            </a:ext>
          </a:extLst>
        </xdr:cNvPr>
        <xdr:cNvSpPr/>
      </xdr:nvSpPr>
      <xdr:spPr>
        <a:xfrm>
          <a:off x="13652500" y="9602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52578</xdr:rowOff>
    </xdr:from>
    <xdr:to>
      <xdr:col>76</xdr:col>
      <xdr:colOff>114300</xdr:colOff>
      <xdr:row>56</xdr:row>
      <xdr:rowOff>102870</xdr:rowOff>
    </xdr:to>
    <xdr:cxnSp macro="">
      <xdr:nvCxnSpPr>
        <xdr:cNvPr id="549" name="直線コネクタ 548">
          <a:extLst>
            <a:ext uri="{FF2B5EF4-FFF2-40B4-BE49-F238E27FC236}">
              <a16:creationId xmlns:a16="http://schemas.microsoft.com/office/drawing/2014/main" id="{FAA47FAE-41AF-4CC0-B24A-E03399A02736}"/>
            </a:ext>
          </a:extLst>
        </xdr:cNvPr>
        <xdr:cNvCxnSpPr/>
      </xdr:nvCxnSpPr>
      <xdr:spPr>
        <a:xfrm>
          <a:off x="13703300" y="965377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122936</xdr:rowOff>
    </xdr:from>
    <xdr:to>
      <xdr:col>67</xdr:col>
      <xdr:colOff>101600</xdr:colOff>
      <xdr:row>56</xdr:row>
      <xdr:rowOff>53086</xdr:rowOff>
    </xdr:to>
    <xdr:sp macro="" textlink="">
      <xdr:nvSpPr>
        <xdr:cNvPr id="550" name="楕円 549">
          <a:extLst>
            <a:ext uri="{FF2B5EF4-FFF2-40B4-BE49-F238E27FC236}">
              <a16:creationId xmlns:a16="http://schemas.microsoft.com/office/drawing/2014/main" id="{080B705A-F3EE-47DE-BC87-C659ABB415D4}"/>
            </a:ext>
          </a:extLst>
        </xdr:cNvPr>
        <xdr:cNvSpPr/>
      </xdr:nvSpPr>
      <xdr:spPr>
        <a:xfrm>
          <a:off x="12763500" y="9552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2286</xdr:rowOff>
    </xdr:from>
    <xdr:to>
      <xdr:col>71</xdr:col>
      <xdr:colOff>177800</xdr:colOff>
      <xdr:row>56</xdr:row>
      <xdr:rowOff>52578</xdr:rowOff>
    </xdr:to>
    <xdr:cxnSp macro="">
      <xdr:nvCxnSpPr>
        <xdr:cNvPr id="551" name="直線コネクタ 550">
          <a:extLst>
            <a:ext uri="{FF2B5EF4-FFF2-40B4-BE49-F238E27FC236}">
              <a16:creationId xmlns:a16="http://schemas.microsoft.com/office/drawing/2014/main" id="{896F4AE0-5FF3-4272-BD81-7B359B12EF81}"/>
            </a:ext>
          </a:extLst>
        </xdr:cNvPr>
        <xdr:cNvCxnSpPr/>
      </xdr:nvCxnSpPr>
      <xdr:spPr>
        <a:xfrm>
          <a:off x="12814300" y="960348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44213</xdr:rowOff>
    </xdr:from>
    <xdr:ext cx="405111" cy="259045"/>
    <xdr:sp macro="" textlink="">
      <xdr:nvSpPr>
        <xdr:cNvPr id="552" name="n_1aveValue【保健センター・保健所】&#10;有形固定資産減価償却率">
          <a:extLst>
            <a:ext uri="{FF2B5EF4-FFF2-40B4-BE49-F238E27FC236}">
              <a16:creationId xmlns:a16="http://schemas.microsoft.com/office/drawing/2014/main" id="{7AEB1A7B-61C4-410F-81DF-3CF628851C1E}"/>
            </a:ext>
          </a:extLst>
        </xdr:cNvPr>
        <xdr:cNvSpPr txBox="1"/>
      </xdr:nvSpPr>
      <xdr:spPr>
        <a:xfrm>
          <a:off x="15266044" y="9988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169943</xdr:rowOff>
    </xdr:from>
    <xdr:ext cx="405111" cy="259045"/>
    <xdr:sp macro="" textlink="">
      <xdr:nvSpPr>
        <xdr:cNvPr id="553" name="n_2aveValue【保健センター・保健所】&#10;有形固定資産減価償却率">
          <a:extLst>
            <a:ext uri="{FF2B5EF4-FFF2-40B4-BE49-F238E27FC236}">
              <a16:creationId xmlns:a16="http://schemas.microsoft.com/office/drawing/2014/main" id="{E0CCB8E5-FAAA-4CAE-B2A0-53E841A6E6F4}"/>
            </a:ext>
          </a:extLst>
        </xdr:cNvPr>
        <xdr:cNvSpPr txBox="1"/>
      </xdr:nvSpPr>
      <xdr:spPr>
        <a:xfrm>
          <a:off x="14389744" y="9942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140225</xdr:rowOff>
    </xdr:from>
    <xdr:ext cx="405111" cy="259045"/>
    <xdr:sp macro="" textlink="">
      <xdr:nvSpPr>
        <xdr:cNvPr id="554" name="n_3aveValue【保健センター・保健所】&#10;有形固定資産減価償却率">
          <a:extLst>
            <a:ext uri="{FF2B5EF4-FFF2-40B4-BE49-F238E27FC236}">
              <a16:creationId xmlns:a16="http://schemas.microsoft.com/office/drawing/2014/main" id="{801CF11C-8B33-4E24-898C-0F2067C9C2E7}"/>
            </a:ext>
          </a:extLst>
        </xdr:cNvPr>
        <xdr:cNvSpPr txBox="1"/>
      </xdr:nvSpPr>
      <xdr:spPr>
        <a:xfrm>
          <a:off x="13500744" y="9912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89933</xdr:rowOff>
    </xdr:from>
    <xdr:ext cx="405111" cy="259045"/>
    <xdr:sp macro="" textlink="">
      <xdr:nvSpPr>
        <xdr:cNvPr id="555" name="n_4aveValue【保健センター・保健所】&#10;有形固定資産減価償却率">
          <a:extLst>
            <a:ext uri="{FF2B5EF4-FFF2-40B4-BE49-F238E27FC236}">
              <a16:creationId xmlns:a16="http://schemas.microsoft.com/office/drawing/2014/main" id="{7FF1795F-CB3E-4B0F-9873-493CC1A70352}"/>
            </a:ext>
          </a:extLst>
        </xdr:cNvPr>
        <xdr:cNvSpPr txBox="1"/>
      </xdr:nvSpPr>
      <xdr:spPr>
        <a:xfrm>
          <a:off x="12611744" y="9862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49039</xdr:rowOff>
    </xdr:from>
    <xdr:ext cx="405111" cy="259045"/>
    <xdr:sp macro="" textlink="">
      <xdr:nvSpPr>
        <xdr:cNvPr id="556" name="n_1mainValue【保健センター・保健所】&#10;有形固定資産減価償却率">
          <a:extLst>
            <a:ext uri="{FF2B5EF4-FFF2-40B4-BE49-F238E27FC236}">
              <a16:creationId xmlns:a16="http://schemas.microsoft.com/office/drawing/2014/main" id="{593634AC-A601-4E67-9E6C-52737543B9FA}"/>
            </a:ext>
          </a:extLst>
        </xdr:cNvPr>
        <xdr:cNvSpPr txBox="1"/>
      </xdr:nvSpPr>
      <xdr:spPr>
        <a:xfrm>
          <a:off x="15266044" y="9478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170197</xdr:rowOff>
    </xdr:from>
    <xdr:ext cx="405111" cy="259045"/>
    <xdr:sp macro="" textlink="">
      <xdr:nvSpPr>
        <xdr:cNvPr id="557" name="n_2mainValue【保健センター・保健所】&#10;有形固定資産減価償却率">
          <a:extLst>
            <a:ext uri="{FF2B5EF4-FFF2-40B4-BE49-F238E27FC236}">
              <a16:creationId xmlns:a16="http://schemas.microsoft.com/office/drawing/2014/main" id="{7F2A9B47-2B18-43DD-9D51-8F8181904298}"/>
            </a:ext>
          </a:extLst>
        </xdr:cNvPr>
        <xdr:cNvSpPr txBox="1"/>
      </xdr:nvSpPr>
      <xdr:spPr>
        <a:xfrm>
          <a:off x="14389744" y="942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119905</xdr:rowOff>
    </xdr:from>
    <xdr:ext cx="405111" cy="259045"/>
    <xdr:sp macro="" textlink="">
      <xdr:nvSpPr>
        <xdr:cNvPr id="558" name="n_3mainValue【保健センター・保健所】&#10;有形固定資産減価償却率">
          <a:extLst>
            <a:ext uri="{FF2B5EF4-FFF2-40B4-BE49-F238E27FC236}">
              <a16:creationId xmlns:a16="http://schemas.microsoft.com/office/drawing/2014/main" id="{7BCDC8A0-9674-4AA8-A225-32ACA4C14037}"/>
            </a:ext>
          </a:extLst>
        </xdr:cNvPr>
        <xdr:cNvSpPr txBox="1"/>
      </xdr:nvSpPr>
      <xdr:spPr>
        <a:xfrm>
          <a:off x="13500744" y="9378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69613</xdr:rowOff>
    </xdr:from>
    <xdr:ext cx="405111" cy="259045"/>
    <xdr:sp macro="" textlink="">
      <xdr:nvSpPr>
        <xdr:cNvPr id="559" name="n_4mainValue【保健センター・保健所】&#10;有形固定資産減価償却率">
          <a:extLst>
            <a:ext uri="{FF2B5EF4-FFF2-40B4-BE49-F238E27FC236}">
              <a16:creationId xmlns:a16="http://schemas.microsoft.com/office/drawing/2014/main" id="{C3F480BC-1C6F-4C2C-AB41-684D71D22C37}"/>
            </a:ext>
          </a:extLst>
        </xdr:cNvPr>
        <xdr:cNvSpPr txBox="1"/>
      </xdr:nvSpPr>
      <xdr:spPr>
        <a:xfrm>
          <a:off x="12611744" y="9327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32FEAA0A-225A-48A7-85C9-6E72F969BE5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5F95F9E4-E098-4EFD-A85D-9BDBFBAC6A8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3C73C360-97DA-4986-9D6C-452D30BFAC9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3014BB02-69A2-43C3-B62D-9BBB3FCBE78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B437104E-3818-490C-A67E-39FFA3822D1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2D746594-1F0C-478B-8ED3-3C150C8D010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2E99D8AD-48D6-44F9-B86A-08F34B087F3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9CE46001-7185-4045-9F1A-CE6F6A6C066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A0872A3D-0A51-4246-9B1C-708BB888425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11BD4832-A566-4DBB-BC14-5C07BE7AC8B8}"/>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0" name="直線コネクタ 569">
          <a:extLst>
            <a:ext uri="{FF2B5EF4-FFF2-40B4-BE49-F238E27FC236}">
              <a16:creationId xmlns:a16="http://schemas.microsoft.com/office/drawing/2014/main" id="{DDDD9370-64E5-42E0-9D74-31347A8B89EF}"/>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1" name="テキスト ボックス 570">
          <a:extLst>
            <a:ext uri="{FF2B5EF4-FFF2-40B4-BE49-F238E27FC236}">
              <a16:creationId xmlns:a16="http://schemas.microsoft.com/office/drawing/2014/main" id="{8BBA791A-E8E1-4D86-B313-B4F55112B966}"/>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2" name="直線コネクタ 571">
          <a:extLst>
            <a:ext uri="{FF2B5EF4-FFF2-40B4-BE49-F238E27FC236}">
              <a16:creationId xmlns:a16="http://schemas.microsoft.com/office/drawing/2014/main" id="{1C30E02E-3CE9-4EB4-B10E-0CCA3CDA7F43}"/>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3" name="テキスト ボックス 572">
          <a:extLst>
            <a:ext uri="{FF2B5EF4-FFF2-40B4-BE49-F238E27FC236}">
              <a16:creationId xmlns:a16="http://schemas.microsoft.com/office/drawing/2014/main" id="{93D93DC7-8CBF-40C4-A477-F6AF147F842F}"/>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4" name="直線コネクタ 573">
          <a:extLst>
            <a:ext uri="{FF2B5EF4-FFF2-40B4-BE49-F238E27FC236}">
              <a16:creationId xmlns:a16="http://schemas.microsoft.com/office/drawing/2014/main" id="{873FE8FB-3A59-4D68-892B-3708E5A0BABB}"/>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5" name="テキスト ボックス 574">
          <a:extLst>
            <a:ext uri="{FF2B5EF4-FFF2-40B4-BE49-F238E27FC236}">
              <a16:creationId xmlns:a16="http://schemas.microsoft.com/office/drawing/2014/main" id="{1D5DDB3D-9BAA-4EEF-8DA9-FA2ABFF2D342}"/>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6" name="直線コネクタ 575">
          <a:extLst>
            <a:ext uri="{FF2B5EF4-FFF2-40B4-BE49-F238E27FC236}">
              <a16:creationId xmlns:a16="http://schemas.microsoft.com/office/drawing/2014/main" id="{14F8CF8D-A13A-4976-9E00-C06BF4FB9807}"/>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77" name="テキスト ボックス 576">
          <a:extLst>
            <a:ext uri="{FF2B5EF4-FFF2-40B4-BE49-F238E27FC236}">
              <a16:creationId xmlns:a16="http://schemas.microsoft.com/office/drawing/2014/main" id="{B3E5A8EC-1BF3-4F80-86C9-F7E2BECF003E}"/>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78" name="直線コネクタ 577">
          <a:extLst>
            <a:ext uri="{FF2B5EF4-FFF2-40B4-BE49-F238E27FC236}">
              <a16:creationId xmlns:a16="http://schemas.microsoft.com/office/drawing/2014/main" id="{FA7A906C-9774-401E-B72B-8DD244CB295A}"/>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79" name="テキスト ボックス 578">
          <a:extLst>
            <a:ext uri="{FF2B5EF4-FFF2-40B4-BE49-F238E27FC236}">
              <a16:creationId xmlns:a16="http://schemas.microsoft.com/office/drawing/2014/main" id="{54D3B55C-5D60-4AEC-A091-C040976E3EDD}"/>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0" name="直線コネクタ 579">
          <a:extLst>
            <a:ext uri="{FF2B5EF4-FFF2-40B4-BE49-F238E27FC236}">
              <a16:creationId xmlns:a16="http://schemas.microsoft.com/office/drawing/2014/main" id="{7F63F3BD-7196-4CE4-973C-A19CB9DFFCF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1" name="テキスト ボックス 580">
          <a:extLst>
            <a:ext uri="{FF2B5EF4-FFF2-40B4-BE49-F238E27FC236}">
              <a16:creationId xmlns:a16="http://schemas.microsoft.com/office/drawing/2014/main" id="{D128EF16-7A54-4ADB-9402-7E4A66E8C0C9}"/>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2" name="【保健センター・保健所】&#10;一人当たり面積グラフ枠">
          <a:extLst>
            <a:ext uri="{FF2B5EF4-FFF2-40B4-BE49-F238E27FC236}">
              <a16:creationId xmlns:a16="http://schemas.microsoft.com/office/drawing/2014/main" id="{F7D04A58-72AD-4DD4-ACE9-CBF02B6F8AB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121920</xdr:rowOff>
    </xdr:from>
    <xdr:to>
      <xdr:col>116</xdr:col>
      <xdr:colOff>62864</xdr:colOff>
      <xdr:row>63</xdr:row>
      <xdr:rowOff>121920</xdr:rowOff>
    </xdr:to>
    <xdr:cxnSp macro="">
      <xdr:nvCxnSpPr>
        <xdr:cNvPr id="583" name="直線コネクタ 582">
          <a:extLst>
            <a:ext uri="{FF2B5EF4-FFF2-40B4-BE49-F238E27FC236}">
              <a16:creationId xmlns:a16="http://schemas.microsoft.com/office/drawing/2014/main" id="{4E0A92FF-73DD-410D-A6CE-270730AD466C}"/>
            </a:ext>
          </a:extLst>
        </xdr:cNvPr>
        <xdr:cNvCxnSpPr/>
      </xdr:nvCxnSpPr>
      <xdr:spPr>
        <a:xfrm flipV="1">
          <a:off x="22160864" y="972312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125747</xdr:rowOff>
    </xdr:from>
    <xdr:ext cx="469744" cy="259045"/>
    <xdr:sp macro="" textlink="">
      <xdr:nvSpPr>
        <xdr:cNvPr id="584" name="【保健センター・保健所】&#10;一人当たり面積最小値テキスト">
          <a:extLst>
            <a:ext uri="{FF2B5EF4-FFF2-40B4-BE49-F238E27FC236}">
              <a16:creationId xmlns:a16="http://schemas.microsoft.com/office/drawing/2014/main" id="{BDECFA79-4CB8-45E0-A493-1CB0EB669750}"/>
            </a:ext>
          </a:extLst>
        </xdr:cNvPr>
        <xdr:cNvSpPr txBox="1"/>
      </xdr:nvSpPr>
      <xdr:spPr>
        <a:xfrm>
          <a:off x="22199600" y="1092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121920</xdr:rowOff>
    </xdr:from>
    <xdr:to>
      <xdr:col>116</xdr:col>
      <xdr:colOff>152400</xdr:colOff>
      <xdr:row>63</xdr:row>
      <xdr:rowOff>121920</xdr:rowOff>
    </xdr:to>
    <xdr:cxnSp macro="">
      <xdr:nvCxnSpPr>
        <xdr:cNvPr id="585" name="直線コネクタ 584">
          <a:extLst>
            <a:ext uri="{FF2B5EF4-FFF2-40B4-BE49-F238E27FC236}">
              <a16:creationId xmlns:a16="http://schemas.microsoft.com/office/drawing/2014/main" id="{912606CA-0AE8-4D48-912F-83D25F411CB1}"/>
            </a:ext>
          </a:extLst>
        </xdr:cNvPr>
        <xdr:cNvCxnSpPr/>
      </xdr:nvCxnSpPr>
      <xdr:spPr>
        <a:xfrm>
          <a:off x="22072600" y="10923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68597</xdr:rowOff>
    </xdr:from>
    <xdr:ext cx="469744" cy="259045"/>
    <xdr:sp macro="" textlink="">
      <xdr:nvSpPr>
        <xdr:cNvPr id="586" name="【保健センター・保健所】&#10;一人当たり面積最大値テキスト">
          <a:extLst>
            <a:ext uri="{FF2B5EF4-FFF2-40B4-BE49-F238E27FC236}">
              <a16:creationId xmlns:a16="http://schemas.microsoft.com/office/drawing/2014/main" id="{470215A2-31AA-4B1A-8CEC-FB8D059BEC60}"/>
            </a:ext>
          </a:extLst>
        </xdr:cNvPr>
        <xdr:cNvSpPr txBox="1"/>
      </xdr:nvSpPr>
      <xdr:spPr>
        <a:xfrm>
          <a:off x="22199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121920</xdr:rowOff>
    </xdr:from>
    <xdr:to>
      <xdr:col>116</xdr:col>
      <xdr:colOff>152400</xdr:colOff>
      <xdr:row>56</xdr:row>
      <xdr:rowOff>121920</xdr:rowOff>
    </xdr:to>
    <xdr:cxnSp macro="">
      <xdr:nvCxnSpPr>
        <xdr:cNvPr id="587" name="直線コネクタ 586">
          <a:extLst>
            <a:ext uri="{FF2B5EF4-FFF2-40B4-BE49-F238E27FC236}">
              <a16:creationId xmlns:a16="http://schemas.microsoft.com/office/drawing/2014/main" id="{47DD13F4-197B-445E-A243-8C48034F84A5}"/>
            </a:ext>
          </a:extLst>
        </xdr:cNvPr>
        <xdr:cNvCxnSpPr/>
      </xdr:nvCxnSpPr>
      <xdr:spPr>
        <a:xfrm>
          <a:off x="22072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40657</xdr:rowOff>
    </xdr:from>
    <xdr:ext cx="469744" cy="259045"/>
    <xdr:sp macro="" textlink="">
      <xdr:nvSpPr>
        <xdr:cNvPr id="588" name="【保健センター・保健所】&#10;一人当たり面積平均値テキスト">
          <a:extLst>
            <a:ext uri="{FF2B5EF4-FFF2-40B4-BE49-F238E27FC236}">
              <a16:creationId xmlns:a16="http://schemas.microsoft.com/office/drawing/2014/main" id="{F4DF88EB-82C0-4155-9896-1F72C5F901A7}"/>
            </a:ext>
          </a:extLst>
        </xdr:cNvPr>
        <xdr:cNvSpPr txBox="1"/>
      </xdr:nvSpPr>
      <xdr:spPr>
        <a:xfrm>
          <a:off x="22199600" y="104991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17780</xdr:rowOff>
    </xdr:from>
    <xdr:to>
      <xdr:col>116</xdr:col>
      <xdr:colOff>114300</xdr:colOff>
      <xdr:row>62</xdr:row>
      <xdr:rowOff>119380</xdr:rowOff>
    </xdr:to>
    <xdr:sp macro="" textlink="">
      <xdr:nvSpPr>
        <xdr:cNvPr id="589" name="フローチャート: 判断 588">
          <a:extLst>
            <a:ext uri="{FF2B5EF4-FFF2-40B4-BE49-F238E27FC236}">
              <a16:creationId xmlns:a16="http://schemas.microsoft.com/office/drawing/2014/main" id="{181548B3-44FE-4F8F-91E0-1274982D5856}"/>
            </a:ext>
          </a:extLst>
        </xdr:cNvPr>
        <xdr:cNvSpPr/>
      </xdr:nvSpPr>
      <xdr:spPr>
        <a:xfrm>
          <a:off x="221107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21590</xdr:rowOff>
    </xdr:from>
    <xdr:to>
      <xdr:col>112</xdr:col>
      <xdr:colOff>38100</xdr:colOff>
      <xdr:row>62</xdr:row>
      <xdr:rowOff>123190</xdr:rowOff>
    </xdr:to>
    <xdr:sp macro="" textlink="">
      <xdr:nvSpPr>
        <xdr:cNvPr id="590" name="フローチャート: 判断 589">
          <a:extLst>
            <a:ext uri="{FF2B5EF4-FFF2-40B4-BE49-F238E27FC236}">
              <a16:creationId xmlns:a16="http://schemas.microsoft.com/office/drawing/2014/main" id="{AF165D51-0732-43FD-8CF8-A898772470BD}"/>
            </a:ext>
          </a:extLst>
        </xdr:cNvPr>
        <xdr:cNvSpPr/>
      </xdr:nvSpPr>
      <xdr:spPr>
        <a:xfrm>
          <a:off x="212725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21590</xdr:rowOff>
    </xdr:from>
    <xdr:to>
      <xdr:col>107</xdr:col>
      <xdr:colOff>101600</xdr:colOff>
      <xdr:row>62</xdr:row>
      <xdr:rowOff>123190</xdr:rowOff>
    </xdr:to>
    <xdr:sp macro="" textlink="">
      <xdr:nvSpPr>
        <xdr:cNvPr id="591" name="フローチャート: 判断 590">
          <a:extLst>
            <a:ext uri="{FF2B5EF4-FFF2-40B4-BE49-F238E27FC236}">
              <a16:creationId xmlns:a16="http://schemas.microsoft.com/office/drawing/2014/main" id="{AB237356-7F80-436C-A657-87031A144CAC}"/>
            </a:ext>
          </a:extLst>
        </xdr:cNvPr>
        <xdr:cNvSpPr/>
      </xdr:nvSpPr>
      <xdr:spPr>
        <a:xfrm>
          <a:off x="203835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592" name="フローチャート: 判断 591">
          <a:extLst>
            <a:ext uri="{FF2B5EF4-FFF2-40B4-BE49-F238E27FC236}">
              <a16:creationId xmlns:a16="http://schemas.microsoft.com/office/drawing/2014/main" id="{D2454C02-0528-490E-A4A2-F01EAE1FC967}"/>
            </a:ext>
          </a:extLst>
        </xdr:cNvPr>
        <xdr:cNvSpPr/>
      </xdr:nvSpPr>
      <xdr:spPr>
        <a:xfrm>
          <a:off x="19494500" y="1065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xdr:rowOff>
    </xdr:from>
    <xdr:to>
      <xdr:col>98</xdr:col>
      <xdr:colOff>38100</xdr:colOff>
      <xdr:row>62</xdr:row>
      <xdr:rowOff>104140</xdr:rowOff>
    </xdr:to>
    <xdr:sp macro="" textlink="">
      <xdr:nvSpPr>
        <xdr:cNvPr id="593" name="フローチャート: 判断 592">
          <a:extLst>
            <a:ext uri="{FF2B5EF4-FFF2-40B4-BE49-F238E27FC236}">
              <a16:creationId xmlns:a16="http://schemas.microsoft.com/office/drawing/2014/main" id="{2C9C50EF-23D3-41D5-A620-2822F7010531}"/>
            </a:ext>
          </a:extLst>
        </xdr:cNvPr>
        <xdr:cNvSpPr/>
      </xdr:nvSpPr>
      <xdr:spPr>
        <a:xfrm>
          <a:off x="18605500" y="106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1EB9BAA7-12A2-466A-9A3C-231A7147C63A}"/>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58EDB223-D2AD-4FE8-AFD7-EACEE892CDCB}"/>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ADEA940E-D8E4-42D3-8CB2-70C67DF22A5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2C6F365D-E136-4FCB-8D0A-CDDAA698ADB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0825AF5D-5821-469D-9F1A-694301E8F3C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25400</xdr:rowOff>
    </xdr:from>
    <xdr:to>
      <xdr:col>116</xdr:col>
      <xdr:colOff>114300</xdr:colOff>
      <xdr:row>63</xdr:row>
      <xdr:rowOff>127000</xdr:rowOff>
    </xdr:to>
    <xdr:sp macro="" textlink="">
      <xdr:nvSpPr>
        <xdr:cNvPr id="599" name="楕円 598">
          <a:extLst>
            <a:ext uri="{FF2B5EF4-FFF2-40B4-BE49-F238E27FC236}">
              <a16:creationId xmlns:a16="http://schemas.microsoft.com/office/drawing/2014/main" id="{74FFE13D-CA86-4A6E-A94D-7254D99C6EA5}"/>
            </a:ext>
          </a:extLst>
        </xdr:cNvPr>
        <xdr:cNvSpPr/>
      </xdr:nvSpPr>
      <xdr:spPr>
        <a:xfrm>
          <a:off x="22110700" y="1082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111777</xdr:rowOff>
    </xdr:from>
    <xdr:ext cx="469744" cy="259045"/>
    <xdr:sp macro="" textlink="">
      <xdr:nvSpPr>
        <xdr:cNvPr id="600" name="【保健センター・保健所】&#10;一人当たり面積該当値テキスト">
          <a:extLst>
            <a:ext uri="{FF2B5EF4-FFF2-40B4-BE49-F238E27FC236}">
              <a16:creationId xmlns:a16="http://schemas.microsoft.com/office/drawing/2014/main" id="{4B548380-02CF-4200-937D-E9F977841DE1}"/>
            </a:ext>
          </a:extLst>
        </xdr:cNvPr>
        <xdr:cNvSpPr txBox="1"/>
      </xdr:nvSpPr>
      <xdr:spPr>
        <a:xfrm>
          <a:off x="22199600" y="10741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29210</xdr:rowOff>
    </xdr:from>
    <xdr:to>
      <xdr:col>112</xdr:col>
      <xdr:colOff>38100</xdr:colOff>
      <xdr:row>63</xdr:row>
      <xdr:rowOff>130810</xdr:rowOff>
    </xdr:to>
    <xdr:sp macro="" textlink="">
      <xdr:nvSpPr>
        <xdr:cNvPr id="601" name="楕円 600">
          <a:extLst>
            <a:ext uri="{FF2B5EF4-FFF2-40B4-BE49-F238E27FC236}">
              <a16:creationId xmlns:a16="http://schemas.microsoft.com/office/drawing/2014/main" id="{57BB133F-9D15-4DF5-965D-8B2C20F445DC}"/>
            </a:ext>
          </a:extLst>
        </xdr:cNvPr>
        <xdr:cNvSpPr/>
      </xdr:nvSpPr>
      <xdr:spPr>
        <a:xfrm>
          <a:off x="212725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76200</xdr:rowOff>
    </xdr:from>
    <xdr:to>
      <xdr:col>116</xdr:col>
      <xdr:colOff>63500</xdr:colOff>
      <xdr:row>63</xdr:row>
      <xdr:rowOff>80010</xdr:rowOff>
    </xdr:to>
    <xdr:cxnSp macro="">
      <xdr:nvCxnSpPr>
        <xdr:cNvPr id="602" name="直線コネクタ 601">
          <a:extLst>
            <a:ext uri="{FF2B5EF4-FFF2-40B4-BE49-F238E27FC236}">
              <a16:creationId xmlns:a16="http://schemas.microsoft.com/office/drawing/2014/main" id="{B3AE59FC-1210-41EB-A403-0EEF3BF445A3}"/>
            </a:ext>
          </a:extLst>
        </xdr:cNvPr>
        <xdr:cNvCxnSpPr/>
      </xdr:nvCxnSpPr>
      <xdr:spPr>
        <a:xfrm flipV="1">
          <a:off x="21323300" y="1087755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29210</xdr:rowOff>
    </xdr:from>
    <xdr:to>
      <xdr:col>107</xdr:col>
      <xdr:colOff>101600</xdr:colOff>
      <xdr:row>63</xdr:row>
      <xdr:rowOff>130810</xdr:rowOff>
    </xdr:to>
    <xdr:sp macro="" textlink="">
      <xdr:nvSpPr>
        <xdr:cNvPr id="603" name="楕円 602">
          <a:extLst>
            <a:ext uri="{FF2B5EF4-FFF2-40B4-BE49-F238E27FC236}">
              <a16:creationId xmlns:a16="http://schemas.microsoft.com/office/drawing/2014/main" id="{913E70DD-4DE0-4E40-84E9-122ADFCFCA49}"/>
            </a:ext>
          </a:extLst>
        </xdr:cNvPr>
        <xdr:cNvSpPr/>
      </xdr:nvSpPr>
      <xdr:spPr>
        <a:xfrm>
          <a:off x="203835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80010</xdr:rowOff>
    </xdr:from>
    <xdr:to>
      <xdr:col>111</xdr:col>
      <xdr:colOff>177800</xdr:colOff>
      <xdr:row>63</xdr:row>
      <xdr:rowOff>80010</xdr:rowOff>
    </xdr:to>
    <xdr:cxnSp macro="">
      <xdr:nvCxnSpPr>
        <xdr:cNvPr id="604" name="直線コネクタ 603">
          <a:extLst>
            <a:ext uri="{FF2B5EF4-FFF2-40B4-BE49-F238E27FC236}">
              <a16:creationId xmlns:a16="http://schemas.microsoft.com/office/drawing/2014/main" id="{8827C3E1-D2A8-4319-A5B9-2A4F4428D326}"/>
            </a:ext>
          </a:extLst>
        </xdr:cNvPr>
        <xdr:cNvCxnSpPr/>
      </xdr:nvCxnSpPr>
      <xdr:spPr>
        <a:xfrm>
          <a:off x="20434300" y="108813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33020</xdr:rowOff>
    </xdr:from>
    <xdr:to>
      <xdr:col>102</xdr:col>
      <xdr:colOff>165100</xdr:colOff>
      <xdr:row>63</xdr:row>
      <xdr:rowOff>134620</xdr:rowOff>
    </xdr:to>
    <xdr:sp macro="" textlink="">
      <xdr:nvSpPr>
        <xdr:cNvPr id="605" name="楕円 604">
          <a:extLst>
            <a:ext uri="{FF2B5EF4-FFF2-40B4-BE49-F238E27FC236}">
              <a16:creationId xmlns:a16="http://schemas.microsoft.com/office/drawing/2014/main" id="{BE75EFCA-CD6A-48E6-83F6-42602ABA697B}"/>
            </a:ext>
          </a:extLst>
        </xdr:cNvPr>
        <xdr:cNvSpPr/>
      </xdr:nvSpPr>
      <xdr:spPr>
        <a:xfrm>
          <a:off x="19494500" y="1083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80010</xdr:rowOff>
    </xdr:from>
    <xdr:to>
      <xdr:col>107</xdr:col>
      <xdr:colOff>50800</xdr:colOff>
      <xdr:row>63</xdr:row>
      <xdr:rowOff>83820</xdr:rowOff>
    </xdr:to>
    <xdr:cxnSp macro="">
      <xdr:nvCxnSpPr>
        <xdr:cNvPr id="606" name="直線コネクタ 605">
          <a:extLst>
            <a:ext uri="{FF2B5EF4-FFF2-40B4-BE49-F238E27FC236}">
              <a16:creationId xmlns:a16="http://schemas.microsoft.com/office/drawing/2014/main" id="{FF3C4CDD-5576-43BC-850B-2C319B249BB8}"/>
            </a:ext>
          </a:extLst>
        </xdr:cNvPr>
        <xdr:cNvCxnSpPr/>
      </xdr:nvCxnSpPr>
      <xdr:spPr>
        <a:xfrm flipV="1">
          <a:off x="19545300" y="108813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36830</xdr:rowOff>
    </xdr:from>
    <xdr:to>
      <xdr:col>98</xdr:col>
      <xdr:colOff>38100</xdr:colOff>
      <xdr:row>63</xdr:row>
      <xdr:rowOff>138430</xdr:rowOff>
    </xdr:to>
    <xdr:sp macro="" textlink="">
      <xdr:nvSpPr>
        <xdr:cNvPr id="607" name="楕円 606">
          <a:extLst>
            <a:ext uri="{FF2B5EF4-FFF2-40B4-BE49-F238E27FC236}">
              <a16:creationId xmlns:a16="http://schemas.microsoft.com/office/drawing/2014/main" id="{4CF67939-8C1D-4FD1-AE6D-7821203C225E}"/>
            </a:ext>
          </a:extLst>
        </xdr:cNvPr>
        <xdr:cNvSpPr/>
      </xdr:nvSpPr>
      <xdr:spPr>
        <a:xfrm>
          <a:off x="18605500" y="1083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83820</xdr:rowOff>
    </xdr:from>
    <xdr:to>
      <xdr:col>102</xdr:col>
      <xdr:colOff>114300</xdr:colOff>
      <xdr:row>63</xdr:row>
      <xdr:rowOff>87630</xdr:rowOff>
    </xdr:to>
    <xdr:cxnSp macro="">
      <xdr:nvCxnSpPr>
        <xdr:cNvPr id="608" name="直線コネクタ 607">
          <a:extLst>
            <a:ext uri="{FF2B5EF4-FFF2-40B4-BE49-F238E27FC236}">
              <a16:creationId xmlns:a16="http://schemas.microsoft.com/office/drawing/2014/main" id="{3CC2194B-0417-43A3-AD6B-521D81F40777}"/>
            </a:ext>
          </a:extLst>
        </xdr:cNvPr>
        <xdr:cNvCxnSpPr/>
      </xdr:nvCxnSpPr>
      <xdr:spPr>
        <a:xfrm flipV="1">
          <a:off x="18656300" y="108851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139717</xdr:rowOff>
    </xdr:from>
    <xdr:ext cx="469744" cy="259045"/>
    <xdr:sp macro="" textlink="">
      <xdr:nvSpPr>
        <xdr:cNvPr id="609" name="n_1aveValue【保健センター・保健所】&#10;一人当たり面積">
          <a:extLst>
            <a:ext uri="{FF2B5EF4-FFF2-40B4-BE49-F238E27FC236}">
              <a16:creationId xmlns:a16="http://schemas.microsoft.com/office/drawing/2014/main" id="{CADBFAB7-C7F6-4E1C-BEEE-F9DDD14C6EDF}"/>
            </a:ext>
          </a:extLst>
        </xdr:cNvPr>
        <xdr:cNvSpPr txBox="1"/>
      </xdr:nvSpPr>
      <xdr:spPr>
        <a:xfrm>
          <a:off x="21075727" y="1042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139717</xdr:rowOff>
    </xdr:from>
    <xdr:ext cx="469744" cy="259045"/>
    <xdr:sp macro="" textlink="">
      <xdr:nvSpPr>
        <xdr:cNvPr id="610" name="n_2aveValue【保健センター・保健所】&#10;一人当たり面積">
          <a:extLst>
            <a:ext uri="{FF2B5EF4-FFF2-40B4-BE49-F238E27FC236}">
              <a16:creationId xmlns:a16="http://schemas.microsoft.com/office/drawing/2014/main" id="{5FCCAA3E-13F0-4563-B166-C81C9D4D5DC3}"/>
            </a:ext>
          </a:extLst>
        </xdr:cNvPr>
        <xdr:cNvSpPr txBox="1"/>
      </xdr:nvSpPr>
      <xdr:spPr>
        <a:xfrm>
          <a:off x="20199427" y="1042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143527</xdr:rowOff>
    </xdr:from>
    <xdr:ext cx="469744" cy="259045"/>
    <xdr:sp macro="" textlink="">
      <xdr:nvSpPr>
        <xdr:cNvPr id="611" name="n_3aveValue【保健センター・保健所】&#10;一人当たり面積">
          <a:extLst>
            <a:ext uri="{FF2B5EF4-FFF2-40B4-BE49-F238E27FC236}">
              <a16:creationId xmlns:a16="http://schemas.microsoft.com/office/drawing/2014/main" id="{DFD439DB-D1EF-4E22-8C05-99425C10B439}"/>
            </a:ext>
          </a:extLst>
        </xdr:cNvPr>
        <xdr:cNvSpPr txBox="1"/>
      </xdr:nvSpPr>
      <xdr:spPr>
        <a:xfrm>
          <a:off x="19310427" y="1043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120667</xdr:rowOff>
    </xdr:from>
    <xdr:ext cx="469744" cy="259045"/>
    <xdr:sp macro="" textlink="">
      <xdr:nvSpPr>
        <xdr:cNvPr id="612" name="n_4aveValue【保健センター・保健所】&#10;一人当たり面積">
          <a:extLst>
            <a:ext uri="{FF2B5EF4-FFF2-40B4-BE49-F238E27FC236}">
              <a16:creationId xmlns:a16="http://schemas.microsoft.com/office/drawing/2014/main" id="{609A8718-D412-468E-9ECC-801B7F5F8216}"/>
            </a:ext>
          </a:extLst>
        </xdr:cNvPr>
        <xdr:cNvSpPr txBox="1"/>
      </xdr:nvSpPr>
      <xdr:spPr>
        <a:xfrm>
          <a:off x="18421427" y="1040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121937</xdr:rowOff>
    </xdr:from>
    <xdr:ext cx="469744" cy="259045"/>
    <xdr:sp macro="" textlink="">
      <xdr:nvSpPr>
        <xdr:cNvPr id="613" name="n_1mainValue【保健センター・保健所】&#10;一人当たり面積">
          <a:extLst>
            <a:ext uri="{FF2B5EF4-FFF2-40B4-BE49-F238E27FC236}">
              <a16:creationId xmlns:a16="http://schemas.microsoft.com/office/drawing/2014/main" id="{274AEC8B-747C-4E8A-A069-3B264AA191C3}"/>
            </a:ext>
          </a:extLst>
        </xdr:cNvPr>
        <xdr:cNvSpPr txBox="1"/>
      </xdr:nvSpPr>
      <xdr:spPr>
        <a:xfrm>
          <a:off x="21075727" y="1092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121937</xdr:rowOff>
    </xdr:from>
    <xdr:ext cx="469744" cy="259045"/>
    <xdr:sp macro="" textlink="">
      <xdr:nvSpPr>
        <xdr:cNvPr id="614" name="n_2mainValue【保健センター・保健所】&#10;一人当たり面積">
          <a:extLst>
            <a:ext uri="{FF2B5EF4-FFF2-40B4-BE49-F238E27FC236}">
              <a16:creationId xmlns:a16="http://schemas.microsoft.com/office/drawing/2014/main" id="{39AD8F68-3169-4FE8-B999-84E8C5F5A98D}"/>
            </a:ext>
          </a:extLst>
        </xdr:cNvPr>
        <xdr:cNvSpPr txBox="1"/>
      </xdr:nvSpPr>
      <xdr:spPr>
        <a:xfrm>
          <a:off x="20199427" y="1092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125747</xdr:rowOff>
    </xdr:from>
    <xdr:ext cx="469744" cy="259045"/>
    <xdr:sp macro="" textlink="">
      <xdr:nvSpPr>
        <xdr:cNvPr id="615" name="n_3mainValue【保健センター・保健所】&#10;一人当たり面積">
          <a:extLst>
            <a:ext uri="{FF2B5EF4-FFF2-40B4-BE49-F238E27FC236}">
              <a16:creationId xmlns:a16="http://schemas.microsoft.com/office/drawing/2014/main" id="{8DFF7249-A70C-4176-B3C2-9DB902B1812E}"/>
            </a:ext>
          </a:extLst>
        </xdr:cNvPr>
        <xdr:cNvSpPr txBox="1"/>
      </xdr:nvSpPr>
      <xdr:spPr>
        <a:xfrm>
          <a:off x="19310427" y="1092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129557</xdr:rowOff>
    </xdr:from>
    <xdr:ext cx="469744" cy="259045"/>
    <xdr:sp macro="" textlink="">
      <xdr:nvSpPr>
        <xdr:cNvPr id="616" name="n_4mainValue【保健センター・保健所】&#10;一人当たり面積">
          <a:extLst>
            <a:ext uri="{FF2B5EF4-FFF2-40B4-BE49-F238E27FC236}">
              <a16:creationId xmlns:a16="http://schemas.microsoft.com/office/drawing/2014/main" id="{31AA2CD8-1FD1-4F0A-A029-C16E947B9910}"/>
            </a:ext>
          </a:extLst>
        </xdr:cNvPr>
        <xdr:cNvSpPr txBox="1"/>
      </xdr:nvSpPr>
      <xdr:spPr>
        <a:xfrm>
          <a:off x="18421427"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7" name="正方形/長方形 616">
          <a:extLst>
            <a:ext uri="{FF2B5EF4-FFF2-40B4-BE49-F238E27FC236}">
              <a16:creationId xmlns:a16="http://schemas.microsoft.com/office/drawing/2014/main" id="{1D706CB1-08C1-4845-9F04-B222A5F5054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8" name="正方形/長方形 617">
          <a:extLst>
            <a:ext uri="{FF2B5EF4-FFF2-40B4-BE49-F238E27FC236}">
              <a16:creationId xmlns:a16="http://schemas.microsoft.com/office/drawing/2014/main" id="{CED4AA08-F611-4EB6-BDFE-DACD98D2169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9" name="正方形/長方形 618">
          <a:extLst>
            <a:ext uri="{FF2B5EF4-FFF2-40B4-BE49-F238E27FC236}">
              <a16:creationId xmlns:a16="http://schemas.microsoft.com/office/drawing/2014/main" id="{7D58B0E1-F85C-4B49-ABBC-6F7C7083BFF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0" name="正方形/長方形 619">
          <a:extLst>
            <a:ext uri="{FF2B5EF4-FFF2-40B4-BE49-F238E27FC236}">
              <a16:creationId xmlns:a16="http://schemas.microsoft.com/office/drawing/2014/main" id="{B240D65E-E7DB-4E25-B652-26A89856CB4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1" name="正方形/長方形 620">
          <a:extLst>
            <a:ext uri="{FF2B5EF4-FFF2-40B4-BE49-F238E27FC236}">
              <a16:creationId xmlns:a16="http://schemas.microsoft.com/office/drawing/2014/main" id="{A9D3CF41-C3C1-40FE-ABA5-78FCC7E9FDE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2" name="正方形/長方形 621">
          <a:extLst>
            <a:ext uri="{FF2B5EF4-FFF2-40B4-BE49-F238E27FC236}">
              <a16:creationId xmlns:a16="http://schemas.microsoft.com/office/drawing/2014/main" id="{09A0ABFD-3CC6-44D1-9B36-17976B0B60D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3" name="正方形/長方形 622">
          <a:extLst>
            <a:ext uri="{FF2B5EF4-FFF2-40B4-BE49-F238E27FC236}">
              <a16:creationId xmlns:a16="http://schemas.microsoft.com/office/drawing/2014/main" id="{6603ABFB-3CCF-461F-8887-A893CB77E57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4" name="正方形/長方形 623">
          <a:extLst>
            <a:ext uri="{FF2B5EF4-FFF2-40B4-BE49-F238E27FC236}">
              <a16:creationId xmlns:a16="http://schemas.microsoft.com/office/drawing/2014/main" id="{E7182097-4FC7-470E-9D15-D520CDBD218E}"/>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5" name="テキスト ボックス 624">
          <a:extLst>
            <a:ext uri="{FF2B5EF4-FFF2-40B4-BE49-F238E27FC236}">
              <a16:creationId xmlns:a16="http://schemas.microsoft.com/office/drawing/2014/main" id="{2501EB38-12EA-4A71-9914-51477D9BBD9F}"/>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6" name="直線コネクタ 625">
          <a:extLst>
            <a:ext uri="{FF2B5EF4-FFF2-40B4-BE49-F238E27FC236}">
              <a16:creationId xmlns:a16="http://schemas.microsoft.com/office/drawing/2014/main" id="{CCD08E97-DD95-4A05-81C9-BE6C6642D0C3}"/>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7" name="テキスト ボックス 626">
          <a:extLst>
            <a:ext uri="{FF2B5EF4-FFF2-40B4-BE49-F238E27FC236}">
              <a16:creationId xmlns:a16="http://schemas.microsoft.com/office/drawing/2014/main" id="{A3B4DA38-0D82-44D5-BE53-73454216BDE3}"/>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8" name="直線コネクタ 627">
          <a:extLst>
            <a:ext uri="{FF2B5EF4-FFF2-40B4-BE49-F238E27FC236}">
              <a16:creationId xmlns:a16="http://schemas.microsoft.com/office/drawing/2014/main" id="{EC733144-F820-417D-8933-3BF57BCA3CA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29" name="テキスト ボックス 628">
          <a:extLst>
            <a:ext uri="{FF2B5EF4-FFF2-40B4-BE49-F238E27FC236}">
              <a16:creationId xmlns:a16="http://schemas.microsoft.com/office/drawing/2014/main" id="{5DD24209-5574-4116-B666-5F191AF339F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0" name="直線コネクタ 629">
          <a:extLst>
            <a:ext uri="{FF2B5EF4-FFF2-40B4-BE49-F238E27FC236}">
              <a16:creationId xmlns:a16="http://schemas.microsoft.com/office/drawing/2014/main" id="{4C35F325-B518-4C9A-A5A2-379218A2DD6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1" name="テキスト ボックス 630">
          <a:extLst>
            <a:ext uri="{FF2B5EF4-FFF2-40B4-BE49-F238E27FC236}">
              <a16:creationId xmlns:a16="http://schemas.microsoft.com/office/drawing/2014/main" id="{73A30698-E679-44D9-8828-CF3C6111D2D2}"/>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2" name="直線コネクタ 631">
          <a:extLst>
            <a:ext uri="{FF2B5EF4-FFF2-40B4-BE49-F238E27FC236}">
              <a16:creationId xmlns:a16="http://schemas.microsoft.com/office/drawing/2014/main" id="{6F4EB41B-3323-4E21-8A21-722B07F04989}"/>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3" name="テキスト ボックス 632">
          <a:extLst>
            <a:ext uri="{FF2B5EF4-FFF2-40B4-BE49-F238E27FC236}">
              <a16:creationId xmlns:a16="http://schemas.microsoft.com/office/drawing/2014/main" id="{53EB128F-E0EB-4AB6-BF64-01967E999B4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4" name="直線コネクタ 633">
          <a:extLst>
            <a:ext uri="{FF2B5EF4-FFF2-40B4-BE49-F238E27FC236}">
              <a16:creationId xmlns:a16="http://schemas.microsoft.com/office/drawing/2014/main" id="{C59ACF46-DCD8-497B-9E48-73F435DFD074}"/>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5" name="テキスト ボックス 634">
          <a:extLst>
            <a:ext uri="{FF2B5EF4-FFF2-40B4-BE49-F238E27FC236}">
              <a16:creationId xmlns:a16="http://schemas.microsoft.com/office/drawing/2014/main" id="{69C47B01-FD31-421E-A8BD-D8C85FD265AF}"/>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6" name="直線コネクタ 635">
          <a:extLst>
            <a:ext uri="{FF2B5EF4-FFF2-40B4-BE49-F238E27FC236}">
              <a16:creationId xmlns:a16="http://schemas.microsoft.com/office/drawing/2014/main" id="{5CAD5093-1346-4358-9E76-0B007C74135E}"/>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7" name="テキスト ボックス 636">
          <a:extLst>
            <a:ext uri="{FF2B5EF4-FFF2-40B4-BE49-F238E27FC236}">
              <a16:creationId xmlns:a16="http://schemas.microsoft.com/office/drawing/2014/main" id="{8A20DAB0-1D92-47E3-BA64-569D21E300DA}"/>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8" name="直線コネクタ 637">
          <a:extLst>
            <a:ext uri="{FF2B5EF4-FFF2-40B4-BE49-F238E27FC236}">
              <a16:creationId xmlns:a16="http://schemas.microsoft.com/office/drawing/2014/main" id="{910AE23C-2BA3-4530-8921-9143DDF3DCD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9" name="テキスト ボックス 638">
          <a:extLst>
            <a:ext uri="{FF2B5EF4-FFF2-40B4-BE49-F238E27FC236}">
              <a16:creationId xmlns:a16="http://schemas.microsoft.com/office/drawing/2014/main" id="{04253E81-281F-4189-9F4A-4F6458911858}"/>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0" name="【消防施設】&#10;有形固定資産減価償却率グラフ枠">
          <a:extLst>
            <a:ext uri="{FF2B5EF4-FFF2-40B4-BE49-F238E27FC236}">
              <a16:creationId xmlns:a16="http://schemas.microsoft.com/office/drawing/2014/main" id="{D4D27BD4-2E72-4C4B-A843-BC334E7AAF6D}"/>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152400</xdr:rowOff>
    </xdr:from>
    <xdr:to>
      <xdr:col>85</xdr:col>
      <xdr:colOff>126364</xdr:colOff>
      <xdr:row>86</xdr:row>
      <xdr:rowOff>114300</xdr:rowOff>
    </xdr:to>
    <xdr:cxnSp macro="">
      <xdr:nvCxnSpPr>
        <xdr:cNvPr id="641" name="直線コネクタ 640">
          <a:extLst>
            <a:ext uri="{FF2B5EF4-FFF2-40B4-BE49-F238E27FC236}">
              <a16:creationId xmlns:a16="http://schemas.microsoft.com/office/drawing/2014/main" id="{88E11D5C-42D5-48F9-84FB-13D740A154F2}"/>
            </a:ext>
          </a:extLst>
        </xdr:cNvPr>
        <xdr:cNvCxnSpPr/>
      </xdr:nvCxnSpPr>
      <xdr:spPr>
        <a:xfrm flipV="1">
          <a:off x="16318864" y="1335405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2" name="【消防施設】&#10;有形固定資産減価償却率最小値テキスト">
          <a:extLst>
            <a:ext uri="{FF2B5EF4-FFF2-40B4-BE49-F238E27FC236}">
              <a16:creationId xmlns:a16="http://schemas.microsoft.com/office/drawing/2014/main" id="{C7648126-7F41-4FBE-AF41-AF4444BF972A}"/>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3" name="直線コネクタ 642">
          <a:extLst>
            <a:ext uri="{FF2B5EF4-FFF2-40B4-BE49-F238E27FC236}">
              <a16:creationId xmlns:a16="http://schemas.microsoft.com/office/drawing/2014/main" id="{0F19F682-DA55-45C4-974E-813E74CB6414}"/>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99077</xdr:rowOff>
    </xdr:from>
    <xdr:ext cx="405111" cy="259045"/>
    <xdr:sp macro="" textlink="">
      <xdr:nvSpPr>
        <xdr:cNvPr id="644" name="【消防施設】&#10;有形固定資産減価償却率最大値テキスト">
          <a:extLst>
            <a:ext uri="{FF2B5EF4-FFF2-40B4-BE49-F238E27FC236}">
              <a16:creationId xmlns:a16="http://schemas.microsoft.com/office/drawing/2014/main" id="{52B97D15-E576-48CD-B7BB-D2021455EE62}"/>
            </a:ext>
          </a:extLst>
        </xdr:cNvPr>
        <xdr:cNvSpPr txBox="1"/>
      </xdr:nvSpPr>
      <xdr:spPr>
        <a:xfrm>
          <a:off x="16357600" y="1312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152400</xdr:rowOff>
    </xdr:from>
    <xdr:to>
      <xdr:col>86</xdr:col>
      <xdr:colOff>25400</xdr:colOff>
      <xdr:row>77</xdr:row>
      <xdr:rowOff>152400</xdr:rowOff>
    </xdr:to>
    <xdr:cxnSp macro="">
      <xdr:nvCxnSpPr>
        <xdr:cNvPr id="645" name="直線コネクタ 644">
          <a:extLst>
            <a:ext uri="{FF2B5EF4-FFF2-40B4-BE49-F238E27FC236}">
              <a16:creationId xmlns:a16="http://schemas.microsoft.com/office/drawing/2014/main" id="{01550AA7-21C5-49AC-8B2B-2782A5B4A017}"/>
            </a:ext>
          </a:extLst>
        </xdr:cNvPr>
        <xdr:cNvCxnSpPr/>
      </xdr:nvCxnSpPr>
      <xdr:spPr>
        <a:xfrm>
          <a:off x="16230600" y="1335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16</xdr:rowOff>
    </xdr:from>
    <xdr:ext cx="405111" cy="259045"/>
    <xdr:sp macro="" textlink="">
      <xdr:nvSpPr>
        <xdr:cNvPr id="646" name="【消防施設】&#10;有形固定資産減価償却率平均値テキスト">
          <a:extLst>
            <a:ext uri="{FF2B5EF4-FFF2-40B4-BE49-F238E27FC236}">
              <a16:creationId xmlns:a16="http://schemas.microsoft.com/office/drawing/2014/main" id="{2F26C07A-5C93-4A4C-958A-801A44DF5FD1}"/>
            </a:ext>
          </a:extLst>
        </xdr:cNvPr>
        <xdr:cNvSpPr txBox="1"/>
      </xdr:nvSpPr>
      <xdr:spPr>
        <a:xfrm>
          <a:off x="16357600" y="14058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21589</xdr:rowOff>
    </xdr:from>
    <xdr:to>
      <xdr:col>85</xdr:col>
      <xdr:colOff>177800</xdr:colOff>
      <xdr:row>82</xdr:row>
      <xdr:rowOff>123189</xdr:rowOff>
    </xdr:to>
    <xdr:sp macro="" textlink="">
      <xdr:nvSpPr>
        <xdr:cNvPr id="647" name="フローチャート: 判断 646">
          <a:extLst>
            <a:ext uri="{FF2B5EF4-FFF2-40B4-BE49-F238E27FC236}">
              <a16:creationId xmlns:a16="http://schemas.microsoft.com/office/drawing/2014/main" id="{87FFB647-26F6-4162-9E65-32DA0B6BC504}"/>
            </a:ext>
          </a:extLst>
        </xdr:cNvPr>
        <xdr:cNvSpPr/>
      </xdr:nvSpPr>
      <xdr:spPr>
        <a:xfrm>
          <a:off x="162687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13970</xdr:rowOff>
    </xdr:from>
    <xdr:to>
      <xdr:col>81</xdr:col>
      <xdr:colOff>101600</xdr:colOff>
      <xdr:row>82</xdr:row>
      <xdr:rowOff>115570</xdr:rowOff>
    </xdr:to>
    <xdr:sp macro="" textlink="">
      <xdr:nvSpPr>
        <xdr:cNvPr id="648" name="フローチャート: 判断 647">
          <a:extLst>
            <a:ext uri="{FF2B5EF4-FFF2-40B4-BE49-F238E27FC236}">
              <a16:creationId xmlns:a16="http://schemas.microsoft.com/office/drawing/2014/main" id="{6F98BE6D-58BB-4121-8C24-CE0F7EB5131D}"/>
            </a:ext>
          </a:extLst>
        </xdr:cNvPr>
        <xdr:cNvSpPr/>
      </xdr:nvSpPr>
      <xdr:spPr>
        <a:xfrm>
          <a:off x="15430500" y="1407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164464</xdr:rowOff>
    </xdr:from>
    <xdr:to>
      <xdr:col>76</xdr:col>
      <xdr:colOff>165100</xdr:colOff>
      <xdr:row>82</xdr:row>
      <xdr:rowOff>94614</xdr:rowOff>
    </xdr:to>
    <xdr:sp macro="" textlink="">
      <xdr:nvSpPr>
        <xdr:cNvPr id="649" name="フローチャート: 判断 648">
          <a:extLst>
            <a:ext uri="{FF2B5EF4-FFF2-40B4-BE49-F238E27FC236}">
              <a16:creationId xmlns:a16="http://schemas.microsoft.com/office/drawing/2014/main" id="{282153A4-BA66-473F-A602-CA56301FE405}"/>
            </a:ext>
          </a:extLst>
        </xdr:cNvPr>
        <xdr:cNvSpPr/>
      </xdr:nvSpPr>
      <xdr:spPr>
        <a:xfrm>
          <a:off x="145415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126364</xdr:rowOff>
    </xdr:from>
    <xdr:to>
      <xdr:col>72</xdr:col>
      <xdr:colOff>38100</xdr:colOff>
      <xdr:row>82</xdr:row>
      <xdr:rowOff>56514</xdr:rowOff>
    </xdr:to>
    <xdr:sp macro="" textlink="">
      <xdr:nvSpPr>
        <xdr:cNvPr id="650" name="フローチャート: 判断 649">
          <a:extLst>
            <a:ext uri="{FF2B5EF4-FFF2-40B4-BE49-F238E27FC236}">
              <a16:creationId xmlns:a16="http://schemas.microsoft.com/office/drawing/2014/main" id="{EA9F40EC-8CDC-493B-8939-D73F87DE0897}"/>
            </a:ext>
          </a:extLst>
        </xdr:cNvPr>
        <xdr:cNvSpPr/>
      </xdr:nvSpPr>
      <xdr:spPr>
        <a:xfrm>
          <a:off x="13652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74930</xdr:rowOff>
    </xdr:from>
    <xdr:to>
      <xdr:col>67</xdr:col>
      <xdr:colOff>101600</xdr:colOff>
      <xdr:row>82</xdr:row>
      <xdr:rowOff>5080</xdr:rowOff>
    </xdr:to>
    <xdr:sp macro="" textlink="">
      <xdr:nvSpPr>
        <xdr:cNvPr id="651" name="フローチャート: 判断 650">
          <a:extLst>
            <a:ext uri="{FF2B5EF4-FFF2-40B4-BE49-F238E27FC236}">
              <a16:creationId xmlns:a16="http://schemas.microsoft.com/office/drawing/2014/main" id="{997D2844-91F9-4085-8506-10968A6712C9}"/>
            </a:ext>
          </a:extLst>
        </xdr:cNvPr>
        <xdr:cNvSpPr/>
      </xdr:nvSpPr>
      <xdr:spPr>
        <a:xfrm>
          <a:off x="12763500" y="1396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A7410E05-2ACC-400D-A638-30F47E9A56D8}"/>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E06512B2-1F5C-4654-BD36-B68A2E950D12}"/>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22F721D4-E62D-4E90-A0A6-2F17D5028CF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4306BA16-12C9-4C08-B1C8-32ABA9BE607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67ED4D69-AC06-46EF-8375-B9D105749169}"/>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124461</xdr:rowOff>
    </xdr:from>
    <xdr:to>
      <xdr:col>85</xdr:col>
      <xdr:colOff>177800</xdr:colOff>
      <xdr:row>82</xdr:row>
      <xdr:rowOff>54611</xdr:rowOff>
    </xdr:to>
    <xdr:sp macro="" textlink="">
      <xdr:nvSpPr>
        <xdr:cNvPr id="657" name="楕円 656">
          <a:extLst>
            <a:ext uri="{FF2B5EF4-FFF2-40B4-BE49-F238E27FC236}">
              <a16:creationId xmlns:a16="http://schemas.microsoft.com/office/drawing/2014/main" id="{D1150F20-6FCE-45A5-851F-265F3ACCD2AF}"/>
            </a:ext>
          </a:extLst>
        </xdr:cNvPr>
        <xdr:cNvSpPr/>
      </xdr:nvSpPr>
      <xdr:spPr>
        <a:xfrm>
          <a:off x="16268700" y="1401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147338</xdr:rowOff>
    </xdr:from>
    <xdr:ext cx="405111" cy="259045"/>
    <xdr:sp macro="" textlink="">
      <xdr:nvSpPr>
        <xdr:cNvPr id="658" name="【消防施設】&#10;有形固定資産減価償却率該当値テキスト">
          <a:extLst>
            <a:ext uri="{FF2B5EF4-FFF2-40B4-BE49-F238E27FC236}">
              <a16:creationId xmlns:a16="http://schemas.microsoft.com/office/drawing/2014/main" id="{0677C345-B9A7-4AD8-B205-AA5FD6BA352D}"/>
            </a:ext>
          </a:extLst>
        </xdr:cNvPr>
        <xdr:cNvSpPr txBox="1"/>
      </xdr:nvSpPr>
      <xdr:spPr>
        <a:xfrm>
          <a:off x="16357600" y="13863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82550</xdr:rowOff>
    </xdr:from>
    <xdr:to>
      <xdr:col>81</xdr:col>
      <xdr:colOff>101600</xdr:colOff>
      <xdr:row>82</xdr:row>
      <xdr:rowOff>12700</xdr:rowOff>
    </xdr:to>
    <xdr:sp macro="" textlink="">
      <xdr:nvSpPr>
        <xdr:cNvPr id="659" name="楕円 658">
          <a:extLst>
            <a:ext uri="{FF2B5EF4-FFF2-40B4-BE49-F238E27FC236}">
              <a16:creationId xmlns:a16="http://schemas.microsoft.com/office/drawing/2014/main" id="{8F5A00E3-E241-478E-8221-7F6A566DB691}"/>
            </a:ext>
          </a:extLst>
        </xdr:cNvPr>
        <xdr:cNvSpPr/>
      </xdr:nvSpPr>
      <xdr:spPr>
        <a:xfrm>
          <a:off x="15430500" y="1397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133350</xdr:rowOff>
    </xdr:from>
    <xdr:to>
      <xdr:col>85</xdr:col>
      <xdr:colOff>127000</xdr:colOff>
      <xdr:row>82</xdr:row>
      <xdr:rowOff>3811</xdr:rowOff>
    </xdr:to>
    <xdr:cxnSp macro="">
      <xdr:nvCxnSpPr>
        <xdr:cNvPr id="660" name="直線コネクタ 659">
          <a:extLst>
            <a:ext uri="{FF2B5EF4-FFF2-40B4-BE49-F238E27FC236}">
              <a16:creationId xmlns:a16="http://schemas.microsoft.com/office/drawing/2014/main" id="{75030BA1-4830-4006-8BA9-37BE9002E161}"/>
            </a:ext>
          </a:extLst>
        </xdr:cNvPr>
        <xdr:cNvCxnSpPr/>
      </xdr:nvCxnSpPr>
      <xdr:spPr>
        <a:xfrm>
          <a:off x="15481300" y="14020800"/>
          <a:ext cx="8382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38736</xdr:rowOff>
    </xdr:from>
    <xdr:to>
      <xdr:col>76</xdr:col>
      <xdr:colOff>165100</xdr:colOff>
      <xdr:row>81</xdr:row>
      <xdr:rowOff>140336</xdr:rowOff>
    </xdr:to>
    <xdr:sp macro="" textlink="">
      <xdr:nvSpPr>
        <xdr:cNvPr id="661" name="楕円 660">
          <a:extLst>
            <a:ext uri="{FF2B5EF4-FFF2-40B4-BE49-F238E27FC236}">
              <a16:creationId xmlns:a16="http://schemas.microsoft.com/office/drawing/2014/main" id="{F688D76A-00D0-4162-942B-5290996064F4}"/>
            </a:ext>
          </a:extLst>
        </xdr:cNvPr>
        <xdr:cNvSpPr/>
      </xdr:nvSpPr>
      <xdr:spPr>
        <a:xfrm>
          <a:off x="14541500" y="13926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89536</xdr:rowOff>
    </xdr:from>
    <xdr:to>
      <xdr:col>81</xdr:col>
      <xdr:colOff>50800</xdr:colOff>
      <xdr:row>81</xdr:row>
      <xdr:rowOff>133350</xdr:rowOff>
    </xdr:to>
    <xdr:cxnSp macro="">
      <xdr:nvCxnSpPr>
        <xdr:cNvPr id="662" name="直線コネクタ 661">
          <a:extLst>
            <a:ext uri="{FF2B5EF4-FFF2-40B4-BE49-F238E27FC236}">
              <a16:creationId xmlns:a16="http://schemas.microsoft.com/office/drawing/2014/main" id="{14E82197-B936-43F9-B6E6-4D50E18E986F}"/>
            </a:ext>
          </a:extLst>
        </xdr:cNvPr>
        <xdr:cNvCxnSpPr/>
      </xdr:nvCxnSpPr>
      <xdr:spPr>
        <a:xfrm>
          <a:off x="14592300" y="13976986"/>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133986</xdr:rowOff>
    </xdr:from>
    <xdr:to>
      <xdr:col>72</xdr:col>
      <xdr:colOff>38100</xdr:colOff>
      <xdr:row>81</xdr:row>
      <xdr:rowOff>64136</xdr:rowOff>
    </xdr:to>
    <xdr:sp macro="" textlink="">
      <xdr:nvSpPr>
        <xdr:cNvPr id="663" name="楕円 662">
          <a:extLst>
            <a:ext uri="{FF2B5EF4-FFF2-40B4-BE49-F238E27FC236}">
              <a16:creationId xmlns:a16="http://schemas.microsoft.com/office/drawing/2014/main" id="{8D04D651-03E8-4CA5-BFE8-8D67731C6C41}"/>
            </a:ext>
          </a:extLst>
        </xdr:cNvPr>
        <xdr:cNvSpPr/>
      </xdr:nvSpPr>
      <xdr:spPr>
        <a:xfrm>
          <a:off x="13652500" y="13849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13336</xdr:rowOff>
    </xdr:from>
    <xdr:to>
      <xdr:col>76</xdr:col>
      <xdr:colOff>114300</xdr:colOff>
      <xdr:row>81</xdr:row>
      <xdr:rowOff>89536</xdr:rowOff>
    </xdr:to>
    <xdr:cxnSp macro="">
      <xdr:nvCxnSpPr>
        <xdr:cNvPr id="664" name="直線コネクタ 663">
          <a:extLst>
            <a:ext uri="{FF2B5EF4-FFF2-40B4-BE49-F238E27FC236}">
              <a16:creationId xmlns:a16="http://schemas.microsoft.com/office/drawing/2014/main" id="{6A6E2A8E-4678-4A6A-808A-9F1B54394911}"/>
            </a:ext>
          </a:extLst>
        </xdr:cNvPr>
        <xdr:cNvCxnSpPr/>
      </xdr:nvCxnSpPr>
      <xdr:spPr>
        <a:xfrm>
          <a:off x="13703300" y="13900786"/>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86361</xdr:rowOff>
    </xdr:from>
    <xdr:to>
      <xdr:col>67</xdr:col>
      <xdr:colOff>101600</xdr:colOff>
      <xdr:row>81</xdr:row>
      <xdr:rowOff>16511</xdr:rowOff>
    </xdr:to>
    <xdr:sp macro="" textlink="">
      <xdr:nvSpPr>
        <xdr:cNvPr id="665" name="楕円 664">
          <a:extLst>
            <a:ext uri="{FF2B5EF4-FFF2-40B4-BE49-F238E27FC236}">
              <a16:creationId xmlns:a16="http://schemas.microsoft.com/office/drawing/2014/main" id="{0E25D6E3-3640-49E4-B535-AE850FD6971F}"/>
            </a:ext>
          </a:extLst>
        </xdr:cNvPr>
        <xdr:cNvSpPr/>
      </xdr:nvSpPr>
      <xdr:spPr>
        <a:xfrm>
          <a:off x="12763500" y="13802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137161</xdr:rowOff>
    </xdr:from>
    <xdr:to>
      <xdr:col>71</xdr:col>
      <xdr:colOff>177800</xdr:colOff>
      <xdr:row>81</xdr:row>
      <xdr:rowOff>13336</xdr:rowOff>
    </xdr:to>
    <xdr:cxnSp macro="">
      <xdr:nvCxnSpPr>
        <xdr:cNvPr id="666" name="直線コネクタ 665">
          <a:extLst>
            <a:ext uri="{FF2B5EF4-FFF2-40B4-BE49-F238E27FC236}">
              <a16:creationId xmlns:a16="http://schemas.microsoft.com/office/drawing/2014/main" id="{AD9C19BB-639A-46F6-9438-602CA490CA19}"/>
            </a:ext>
          </a:extLst>
        </xdr:cNvPr>
        <xdr:cNvCxnSpPr/>
      </xdr:nvCxnSpPr>
      <xdr:spPr>
        <a:xfrm>
          <a:off x="12814300" y="13853161"/>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106697</xdr:rowOff>
    </xdr:from>
    <xdr:ext cx="405111" cy="259045"/>
    <xdr:sp macro="" textlink="">
      <xdr:nvSpPr>
        <xdr:cNvPr id="667" name="n_1aveValue【消防施設】&#10;有形固定資産減価償却率">
          <a:extLst>
            <a:ext uri="{FF2B5EF4-FFF2-40B4-BE49-F238E27FC236}">
              <a16:creationId xmlns:a16="http://schemas.microsoft.com/office/drawing/2014/main" id="{E5492EFD-7326-4BE1-B57C-E720C3FF76AF}"/>
            </a:ext>
          </a:extLst>
        </xdr:cNvPr>
        <xdr:cNvSpPr txBox="1"/>
      </xdr:nvSpPr>
      <xdr:spPr>
        <a:xfrm>
          <a:off x="15266044" y="1416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85741</xdr:rowOff>
    </xdr:from>
    <xdr:ext cx="405111" cy="259045"/>
    <xdr:sp macro="" textlink="">
      <xdr:nvSpPr>
        <xdr:cNvPr id="668" name="n_2aveValue【消防施設】&#10;有形固定資産減価償却率">
          <a:extLst>
            <a:ext uri="{FF2B5EF4-FFF2-40B4-BE49-F238E27FC236}">
              <a16:creationId xmlns:a16="http://schemas.microsoft.com/office/drawing/2014/main" id="{CFE10282-39E1-4137-800B-4FD23742D55D}"/>
            </a:ext>
          </a:extLst>
        </xdr:cNvPr>
        <xdr:cNvSpPr txBox="1"/>
      </xdr:nvSpPr>
      <xdr:spPr>
        <a:xfrm>
          <a:off x="14389744" y="14144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47641</xdr:rowOff>
    </xdr:from>
    <xdr:ext cx="405111" cy="259045"/>
    <xdr:sp macro="" textlink="">
      <xdr:nvSpPr>
        <xdr:cNvPr id="669" name="n_3aveValue【消防施設】&#10;有形固定資産減価償却率">
          <a:extLst>
            <a:ext uri="{FF2B5EF4-FFF2-40B4-BE49-F238E27FC236}">
              <a16:creationId xmlns:a16="http://schemas.microsoft.com/office/drawing/2014/main" id="{874A7E63-6F65-4BB6-98EC-6EC35F9A07F8}"/>
            </a:ext>
          </a:extLst>
        </xdr:cNvPr>
        <xdr:cNvSpPr txBox="1"/>
      </xdr:nvSpPr>
      <xdr:spPr>
        <a:xfrm>
          <a:off x="13500744" y="14106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167657</xdr:rowOff>
    </xdr:from>
    <xdr:ext cx="405111" cy="259045"/>
    <xdr:sp macro="" textlink="">
      <xdr:nvSpPr>
        <xdr:cNvPr id="670" name="n_4aveValue【消防施設】&#10;有形固定資産減価償却率">
          <a:extLst>
            <a:ext uri="{FF2B5EF4-FFF2-40B4-BE49-F238E27FC236}">
              <a16:creationId xmlns:a16="http://schemas.microsoft.com/office/drawing/2014/main" id="{3DE76F01-38A2-415A-A120-9CC66C40A39A}"/>
            </a:ext>
          </a:extLst>
        </xdr:cNvPr>
        <xdr:cNvSpPr txBox="1"/>
      </xdr:nvSpPr>
      <xdr:spPr>
        <a:xfrm>
          <a:off x="12611744" y="1405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29227</xdr:rowOff>
    </xdr:from>
    <xdr:ext cx="405111" cy="259045"/>
    <xdr:sp macro="" textlink="">
      <xdr:nvSpPr>
        <xdr:cNvPr id="671" name="n_1mainValue【消防施設】&#10;有形固定資産減価償却率">
          <a:extLst>
            <a:ext uri="{FF2B5EF4-FFF2-40B4-BE49-F238E27FC236}">
              <a16:creationId xmlns:a16="http://schemas.microsoft.com/office/drawing/2014/main" id="{B885FC32-9460-4D20-BD97-3BE0E522E321}"/>
            </a:ext>
          </a:extLst>
        </xdr:cNvPr>
        <xdr:cNvSpPr txBox="1"/>
      </xdr:nvSpPr>
      <xdr:spPr>
        <a:xfrm>
          <a:off x="15266044" y="1374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156863</xdr:rowOff>
    </xdr:from>
    <xdr:ext cx="405111" cy="259045"/>
    <xdr:sp macro="" textlink="">
      <xdr:nvSpPr>
        <xdr:cNvPr id="672" name="n_2mainValue【消防施設】&#10;有形固定資産減価償却率">
          <a:extLst>
            <a:ext uri="{FF2B5EF4-FFF2-40B4-BE49-F238E27FC236}">
              <a16:creationId xmlns:a16="http://schemas.microsoft.com/office/drawing/2014/main" id="{5F43469E-EA65-4730-AA8E-B64A0782CCC0}"/>
            </a:ext>
          </a:extLst>
        </xdr:cNvPr>
        <xdr:cNvSpPr txBox="1"/>
      </xdr:nvSpPr>
      <xdr:spPr>
        <a:xfrm>
          <a:off x="14389744" y="13701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80663</xdr:rowOff>
    </xdr:from>
    <xdr:ext cx="405111" cy="259045"/>
    <xdr:sp macro="" textlink="">
      <xdr:nvSpPr>
        <xdr:cNvPr id="673" name="n_3mainValue【消防施設】&#10;有形固定資産減価償却率">
          <a:extLst>
            <a:ext uri="{FF2B5EF4-FFF2-40B4-BE49-F238E27FC236}">
              <a16:creationId xmlns:a16="http://schemas.microsoft.com/office/drawing/2014/main" id="{27E18724-777A-4CAC-AEBD-01CAE16BBC13}"/>
            </a:ext>
          </a:extLst>
        </xdr:cNvPr>
        <xdr:cNvSpPr txBox="1"/>
      </xdr:nvSpPr>
      <xdr:spPr>
        <a:xfrm>
          <a:off x="13500744" y="13625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33038</xdr:rowOff>
    </xdr:from>
    <xdr:ext cx="405111" cy="259045"/>
    <xdr:sp macro="" textlink="">
      <xdr:nvSpPr>
        <xdr:cNvPr id="674" name="n_4mainValue【消防施設】&#10;有形固定資産減価償却率">
          <a:extLst>
            <a:ext uri="{FF2B5EF4-FFF2-40B4-BE49-F238E27FC236}">
              <a16:creationId xmlns:a16="http://schemas.microsoft.com/office/drawing/2014/main" id="{8ADA5905-A223-4C45-A159-920CD29FF255}"/>
            </a:ext>
          </a:extLst>
        </xdr:cNvPr>
        <xdr:cNvSpPr txBox="1"/>
      </xdr:nvSpPr>
      <xdr:spPr>
        <a:xfrm>
          <a:off x="12611744" y="13577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5" name="正方形/長方形 674">
          <a:extLst>
            <a:ext uri="{FF2B5EF4-FFF2-40B4-BE49-F238E27FC236}">
              <a16:creationId xmlns:a16="http://schemas.microsoft.com/office/drawing/2014/main" id="{C4AEF154-578E-4807-A247-E84CC79F2E6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6" name="正方形/長方形 675">
          <a:extLst>
            <a:ext uri="{FF2B5EF4-FFF2-40B4-BE49-F238E27FC236}">
              <a16:creationId xmlns:a16="http://schemas.microsoft.com/office/drawing/2014/main" id="{0B0A8A98-644A-4D8F-B99D-78AF4B1437E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7" name="正方形/長方形 676">
          <a:extLst>
            <a:ext uri="{FF2B5EF4-FFF2-40B4-BE49-F238E27FC236}">
              <a16:creationId xmlns:a16="http://schemas.microsoft.com/office/drawing/2014/main" id="{073ABCA5-9EE8-463B-BAAB-90B244B4285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8" name="正方形/長方形 677">
          <a:extLst>
            <a:ext uri="{FF2B5EF4-FFF2-40B4-BE49-F238E27FC236}">
              <a16:creationId xmlns:a16="http://schemas.microsoft.com/office/drawing/2014/main" id="{F92722DA-26D8-473D-9B9A-D333E2A722C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9" name="正方形/長方形 678">
          <a:extLst>
            <a:ext uri="{FF2B5EF4-FFF2-40B4-BE49-F238E27FC236}">
              <a16:creationId xmlns:a16="http://schemas.microsoft.com/office/drawing/2014/main" id="{79FA939C-4989-4360-A955-C095D44BF28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0" name="正方形/長方形 679">
          <a:extLst>
            <a:ext uri="{FF2B5EF4-FFF2-40B4-BE49-F238E27FC236}">
              <a16:creationId xmlns:a16="http://schemas.microsoft.com/office/drawing/2014/main" id="{02AE2041-B745-4ACE-9D52-E55C82394E1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1" name="正方形/長方形 680">
          <a:extLst>
            <a:ext uri="{FF2B5EF4-FFF2-40B4-BE49-F238E27FC236}">
              <a16:creationId xmlns:a16="http://schemas.microsoft.com/office/drawing/2014/main" id="{27D87377-30DE-4859-A2E2-51376346CE2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2" name="正方形/長方形 681">
          <a:extLst>
            <a:ext uri="{FF2B5EF4-FFF2-40B4-BE49-F238E27FC236}">
              <a16:creationId xmlns:a16="http://schemas.microsoft.com/office/drawing/2014/main" id="{E99C7405-5C4B-4720-B1BD-4177A6E2919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3" name="テキスト ボックス 682">
          <a:extLst>
            <a:ext uri="{FF2B5EF4-FFF2-40B4-BE49-F238E27FC236}">
              <a16:creationId xmlns:a16="http://schemas.microsoft.com/office/drawing/2014/main" id="{605303C8-B5F3-4F57-86F9-D691426FCC2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4" name="直線コネクタ 683">
          <a:extLst>
            <a:ext uri="{FF2B5EF4-FFF2-40B4-BE49-F238E27FC236}">
              <a16:creationId xmlns:a16="http://schemas.microsoft.com/office/drawing/2014/main" id="{858A3FE7-A7E0-4BBE-9B27-0D57AAED14EA}"/>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5" name="直線コネクタ 684">
          <a:extLst>
            <a:ext uri="{FF2B5EF4-FFF2-40B4-BE49-F238E27FC236}">
              <a16:creationId xmlns:a16="http://schemas.microsoft.com/office/drawing/2014/main" id="{A6BD180A-E0C8-40DA-BD0D-1174C22962D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6" name="テキスト ボックス 685">
          <a:extLst>
            <a:ext uri="{FF2B5EF4-FFF2-40B4-BE49-F238E27FC236}">
              <a16:creationId xmlns:a16="http://schemas.microsoft.com/office/drawing/2014/main" id="{3B1818B1-4B87-4248-84E7-4765B6BABEB5}"/>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7" name="直線コネクタ 686">
          <a:extLst>
            <a:ext uri="{FF2B5EF4-FFF2-40B4-BE49-F238E27FC236}">
              <a16:creationId xmlns:a16="http://schemas.microsoft.com/office/drawing/2014/main" id="{B6A59D91-A832-4B0B-A5A2-866EB7005265}"/>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8" name="テキスト ボックス 687">
          <a:extLst>
            <a:ext uri="{FF2B5EF4-FFF2-40B4-BE49-F238E27FC236}">
              <a16:creationId xmlns:a16="http://schemas.microsoft.com/office/drawing/2014/main" id="{1A89FB95-782D-4867-B8F9-8623818F7D89}"/>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9" name="直線コネクタ 688">
          <a:extLst>
            <a:ext uri="{FF2B5EF4-FFF2-40B4-BE49-F238E27FC236}">
              <a16:creationId xmlns:a16="http://schemas.microsoft.com/office/drawing/2014/main" id="{B7710329-4BF4-4A31-8392-C4653CAE36F6}"/>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0" name="テキスト ボックス 689">
          <a:extLst>
            <a:ext uri="{FF2B5EF4-FFF2-40B4-BE49-F238E27FC236}">
              <a16:creationId xmlns:a16="http://schemas.microsoft.com/office/drawing/2014/main" id="{855FE9AA-0B39-4657-8E32-09CF1C49D62D}"/>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1" name="直線コネクタ 690">
          <a:extLst>
            <a:ext uri="{FF2B5EF4-FFF2-40B4-BE49-F238E27FC236}">
              <a16:creationId xmlns:a16="http://schemas.microsoft.com/office/drawing/2014/main" id="{555211E1-8CB8-4294-9D81-4D9DAC4D9841}"/>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2" name="テキスト ボックス 691">
          <a:extLst>
            <a:ext uri="{FF2B5EF4-FFF2-40B4-BE49-F238E27FC236}">
              <a16:creationId xmlns:a16="http://schemas.microsoft.com/office/drawing/2014/main" id="{091F65ED-CA57-41AB-8DC7-1DDB8AF1B057}"/>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3" name="直線コネクタ 692">
          <a:extLst>
            <a:ext uri="{FF2B5EF4-FFF2-40B4-BE49-F238E27FC236}">
              <a16:creationId xmlns:a16="http://schemas.microsoft.com/office/drawing/2014/main" id="{FAEF8E39-4237-4A35-852E-56C9C8DDFDFE}"/>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4" name="テキスト ボックス 693">
          <a:extLst>
            <a:ext uri="{FF2B5EF4-FFF2-40B4-BE49-F238E27FC236}">
              <a16:creationId xmlns:a16="http://schemas.microsoft.com/office/drawing/2014/main" id="{33D6ACFF-DF68-4925-B12A-7A3A4C0DA88A}"/>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5" name="直線コネクタ 694">
          <a:extLst>
            <a:ext uri="{FF2B5EF4-FFF2-40B4-BE49-F238E27FC236}">
              <a16:creationId xmlns:a16="http://schemas.microsoft.com/office/drawing/2014/main" id="{C3EAF2EE-7EF5-4845-B13D-8867AFFA820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6" name="テキスト ボックス 695">
          <a:extLst>
            <a:ext uri="{FF2B5EF4-FFF2-40B4-BE49-F238E27FC236}">
              <a16:creationId xmlns:a16="http://schemas.microsoft.com/office/drawing/2014/main" id="{EBC10775-9710-4D1D-91F5-DC4FA9720581}"/>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7" name="【消防施設】&#10;一人当たり面積グラフ枠">
          <a:extLst>
            <a:ext uri="{FF2B5EF4-FFF2-40B4-BE49-F238E27FC236}">
              <a16:creationId xmlns:a16="http://schemas.microsoft.com/office/drawing/2014/main" id="{911E5EC1-569D-4F1E-842D-AA377856560B}"/>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22861</xdr:rowOff>
    </xdr:from>
    <xdr:to>
      <xdr:col>116</xdr:col>
      <xdr:colOff>62864</xdr:colOff>
      <xdr:row>86</xdr:row>
      <xdr:rowOff>93345</xdr:rowOff>
    </xdr:to>
    <xdr:cxnSp macro="">
      <xdr:nvCxnSpPr>
        <xdr:cNvPr id="698" name="直線コネクタ 697">
          <a:extLst>
            <a:ext uri="{FF2B5EF4-FFF2-40B4-BE49-F238E27FC236}">
              <a16:creationId xmlns:a16="http://schemas.microsoft.com/office/drawing/2014/main" id="{20E0EF23-3DBF-492F-8AC4-95202AD214C0}"/>
            </a:ext>
          </a:extLst>
        </xdr:cNvPr>
        <xdr:cNvCxnSpPr/>
      </xdr:nvCxnSpPr>
      <xdr:spPr>
        <a:xfrm flipV="1">
          <a:off x="22160864" y="13567411"/>
          <a:ext cx="0" cy="1270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97172</xdr:rowOff>
    </xdr:from>
    <xdr:ext cx="469744" cy="259045"/>
    <xdr:sp macro="" textlink="">
      <xdr:nvSpPr>
        <xdr:cNvPr id="699" name="【消防施設】&#10;一人当たり面積最小値テキスト">
          <a:extLst>
            <a:ext uri="{FF2B5EF4-FFF2-40B4-BE49-F238E27FC236}">
              <a16:creationId xmlns:a16="http://schemas.microsoft.com/office/drawing/2014/main" id="{96CFC1B0-B416-4245-9B1A-3623A1751613}"/>
            </a:ext>
          </a:extLst>
        </xdr:cNvPr>
        <xdr:cNvSpPr txBox="1"/>
      </xdr:nvSpPr>
      <xdr:spPr>
        <a:xfrm>
          <a:off x="22199600" y="1484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93345</xdr:rowOff>
    </xdr:from>
    <xdr:to>
      <xdr:col>116</xdr:col>
      <xdr:colOff>152400</xdr:colOff>
      <xdr:row>86</xdr:row>
      <xdr:rowOff>93345</xdr:rowOff>
    </xdr:to>
    <xdr:cxnSp macro="">
      <xdr:nvCxnSpPr>
        <xdr:cNvPr id="700" name="直線コネクタ 699">
          <a:extLst>
            <a:ext uri="{FF2B5EF4-FFF2-40B4-BE49-F238E27FC236}">
              <a16:creationId xmlns:a16="http://schemas.microsoft.com/office/drawing/2014/main" id="{6A8D3049-7783-4035-9F8F-83EBB8C9E018}"/>
            </a:ext>
          </a:extLst>
        </xdr:cNvPr>
        <xdr:cNvCxnSpPr/>
      </xdr:nvCxnSpPr>
      <xdr:spPr>
        <a:xfrm>
          <a:off x="22072600" y="1483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140988</xdr:rowOff>
    </xdr:from>
    <xdr:ext cx="469744" cy="259045"/>
    <xdr:sp macro="" textlink="">
      <xdr:nvSpPr>
        <xdr:cNvPr id="701" name="【消防施設】&#10;一人当たり面積最大値テキスト">
          <a:extLst>
            <a:ext uri="{FF2B5EF4-FFF2-40B4-BE49-F238E27FC236}">
              <a16:creationId xmlns:a16="http://schemas.microsoft.com/office/drawing/2014/main" id="{5D196DAC-3217-46EC-AC19-D8D9AE29A881}"/>
            </a:ext>
          </a:extLst>
        </xdr:cNvPr>
        <xdr:cNvSpPr txBox="1"/>
      </xdr:nvSpPr>
      <xdr:spPr>
        <a:xfrm>
          <a:off x="22199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22861</xdr:rowOff>
    </xdr:from>
    <xdr:to>
      <xdr:col>116</xdr:col>
      <xdr:colOff>152400</xdr:colOff>
      <xdr:row>79</xdr:row>
      <xdr:rowOff>22861</xdr:rowOff>
    </xdr:to>
    <xdr:cxnSp macro="">
      <xdr:nvCxnSpPr>
        <xdr:cNvPr id="702" name="直線コネクタ 701">
          <a:extLst>
            <a:ext uri="{FF2B5EF4-FFF2-40B4-BE49-F238E27FC236}">
              <a16:creationId xmlns:a16="http://schemas.microsoft.com/office/drawing/2014/main" id="{977FAA15-A63B-46AD-8D13-B34E1DCCCDD6}"/>
            </a:ext>
          </a:extLst>
        </xdr:cNvPr>
        <xdr:cNvCxnSpPr/>
      </xdr:nvCxnSpPr>
      <xdr:spPr>
        <a:xfrm>
          <a:off x="22072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23513</xdr:rowOff>
    </xdr:from>
    <xdr:ext cx="469744" cy="259045"/>
    <xdr:sp macro="" textlink="">
      <xdr:nvSpPr>
        <xdr:cNvPr id="703" name="【消防施設】&#10;一人当たり面積平均値テキスト">
          <a:extLst>
            <a:ext uri="{FF2B5EF4-FFF2-40B4-BE49-F238E27FC236}">
              <a16:creationId xmlns:a16="http://schemas.microsoft.com/office/drawing/2014/main" id="{CDB36158-BD6A-4C6F-B14C-E31F03BEF8B2}"/>
            </a:ext>
          </a:extLst>
        </xdr:cNvPr>
        <xdr:cNvSpPr txBox="1"/>
      </xdr:nvSpPr>
      <xdr:spPr>
        <a:xfrm>
          <a:off x="22199600" y="144253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636</xdr:rowOff>
    </xdr:from>
    <xdr:to>
      <xdr:col>116</xdr:col>
      <xdr:colOff>114300</xdr:colOff>
      <xdr:row>85</xdr:row>
      <xdr:rowOff>102236</xdr:rowOff>
    </xdr:to>
    <xdr:sp macro="" textlink="">
      <xdr:nvSpPr>
        <xdr:cNvPr id="704" name="フローチャート: 判断 703">
          <a:extLst>
            <a:ext uri="{FF2B5EF4-FFF2-40B4-BE49-F238E27FC236}">
              <a16:creationId xmlns:a16="http://schemas.microsoft.com/office/drawing/2014/main" id="{344452B0-8AB9-4C2E-8FFB-6C0E165A946C}"/>
            </a:ext>
          </a:extLst>
        </xdr:cNvPr>
        <xdr:cNvSpPr/>
      </xdr:nvSpPr>
      <xdr:spPr>
        <a:xfrm>
          <a:off x="22110700" y="14573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6350</xdr:rowOff>
    </xdr:from>
    <xdr:to>
      <xdr:col>112</xdr:col>
      <xdr:colOff>38100</xdr:colOff>
      <xdr:row>85</xdr:row>
      <xdr:rowOff>107950</xdr:rowOff>
    </xdr:to>
    <xdr:sp macro="" textlink="">
      <xdr:nvSpPr>
        <xdr:cNvPr id="705" name="フローチャート: 判断 704">
          <a:extLst>
            <a:ext uri="{FF2B5EF4-FFF2-40B4-BE49-F238E27FC236}">
              <a16:creationId xmlns:a16="http://schemas.microsoft.com/office/drawing/2014/main" id="{2FC18370-B6B4-4FBB-B40D-34E926DD0FBA}"/>
            </a:ext>
          </a:extLst>
        </xdr:cNvPr>
        <xdr:cNvSpPr/>
      </xdr:nvSpPr>
      <xdr:spPr>
        <a:xfrm>
          <a:off x="21272500" y="1457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19686</xdr:rowOff>
    </xdr:from>
    <xdr:to>
      <xdr:col>107</xdr:col>
      <xdr:colOff>101600</xdr:colOff>
      <xdr:row>85</xdr:row>
      <xdr:rowOff>121286</xdr:rowOff>
    </xdr:to>
    <xdr:sp macro="" textlink="">
      <xdr:nvSpPr>
        <xdr:cNvPr id="706" name="フローチャート: 判断 705">
          <a:extLst>
            <a:ext uri="{FF2B5EF4-FFF2-40B4-BE49-F238E27FC236}">
              <a16:creationId xmlns:a16="http://schemas.microsoft.com/office/drawing/2014/main" id="{5CE970E8-2C24-439A-AF53-9330F96785F1}"/>
            </a:ext>
          </a:extLst>
        </xdr:cNvPr>
        <xdr:cNvSpPr/>
      </xdr:nvSpPr>
      <xdr:spPr>
        <a:xfrm>
          <a:off x="20383500" y="1459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15875</xdr:rowOff>
    </xdr:from>
    <xdr:to>
      <xdr:col>102</xdr:col>
      <xdr:colOff>165100</xdr:colOff>
      <xdr:row>85</xdr:row>
      <xdr:rowOff>117475</xdr:rowOff>
    </xdr:to>
    <xdr:sp macro="" textlink="">
      <xdr:nvSpPr>
        <xdr:cNvPr id="707" name="フローチャート: 判断 706">
          <a:extLst>
            <a:ext uri="{FF2B5EF4-FFF2-40B4-BE49-F238E27FC236}">
              <a16:creationId xmlns:a16="http://schemas.microsoft.com/office/drawing/2014/main" id="{BBD79290-BE24-48F9-92E2-5BFE06238396}"/>
            </a:ext>
          </a:extLst>
        </xdr:cNvPr>
        <xdr:cNvSpPr/>
      </xdr:nvSpPr>
      <xdr:spPr>
        <a:xfrm>
          <a:off x="19494500" y="14589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27305</xdr:rowOff>
    </xdr:from>
    <xdr:to>
      <xdr:col>98</xdr:col>
      <xdr:colOff>38100</xdr:colOff>
      <xdr:row>85</xdr:row>
      <xdr:rowOff>128905</xdr:rowOff>
    </xdr:to>
    <xdr:sp macro="" textlink="">
      <xdr:nvSpPr>
        <xdr:cNvPr id="708" name="フローチャート: 判断 707">
          <a:extLst>
            <a:ext uri="{FF2B5EF4-FFF2-40B4-BE49-F238E27FC236}">
              <a16:creationId xmlns:a16="http://schemas.microsoft.com/office/drawing/2014/main" id="{6D663079-ACB9-438D-9763-B3C607C34074}"/>
            </a:ext>
          </a:extLst>
        </xdr:cNvPr>
        <xdr:cNvSpPr/>
      </xdr:nvSpPr>
      <xdr:spPr>
        <a:xfrm>
          <a:off x="18605500" y="1460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1A85E95D-5F2F-4F9A-BCC1-45DC51B16BA4}"/>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037BAAF6-0D73-4A55-ADC6-E98B855D4472}"/>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57CE7224-6CAC-4E74-B4B7-8A6B7ED94C5D}"/>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17F69935-E4CA-46FE-974A-73DE3C9E48F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D386B6A8-1048-4DA1-956B-7F94655983E1}"/>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13970</xdr:rowOff>
    </xdr:from>
    <xdr:to>
      <xdr:col>116</xdr:col>
      <xdr:colOff>114300</xdr:colOff>
      <xdr:row>85</xdr:row>
      <xdr:rowOff>115570</xdr:rowOff>
    </xdr:to>
    <xdr:sp macro="" textlink="">
      <xdr:nvSpPr>
        <xdr:cNvPr id="714" name="楕円 713">
          <a:extLst>
            <a:ext uri="{FF2B5EF4-FFF2-40B4-BE49-F238E27FC236}">
              <a16:creationId xmlns:a16="http://schemas.microsoft.com/office/drawing/2014/main" id="{9C25B607-91CD-4EFD-A5E9-6F4790A36D54}"/>
            </a:ext>
          </a:extLst>
        </xdr:cNvPr>
        <xdr:cNvSpPr/>
      </xdr:nvSpPr>
      <xdr:spPr>
        <a:xfrm>
          <a:off x="22110700" y="1458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163847</xdr:rowOff>
    </xdr:from>
    <xdr:ext cx="469744" cy="259045"/>
    <xdr:sp macro="" textlink="">
      <xdr:nvSpPr>
        <xdr:cNvPr id="715" name="【消防施設】&#10;一人当たり面積該当値テキスト">
          <a:extLst>
            <a:ext uri="{FF2B5EF4-FFF2-40B4-BE49-F238E27FC236}">
              <a16:creationId xmlns:a16="http://schemas.microsoft.com/office/drawing/2014/main" id="{F6C5A0CE-B160-49C7-9C67-C1C26E5CAD05}"/>
            </a:ext>
          </a:extLst>
        </xdr:cNvPr>
        <xdr:cNvSpPr txBox="1"/>
      </xdr:nvSpPr>
      <xdr:spPr>
        <a:xfrm>
          <a:off x="22199600" y="1456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17780</xdr:rowOff>
    </xdr:from>
    <xdr:to>
      <xdr:col>112</xdr:col>
      <xdr:colOff>38100</xdr:colOff>
      <xdr:row>85</xdr:row>
      <xdr:rowOff>119380</xdr:rowOff>
    </xdr:to>
    <xdr:sp macro="" textlink="">
      <xdr:nvSpPr>
        <xdr:cNvPr id="716" name="楕円 715">
          <a:extLst>
            <a:ext uri="{FF2B5EF4-FFF2-40B4-BE49-F238E27FC236}">
              <a16:creationId xmlns:a16="http://schemas.microsoft.com/office/drawing/2014/main" id="{1CFB1B4C-7A8D-4C69-9A43-5FADB78B1CC0}"/>
            </a:ext>
          </a:extLst>
        </xdr:cNvPr>
        <xdr:cNvSpPr/>
      </xdr:nvSpPr>
      <xdr:spPr>
        <a:xfrm>
          <a:off x="21272500" y="1459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64770</xdr:rowOff>
    </xdr:from>
    <xdr:to>
      <xdr:col>116</xdr:col>
      <xdr:colOff>63500</xdr:colOff>
      <xdr:row>85</xdr:row>
      <xdr:rowOff>68580</xdr:rowOff>
    </xdr:to>
    <xdr:cxnSp macro="">
      <xdr:nvCxnSpPr>
        <xdr:cNvPr id="717" name="直線コネクタ 716">
          <a:extLst>
            <a:ext uri="{FF2B5EF4-FFF2-40B4-BE49-F238E27FC236}">
              <a16:creationId xmlns:a16="http://schemas.microsoft.com/office/drawing/2014/main" id="{D42096C7-B62C-4A19-950C-6C255C40B103}"/>
            </a:ext>
          </a:extLst>
        </xdr:cNvPr>
        <xdr:cNvCxnSpPr/>
      </xdr:nvCxnSpPr>
      <xdr:spPr>
        <a:xfrm flipV="1">
          <a:off x="21323300" y="1463802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21589</xdr:rowOff>
    </xdr:from>
    <xdr:to>
      <xdr:col>107</xdr:col>
      <xdr:colOff>101600</xdr:colOff>
      <xdr:row>85</xdr:row>
      <xdr:rowOff>123189</xdr:rowOff>
    </xdr:to>
    <xdr:sp macro="" textlink="">
      <xdr:nvSpPr>
        <xdr:cNvPr id="718" name="楕円 717">
          <a:extLst>
            <a:ext uri="{FF2B5EF4-FFF2-40B4-BE49-F238E27FC236}">
              <a16:creationId xmlns:a16="http://schemas.microsoft.com/office/drawing/2014/main" id="{016F5ACA-B43F-423F-9E92-FDFA8DAFD9E5}"/>
            </a:ext>
          </a:extLst>
        </xdr:cNvPr>
        <xdr:cNvSpPr/>
      </xdr:nvSpPr>
      <xdr:spPr>
        <a:xfrm>
          <a:off x="20383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68580</xdr:rowOff>
    </xdr:from>
    <xdr:to>
      <xdr:col>111</xdr:col>
      <xdr:colOff>177800</xdr:colOff>
      <xdr:row>85</xdr:row>
      <xdr:rowOff>72389</xdr:rowOff>
    </xdr:to>
    <xdr:cxnSp macro="">
      <xdr:nvCxnSpPr>
        <xdr:cNvPr id="719" name="直線コネクタ 718">
          <a:extLst>
            <a:ext uri="{FF2B5EF4-FFF2-40B4-BE49-F238E27FC236}">
              <a16:creationId xmlns:a16="http://schemas.microsoft.com/office/drawing/2014/main" id="{EC9054B5-FEFC-4D80-B94B-26C434FF523B}"/>
            </a:ext>
          </a:extLst>
        </xdr:cNvPr>
        <xdr:cNvCxnSpPr/>
      </xdr:nvCxnSpPr>
      <xdr:spPr>
        <a:xfrm flipV="1">
          <a:off x="20434300" y="1464183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23495</xdr:rowOff>
    </xdr:from>
    <xdr:to>
      <xdr:col>102</xdr:col>
      <xdr:colOff>165100</xdr:colOff>
      <xdr:row>85</xdr:row>
      <xdr:rowOff>125095</xdr:rowOff>
    </xdr:to>
    <xdr:sp macro="" textlink="">
      <xdr:nvSpPr>
        <xdr:cNvPr id="720" name="楕円 719">
          <a:extLst>
            <a:ext uri="{FF2B5EF4-FFF2-40B4-BE49-F238E27FC236}">
              <a16:creationId xmlns:a16="http://schemas.microsoft.com/office/drawing/2014/main" id="{C80C77E7-3076-462B-AAF5-6626FA96537C}"/>
            </a:ext>
          </a:extLst>
        </xdr:cNvPr>
        <xdr:cNvSpPr/>
      </xdr:nvSpPr>
      <xdr:spPr>
        <a:xfrm>
          <a:off x="19494500" y="1459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72389</xdr:rowOff>
    </xdr:from>
    <xdr:to>
      <xdr:col>107</xdr:col>
      <xdr:colOff>50800</xdr:colOff>
      <xdr:row>85</xdr:row>
      <xdr:rowOff>74295</xdr:rowOff>
    </xdr:to>
    <xdr:cxnSp macro="">
      <xdr:nvCxnSpPr>
        <xdr:cNvPr id="721" name="直線コネクタ 720">
          <a:extLst>
            <a:ext uri="{FF2B5EF4-FFF2-40B4-BE49-F238E27FC236}">
              <a16:creationId xmlns:a16="http://schemas.microsoft.com/office/drawing/2014/main" id="{078FCA97-76FB-4F73-AB91-FBC3BDC2C346}"/>
            </a:ext>
          </a:extLst>
        </xdr:cNvPr>
        <xdr:cNvCxnSpPr/>
      </xdr:nvCxnSpPr>
      <xdr:spPr>
        <a:xfrm flipV="1">
          <a:off x="19545300" y="14645639"/>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27305</xdr:rowOff>
    </xdr:from>
    <xdr:to>
      <xdr:col>98</xdr:col>
      <xdr:colOff>38100</xdr:colOff>
      <xdr:row>85</xdr:row>
      <xdr:rowOff>128905</xdr:rowOff>
    </xdr:to>
    <xdr:sp macro="" textlink="">
      <xdr:nvSpPr>
        <xdr:cNvPr id="722" name="楕円 721">
          <a:extLst>
            <a:ext uri="{FF2B5EF4-FFF2-40B4-BE49-F238E27FC236}">
              <a16:creationId xmlns:a16="http://schemas.microsoft.com/office/drawing/2014/main" id="{9D690E9B-DB0E-4C88-B842-99281C2B4894}"/>
            </a:ext>
          </a:extLst>
        </xdr:cNvPr>
        <xdr:cNvSpPr/>
      </xdr:nvSpPr>
      <xdr:spPr>
        <a:xfrm>
          <a:off x="18605500" y="1460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74295</xdr:rowOff>
    </xdr:from>
    <xdr:to>
      <xdr:col>102</xdr:col>
      <xdr:colOff>114300</xdr:colOff>
      <xdr:row>85</xdr:row>
      <xdr:rowOff>78105</xdr:rowOff>
    </xdr:to>
    <xdr:cxnSp macro="">
      <xdr:nvCxnSpPr>
        <xdr:cNvPr id="723" name="直線コネクタ 722">
          <a:extLst>
            <a:ext uri="{FF2B5EF4-FFF2-40B4-BE49-F238E27FC236}">
              <a16:creationId xmlns:a16="http://schemas.microsoft.com/office/drawing/2014/main" id="{1B703689-5AFF-40DA-B3CC-AC013D6D6BCD}"/>
            </a:ext>
          </a:extLst>
        </xdr:cNvPr>
        <xdr:cNvCxnSpPr/>
      </xdr:nvCxnSpPr>
      <xdr:spPr>
        <a:xfrm flipV="1">
          <a:off x="18656300" y="1464754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124477</xdr:rowOff>
    </xdr:from>
    <xdr:ext cx="469744" cy="259045"/>
    <xdr:sp macro="" textlink="">
      <xdr:nvSpPr>
        <xdr:cNvPr id="724" name="n_1aveValue【消防施設】&#10;一人当たり面積">
          <a:extLst>
            <a:ext uri="{FF2B5EF4-FFF2-40B4-BE49-F238E27FC236}">
              <a16:creationId xmlns:a16="http://schemas.microsoft.com/office/drawing/2014/main" id="{059F4E3F-FD46-4D8D-A35F-85D619136ED0}"/>
            </a:ext>
          </a:extLst>
        </xdr:cNvPr>
        <xdr:cNvSpPr txBox="1"/>
      </xdr:nvSpPr>
      <xdr:spPr>
        <a:xfrm>
          <a:off x="21075727" y="1435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137813</xdr:rowOff>
    </xdr:from>
    <xdr:ext cx="469744" cy="259045"/>
    <xdr:sp macro="" textlink="">
      <xdr:nvSpPr>
        <xdr:cNvPr id="725" name="n_2aveValue【消防施設】&#10;一人当たり面積">
          <a:extLst>
            <a:ext uri="{FF2B5EF4-FFF2-40B4-BE49-F238E27FC236}">
              <a16:creationId xmlns:a16="http://schemas.microsoft.com/office/drawing/2014/main" id="{BE94F62A-07B5-440E-BB79-576EBD8C3474}"/>
            </a:ext>
          </a:extLst>
        </xdr:cNvPr>
        <xdr:cNvSpPr txBox="1"/>
      </xdr:nvSpPr>
      <xdr:spPr>
        <a:xfrm>
          <a:off x="20199427" y="14368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134002</xdr:rowOff>
    </xdr:from>
    <xdr:ext cx="469744" cy="259045"/>
    <xdr:sp macro="" textlink="">
      <xdr:nvSpPr>
        <xdr:cNvPr id="726" name="n_3aveValue【消防施設】&#10;一人当たり面積">
          <a:extLst>
            <a:ext uri="{FF2B5EF4-FFF2-40B4-BE49-F238E27FC236}">
              <a16:creationId xmlns:a16="http://schemas.microsoft.com/office/drawing/2014/main" id="{C754F99B-065C-466B-9BAB-E1638A31CFB5}"/>
            </a:ext>
          </a:extLst>
        </xdr:cNvPr>
        <xdr:cNvSpPr txBox="1"/>
      </xdr:nvSpPr>
      <xdr:spPr>
        <a:xfrm>
          <a:off x="19310427" y="14364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120032</xdr:rowOff>
    </xdr:from>
    <xdr:ext cx="469744" cy="259045"/>
    <xdr:sp macro="" textlink="">
      <xdr:nvSpPr>
        <xdr:cNvPr id="727" name="n_4aveValue【消防施設】&#10;一人当たり面積">
          <a:extLst>
            <a:ext uri="{FF2B5EF4-FFF2-40B4-BE49-F238E27FC236}">
              <a16:creationId xmlns:a16="http://schemas.microsoft.com/office/drawing/2014/main" id="{3EF9E4C4-00F9-42C2-B5FD-599A1875DC2F}"/>
            </a:ext>
          </a:extLst>
        </xdr:cNvPr>
        <xdr:cNvSpPr txBox="1"/>
      </xdr:nvSpPr>
      <xdr:spPr>
        <a:xfrm>
          <a:off x="18421427" y="14693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110507</xdr:rowOff>
    </xdr:from>
    <xdr:ext cx="469744" cy="259045"/>
    <xdr:sp macro="" textlink="">
      <xdr:nvSpPr>
        <xdr:cNvPr id="728" name="n_1mainValue【消防施設】&#10;一人当たり面積">
          <a:extLst>
            <a:ext uri="{FF2B5EF4-FFF2-40B4-BE49-F238E27FC236}">
              <a16:creationId xmlns:a16="http://schemas.microsoft.com/office/drawing/2014/main" id="{18E7AF8F-88D3-4176-86E6-A94A274704F3}"/>
            </a:ext>
          </a:extLst>
        </xdr:cNvPr>
        <xdr:cNvSpPr txBox="1"/>
      </xdr:nvSpPr>
      <xdr:spPr>
        <a:xfrm>
          <a:off x="21075727" y="1468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114316</xdr:rowOff>
    </xdr:from>
    <xdr:ext cx="469744" cy="259045"/>
    <xdr:sp macro="" textlink="">
      <xdr:nvSpPr>
        <xdr:cNvPr id="729" name="n_2mainValue【消防施設】&#10;一人当たり面積">
          <a:extLst>
            <a:ext uri="{FF2B5EF4-FFF2-40B4-BE49-F238E27FC236}">
              <a16:creationId xmlns:a16="http://schemas.microsoft.com/office/drawing/2014/main" id="{5E4D8507-AB21-45E1-8E34-9AB5FCFCAF29}"/>
            </a:ext>
          </a:extLst>
        </xdr:cNvPr>
        <xdr:cNvSpPr txBox="1"/>
      </xdr:nvSpPr>
      <xdr:spPr>
        <a:xfrm>
          <a:off x="20199427" y="1468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116222</xdr:rowOff>
    </xdr:from>
    <xdr:ext cx="469744" cy="259045"/>
    <xdr:sp macro="" textlink="">
      <xdr:nvSpPr>
        <xdr:cNvPr id="730" name="n_3mainValue【消防施設】&#10;一人当たり面積">
          <a:extLst>
            <a:ext uri="{FF2B5EF4-FFF2-40B4-BE49-F238E27FC236}">
              <a16:creationId xmlns:a16="http://schemas.microsoft.com/office/drawing/2014/main" id="{7C4040B2-39D9-496B-B31E-69CA30DD1BAE}"/>
            </a:ext>
          </a:extLst>
        </xdr:cNvPr>
        <xdr:cNvSpPr txBox="1"/>
      </xdr:nvSpPr>
      <xdr:spPr>
        <a:xfrm>
          <a:off x="19310427" y="14689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145432</xdr:rowOff>
    </xdr:from>
    <xdr:ext cx="469744" cy="259045"/>
    <xdr:sp macro="" textlink="">
      <xdr:nvSpPr>
        <xdr:cNvPr id="731" name="n_4mainValue【消防施設】&#10;一人当たり面積">
          <a:extLst>
            <a:ext uri="{FF2B5EF4-FFF2-40B4-BE49-F238E27FC236}">
              <a16:creationId xmlns:a16="http://schemas.microsoft.com/office/drawing/2014/main" id="{E23FABC8-925D-4165-AA0D-B7448086EEC6}"/>
            </a:ext>
          </a:extLst>
        </xdr:cNvPr>
        <xdr:cNvSpPr txBox="1"/>
      </xdr:nvSpPr>
      <xdr:spPr>
        <a:xfrm>
          <a:off x="18421427" y="14375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2" name="正方形/長方形 731">
          <a:extLst>
            <a:ext uri="{FF2B5EF4-FFF2-40B4-BE49-F238E27FC236}">
              <a16:creationId xmlns:a16="http://schemas.microsoft.com/office/drawing/2014/main" id="{E2A2E9F9-5733-4C27-99CB-9C0CD0CCA91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3" name="正方形/長方形 732">
          <a:extLst>
            <a:ext uri="{FF2B5EF4-FFF2-40B4-BE49-F238E27FC236}">
              <a16:creationId xmlns:a16="http://schemas.microsoft.com/office/drawing/2014/main" id="{D210A648-260F-450D-B85D-919DB1DE418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4" name="正方形/長方形 733">
          <a:extLst>
            <a:ext uri="{FF2B5EF4-FFF2-40B4-BE49-F238E27FC236}">
              <a16:creationId xmlns:a16="http://schemas.microsoft.com/office/drawing/2014/main" id="{7D5C4271-AEB8-4105-B1C7-1D43288D71C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5" name="正方形/長方形 734">
          <a:extLst>
            <a:ext uri="{FF2B5EF4-FFF2-40B4-BE49-F238E27FC236}">
              <a16:creationId xmlns:a16="http://schemas.microsoft.com/office/drawing/2014/main" id="{6555A63E-6F5A-43B1-B6E0-F5957E4319FF}"/>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6" name="正方形/長方形 735">
          <a:extLst>
            <a:ext uri="{FF2B5EF4-FFF2-40B4-BE49-F238E27FC236}">
              <a16:creationId xmlns:a16="http://schemas.microsoft.com/office/drawing/2014/main" id="{074F7D7F-1EE6-4EA3-A10B-55D60D683AB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7" name="正方形/長方形 736">
          <a:extLst>
            <a:ext uri="{FF2B5EF4-FFF2-40B4-BE49-F238E27FC236}">
              <a16:creationId xmlns:a16="http://schemas.microsoft.com/office/drawing/2014/main" id="{3A036495-B89B-4EEF-9CE5-E04EB3510BB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8" name="正方形/長方形 737">
          <a:extLst>
            <a:ext uri="{FF2B5EF4-FFF2-40B4-BE49-F238E27FC236}">
              <a16:creationId xmlns:a16="http://schemas.microsoft.com/office/drawing/2014/main" id="{08A4BA49-AEF5-46E1-B360-B7C3412BF19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9" name="正方形/長方形 738">
          <a:extLst>
            <a:ext uri="{FF2B5EF4-FFF2-40B4-BE49-F238E27FC236}">
              <a16:creationId xmlns:a16="http://schemas.microsoft.com/office/drawing/2014/main" id="{6E0D4C49-9388-432C-9718-52A6E23A06E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0" name="テキスト ボックス 739">
          <a:extLst>
            <a:ext uri="{FF2B5EF4-FFF2-40B4-BE49-F238E27FC236}">
              <a16:creationId xmlns:a16="http://schemas.microsoft.com/office/drawing/2014/main" id="{7E5ED7E9-11CA-44E5-96BB-96A2FEA6C9A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1" name="直線コネクタ 740">
          <a:extLst>
            <a:ext uri="{FF2B5EF4-FFF2-40B4-BE49-F238E27FC236}">
              <a16:creationId xmlns:a16="http://schemas.microsoft.com/office/drawing/2014/main" id="{D64593BA-CC95-4FF8-A37A-0EBAFF50925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2" name="テキスト ボックス 741">
          <a:extLst>
            <a:ext uri="{FF2B5EF4-FFF2-40B4-BE49-F238E27FC236}">
              <a16:creationId xmlns:a16="http://schemas.microsoft.com/office/drawing/2014/main" id="{55AEC265-F0A9-4205-8913-C54E42ACE11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3" name="直線コネクタ 742">
          <a:extLst>
            <a:ext uri="{FF2B5EF4-FFF2-40B4-BE49-F238E27FC236}">
              <a16:creationId xmlns:a16="http://schemas.microsoft.com/office/drawing/2014/main" id="{F232EC60-8ECD-43F2-958B-57051F23B125}"/>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4" name="テキスト ボックス 743">
          <a:extLst>
            <a:ext uri="{FF2B5EF4-FFF2-40B4-BE49-F238E27FC236}">
              <a16:creationId xmlns:a16="http://schemas.microsoft.com/office/drawing/2014/main" id="{63FE765C-69F5-44DA-AFBA-440C6BE50B34}"/>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5" name="直線コネクタ 744">
          <a:extLst>
            <a:ext uri="{FF2B5EF4-FFF2-40B4-BE49-F238E27FC236}">
              <a16:creationId xmlns:a16="http://schemas.microsoft.com/office/drawing/2014/main" id="{096AD70A-A065-474E-AC63-996D93B39C62}"/>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6" name="テキスト ボックス 745">
          <a:extLst>
            <a:ext uri="{FF2B5EF4-FFF2-40B4-BE49-F238E27FC236}">
              <a16:creationId xmlns:a16="http://schemas.microsoft.com/office/drawing/2014/main" id="{A3EEF368-5402-4DDD-ABC7-F164263442FB}"/>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7" name="直線コネクタ 746">
          <a:extLst>
            <a:ext uri="{FF2B5EF4-FFF2-40B4-BE49-F238E27FC236}">
              <a16:creationId xmlns:a16="http://schemas.microsoft.com/office/drawing/2014/main" id="{55ECC39F-E8F0-4BD7-BF44-2FF04A864D77}"/>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8" name="テキスト ボックス 747">
          <a:extLst>
            <a:ext uri="{FF2B5EF4-FFF2-40B4-BE49-F238E27FC236}">
              <a16:creationId xmlns:a16="http://schemas.microsoft.com/office/drawing/2014/main" id="{DF0C2491-3992-4431-BE26-50F000C8D30F}"/>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49" name="直線コネクタ 748">
          <a:extLst>
            <a:ext uri="{FF2B5EF4-FFF2-40B4-BE49-F238E27FC236}">
              <a16:creationId xmlns:a16="http://schemas.microsoft.com/office/drawing/2014/main" id="{350421D5-0DE5-4659-994F-CF36DE33F4DA}"/>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0" name="テキスト ボックス 749">
          <a:extLst>
            <a:ext uri="{FF2B5EF4-FFF2-40B4-BE49-F238E27FC236}">
              <a16:creationId xmlns:a16="http://schemas.microsoft.com/office/drawing/2014/main" id="{55D14855-0BFF-4886-BD58-CE29CDD8BA3C}"/>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1" name="直線コネクタ 750">
          <a:extLst>
            <a:ext uri="{FF2B5EF4-FFF2-40B4-BE49-F238E27FC236}">
              <a16:creationId xmlns:a16="http://schemas.microsoft.com/office/drawing/2014/main" id="{E061BB69-B697-47F2-9E9A-A7C2FD504D26}"/>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752" name="テキスト ボックス 751">
          <a:extLst>
            <a:ext uri="{FF2B5EF4-FFF2-40B4-BE49-F238E27FC236}">
              <a16:creationId xmlns:a16="http://schemas.microsoft.com/office/drawing/2014/main" id="{5227D1EB-8EE7-4DEB-88ED-4E20EF3D40E9}"/>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3" name="直線コネクタ 752">
          <a:extLst>
            <a:ext uri="{FF2B5EF4-FFF2-40B4-BE49-F238E27FC236}">
              <a16:creationId xmlns:a16="http://schemas.microsoft.com/office/drawing/2014/main" id="{69F945D9-7896-4295-85A6-F2E88015161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4" name="【庁舎】&#10;有形固定資産減価償却率グラフ枠">
          <a:extLst>
            <a:ext uri="{FF2B5EF4-FFF2-40B4-BE49-F238E27FC236}">
              <a16:creationId xmlns:a16="http://schemas.microsoft.com/office/drawing/2014/main" id="{DB418D87-C054-46CC-9047-2358CBFB9F1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755" name="直線コネクタ 754">
          <a:extLst>
            <a:ext uri="{FF2B5EF4-FFF2-40B4-BE49-F238E27FC236}">
              <a16:creationId xmlns:a16="http://schemas.microsoft.com/office/drawing/2014/main" id="{ABEF4BCB-042B-408E-83FC-B5C7FDD20CAF}"/>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756" name="【庁舎】&#10;有形固定資産減価償却率最小値テキスト">
          <a:extLst>
            <a:ext uri="{FF2B5EF4-FFF2-40B4-BE49-F238E27FC236}">
              <a16:creationId xmlns:a16="http://schemas.microsoft.com/office/drawing/2014/main" id="{47E72B3A-8B0E-40E1-AAA3-6D2027F036BE}"/>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757" name="直線コネクタ 756">
          <a:extLst>
            <a:ext uri="{FF2B5EF4-FFF2-40B4-BE49-F238E27FC236}">
              <a16:creationId xmlns:a16="http://schemas.microsoft.com/office/drawing/2014/main" id="{3480CBC9-5E33-45E5-B630-0D97D5E5658F}"/>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758" name="【庁舎】&#10;有形固定資産減価償却率最大値テキスト">
          <a:extLst>
            <a:ext uri="{FF2B5EF4-FFF2-40B4-BE49-F238E27FC236}">
              <a16:creationId xmlns:a16="http://schemas.microsoft.com/office/drawing/2014/main" id="{073DC88F-EE99-4B76-85AB-82761EE0E729}"/>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759" name="直線コネクタ 758">
          <a:extLst>
            <a:ext uri="{FF2B5EF4-FFF2-40B4-BE49-F238E27FC236}">
              <a16:creationId xmlns:a16="http://schemas.microsoft.com/office/drawing/2014/main" id="{C1821FE2-9CA5-4921-B0CB-86044C8FEEF7}"/>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77488</xdr:rowOff>
    </xdr:from>
    <xdr:ext cx="405111" cy="259045"/>
    <xdr:sp macro="" textlink="">
      <xdr:nvSpPr>
        <xdr:cNvPr id="760" name="【庁舎】&#10;有形固定資産減価償却率平均値テキスト">
          <a:extLst>
            <a:ext uri="{FF2B5EF4-FFF2-40B4-BE49-F238E27FC236}">
              <a16:creationId xmlns:a16="http://schemas.microsoft.com/office/drawing/2014/main" id="{39D33903-8185-45A7-AD7C-9E54472A6FB4}"/>
            </a:ext>
          </a:extLst>
        </xdr:cNvPr>
        <xdr:cNvSpPr txBox="1"/>
      </xdr:nvSpPr>
      <xdr:spPr>
        <a:xfrm>
          <a:off x="16357600" y="17565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54611</xdr:rowOff>
    </xdr:from>
    <xdr:to>
      <xdr:col>85</xdr:col>
      <xdr:colOff>177800</xdr:colOff>
      <xdr:row>103</xdr:row>
      <xdr:rowOff>156211</xdr:rowOff>
    </xdr:to>
    <xdr:sp macro="" textlink="">
      <xdr:nvSpPr>
        <xdr:cNvPr id="761" name="フローチャート: 判断 760">
          <a:extLst>
            <a:ext uri="{FF2B5EF4-FFF2-40B4-BE49-F238E27FC236}">
              <a16:creationId xmlns:a16="http://schemas.microsoft.com/office/drawing/2014/main" id="{3AEF3A16-B27A-469B-94C4-0F89D872B2FD}"/>
            </a:ext>
          </a:extLst>
        </xdr:cNvPr>
        <xdr:cNvSpPr/>
      </xdr:nvSpPr>
      <xdr:spPr>
        <a:xfrm>
          <a:off x="16268700" y="17713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59689</xdr:rowOff>
    </xdr:from>
    <xdr:to>
      <xdr:col>81</xdr:col>
      <xdr:colOff>101600</xdr:colOff>
      <xdr:row>103</xdr:row>
      <xdr:rowOff>161289</xdr:rowOff>
    </xdr:to>
    <xdr:sp macro="" textlink="">
      <xdr:nvSpPr>
        <xdr:cNvPr id="762" name="フローチャート: 判断 761">
          <a:extLst>
            <a:ext uri="{FF2B5EF4-FFF2-40B4-BE49-F238E27FC236}">
              <a16:creationId xmlns:a16="http://schemas.microsoft.com/office/drawing/2014/main" id="{3F9B8D75-1566-40A1-8072-0B3956FF6E0D}"/>
            </a:ext>
          </a:extLst>
        </xdr:cNvPr>
        <xdr:cNvSpPr/>
      </xdr:nvSpPr>
      <xdr:spPr>
        <a:xfrm>
          <a:off x="15430500" y="1771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52070</xdr:rowOff>
    </xdr:from>
    <xdr:to>
      <xdr:col>76</xdr:col>
      <xdr:colOff>165100</xdr:colOff>
      <xdr:row>103</xdr:row>
      <xdr:rowOff>153670</xdr:rowOff>
    </xdr:to>
    <xdr:sp macro="" textlink="">
      <xdr:nvSpPr>
        <xdr:cNvPr id="763" name="フローチャート: 判断 762">
          <a:extLst>
            <a:ext uri="{FF2B5EF4-FFF2-40B4-BE49-F238E27FC236}">
              <a16:creationId xmlns:a16="http://schemas.microsoft.com/office/drawing/2014/main" id="{DAA7AACA-9B74-43D3-AC03-AAE3F7379783}"/>
            </a:ext>
          </a:extLst>
        </xdr:cNvPr>
        <xdr:cNvSpPr/>
      </xdr:nvSpPr>
      <xdr:spPr>
        <a:xfrm>
          <a:off x="14541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53339</xdr:rowOff>
    </xdr:from>
    <xdr:to>
      <xdr:col>72</xdr:col>
      <xdr:colOff>38100</xdr:colOff>
      <xdr:row>103</xdr:row>
      <xdr:rowOff>154939</xdr:rowOff>
    </xdr:to>
    <xdr:sp macro="" textlink="">
      <xdr:nvSpPr>
        <xdr:cNvPr id="764" name="フローチャート: 判断 763">
          <a:extLst>
            <a:ext uri="{FF2B5EF4-FFF2-40B4-BE49-F238E27FC236}">
              <a16:creationId xmlns:a16="http://schemas.microsoft.com/office/drawing/2014/main" id="{66DA250D-5BEB-4725-890C-952FF9F2AF5B}"/>
            </a:ext>
          </a:extLst>
        </xdr:cNvPr>
        <xdr:cNvSpPr/>
      </xdr:nvSpPr>
      <xdr:spPr>
        <a:xfrm>
          <a:off x="13652500" y="1771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121920</xdr:rowOff>
    </xdr:from>
    <xdr:to>
      <xdr:col>67</xdr:col>
      <xdr:colOff>101600</xdr:colOff>
      <xdr:row>104</xdr:row>
      <xdr:rowOff>52070</xdr:rowOff>
    </xdr:to>
    <xdr:sp macro="" textlink="">
      <xdr:nvSpPr>
        <xdr:cNvPr id="765" name="フローチャート: 判断 764">
          <a:extLst>
            <a:ext uri="{FF2B5EF4-FFF2-40B4-BE49-F238E27FC236}">
              <a16:creationId xmlns:a16="http://schemas.microsoft.com/office/drawing/2014/main" id="{8000E057-F065-4A96-AE29-82B8E688057D}"/>
            </a:ext>
          </a:extLst>
        </xdr:cNvPr>
        <xdr:cNvSpPr/>
      </xdr:nvSpPr>
      <xdr:spPr>
        <a:xfrm>
          <a:off x="12763500" y="1778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631DD05C-AB16-4B43-86DC-EBAF0AF9FC4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48A8CDDA-50C5-43F6-93B9-40CD15C23F7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244603C2-A276-4558-A9BC-ADED91E7809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24CE360E-2A64-47EB-AD38-12390D3AEC0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80F70E84-ACBC-482B-8425-0084F965C9B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82550</xdr:rowOff>
    </xdr:from>
    <xdr:to>
      <xdr:col>85</xdr:col>
      <xdr:colOff>177800</xdr:colOff>
      <xdr:row>106</xdr:row>
      <xdr:rowOff>12700</xdr:rowOff>
    </xdr:to>
    <xdr:sp macro="" textlink="">
      <xdr:nvSpPr>
        <xdr:cNvPr id="771" name="楕円 770">
          <a:extLst>
            <a:ext uri="{FF2B5EF4-FFF2-40B4-BE49-F238E27FC236}">
              <a16:creationId xmlns:a16="http://schemas.microsoft.com/office/drawing/2014/main" id="{F18FC3C0-39EC-4959-AC39-E5F8BF37ED28}"/>
            </a:ext>
          </a:extLst>
        </xdr:cNvPr>
        <xdr:cNvSpPr/>
      </xdr:nvSpPr>
      <xdr:spPr>
        <a:xfrm>
          <a:off x="162687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60977</xdr:rowOff>
    </xdr:from>
    <xdr:ext cx="405111" cy="259045"/>
    <xdr:sp macro="" textlink="">
      <xdr:nvSpPr>
        <xdr:cNvPr id="772" name="【庁舎】&#10;有形固定資産減価償却率該当値テキスト">
          <a:extLst>
            <a:ext uri="{FF2B5EF4-FFF2-40B4-BE49-F238E27FC236}">
              <a16:creationId xmlns:a16="http://schemas.microsoft.com/office/drawing/2014/main" id="{E344B6E7-700F-4591-973E-646C86F61B4F}"/>
            </a:ext>
          </a:extLst>
        </xdr:cNvPr>
        <xdr:cNvSpPr txBox="1"/>
      </xdr:nvSpPr>
      <xdr:spPr>
        <a:xfrm>
          <a:off x="16357600" y="1806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134620</xdr:rowOff>
    </xdr:from>
    <xdr:to>
      <xdr:col>81</xdr:col>
      <xdr:colOff>101600</xdr:colOff>
      <xdr:row>106</xdr:row>
      <xdr:rowOff>64770</xdr:rowOff>
    </xdr:to>
    <xdr:sp macro="" textlink="">
      <xdr:nvSpPr>
        <xdr:cNvPr id="773" name="楕円 772">
          <a:extLst>
            <a:ext uri="{FF2B5EF4-FFF2-40B4-BE49-F238E27FC236}">
              <a16:creationId xmlns:a16="http://schemas.microsoft.com/office/drawing/2014/main" id="{157484C3-2813-437D-AC7B-E95D87A9AE03}"/>
            </a:ext>
          </a:extLst>
        </xdr:cNvPr>
        <xdr:cNvSpPr/>
      </xdr:nvSpPr>
      <xdr:spPr>
        <a:xfrm>
          <a:off x="15430500" y="1813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133350</xdr:rowOff>
    </xdr:from>
    <xdr:to>
      <xdr:col>85</xdr:col>
      <xdr:colOff>127000</xdr:colOff>
      <xdr:row>106</xdr:row>
      <xdr:rowOff>13970</xdr:rowOff>
    </xdr:to>
    <xdr:cxnSp macro="">
      <xdr:nvCxnSpPr>
        <xdr:cNvPr id="774" name="直線コネクタ 773">
          <a:extLst>
            <a:ext uri="{FF2B5EF4-FFF2-40B4-BE49-F238E27FC236}">
              <a16:creationId xmlns:a16="http://schemas.microsoft.com/office/drawing/2014/main" id="{B15B328E-6F4B-4788-92A5-26B7E1E7AA67}"/>
            </a:ext>
          </a:extLst>
        </xdr:cNvPr>
        <xdr:cNvCxnSpPr/>
      </xdr:nvCxnSpPr>
      <xdr:spPr>
        <a:xfrm flipV="1">
          <a:off x="15481300" y="18135600"/>
          <a:ext cx="838200" cy="5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109220</xdr:rowOff>
    </xdr:from>
    <xdr:to>
      <xdr:col>76</xdr:col>
      <xdr:colOff>165100</xdr:colOff>
      <xdr:row>106</xdr:row>
      <xdr:rowOff>39370</xdr:rowOff>
    </xdr:to>
    <xdr:sp macro="" textlink="">
      <xdr:nvSpPr>
        <xdr:cNvPr id="775" name="楕円 774">
          <a:extLst>
            <a:ext uri="{FF2B5EF4-FFF2-40B4-BE49-F238E27FC236}">
              <a16:creationId xmlns:a16="http://schemas.microsoft.com/office/drawing/2014/main" id="{2CBF8C7C-2EFB-4B01-8C92-3A772AA3443D}"/>
            </a:ext>
          </a:extLst>
        </xdr:cNvPr>
        <xdr:cNvSpPr/>
      </xdr:nvSpPr>
      <xdr:spPr>
        <a:xfrm>
          <a:off x="14541500" y="1811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160020</xdr:rowOff>
    </xdr:from>
    <xdr:to>
      <xdr:col>81</xdr:col>
      <xdr:colOff>50800</xdr:colOff>
      <xdr:row>106</xdr:row>
      <xdr:rowOff>13970</xdr:rowOff>
    </xdr:to>
    <xdr:cxnSp macro="">
      <xdr:nvCxnSpPr>
        <xdr:cNvPr id="776" name="直線コネクタ 775">
          <a:extLst>
            <a:ext uri="{FF2B5EF4-FFF2-40B4-BE49-F238E27FC236}">
              <a16:creationId xmlns:a16="http://schemas.microsoft.com/office/drawing/2014/main" id="{7628F17F-147B-4479-9FC9-6684261F58CC}"/>
            </a:ext>
          </a:extLst>
        </xdr:cNvPr>
        <xdr:cNvCxnSpPr/>
      </xdr:nvCxnSpPr>
      <xdr:spPr>
        <a:xfrm>
          <a:off x="14592300" y="1816227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77470</xdr:rowOff>
    </xdr:from>
    <xdr:to>
      <xdr:col>72</xdr:col>
      <xdr:colOff>38100</xdr:colOff>
      <xdr:row>106</xdr:row>
      <xdr:rowOff>7620</xdr:rowOff>
    </xdr:to>
    <xdr:sp macro="" textlink="">
      <xdr:nvSpPr>
        <xdr:cNvPr id="777" name="楕円 776">
          <a:extLst>
            <a:ext uri="{FF2B5EF4-FFF2-40B4-BE49-F238E27FC236}">
              <a16:creationId xmlns:a16="http://schemas.microsoft.com/office/drawing/2014/main" id="{8010110E-F65F-4EED-8C25-A7DA21E4B7F0}"/>
            </a:ext>
          </a:extLst>
        </xdr:cNvPr>
        <xdr:cNvSpPr/>
      </xdr:nvSpPr>
      <xdr:spPr>
        <a:xfrm>
          <a:off x="13652500" y="1807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128270</xdr:rowOff>
    </xdr:from>
    <xdr:to>
      <xdr:col>76</xdr:col>
      <xdr:colOff>114300</xdr:colOff>
      <xdr:row>105</xdr:row>
      <xdr:rowOff>160020</xdr:rowOff>
    </xdr:to>
    <xdr:cxnSp macro="">
      <xdr:nvCxnSpPr>
        <xdr:cNvPr id="778" name="直線コネクタ 777">
          <a:extLst>
            <a:ext uri="{FF2B5EF4-FFF2-40B4-BE49-F238E27FC236}">
              <a16:creationId xmlns:a16="http://schemas.microsoft.com/office/drawing/2014/main" id="{DDF02693-927B-453B-84C3-5ABEFD2FFFC4}"/>
            </a:ext>
          </a:extLst>
        </xdr:cNvPr>
        <xdr:cNvCxnSpPr/>
      </xdr:nvCxnSpPr>
      <xdr:spPr>
        <a:xfrm>
          <a:off x="13703300" y="18130520"/>
          <a:ext cx="8890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52070</xdr:rowOff>
    </xdr:from>
    <xdr:to>
      <xdr:col>67</xdr:col>
      <xdr:colOff>101600</xdr:colOff>
      <xdr:row>105</xdr:row>
      <xdr:rowOff>153670</xdr:rowOff>
    </xdr:to>
    <xdr:sp macro="" textlink="">
      <xdr:nvSpPr>
        <xdr:cNvPr id="779" name="楕円 778">
          <a:extLst>
            <a:ext uri="{FF2B5EF4-FFF2-40B4-BE49-F238E27FC236}">
              <a16:creationId xmlns:a16="http://schemas.microsoft.com/office/drawing/2014/main" id="{44372E1A-8298-4811-864B-35C3BC7FC950}"/>
            </a:ext>
          </a:extLst>
        </xdr:cNvPr>
        <xdr:cNvSpPr/>
      </xdr:nvSpPr>
      <xdr:spPr>
        <a:xfrm>
          <a:off x="12763500" y="1805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102870</xdr:rowOff>
    </xdr:from>
    <xdr:to>
      <xdr:col>71</xdr:col>
      <xdr:colOff>177800</xdr:colOff>
      <xdr:row>105</xdr:row>
      <xdr:rowOff>128270</xdr:rowOff>
    </xdr:to>
    <xdr:cxnSp macro="">
      <xdr:nvCxnSpPr>
        <xdr:cNvPr id="780" name="直線コネクタ 779">
          <a:extLst>
            <a:ext uri="{FF2B5EF4-FFF2-40B4-BE49-F238E27FC236}">
              <a16:creationId xmlns:a16="http://schemas.microsoft.com/office/drawing/2014/main" id="{10D4B767-7C45-42FD-9DB6-D432928AD8FC}"/>
            </a:ext>
          </a:extLst>
        </xdr:cNvPr>
        <xdr:cNvCxnSpPr/>
      </xdr:nvCxnSpPr>
      <xdr:spPr>
        <a:xfrm>
          <a:off x="12814300" y="1810512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6366</xdr:rowOff>
    </xdr:from>
    <xdr:ext cx="405111" cy="259045"/>
    <xdr:sp macro="" textlink="">
      <xdr:nvSpPr>
        <xdr:cNvPr id="781" name="n_1aveValue【庁舎】&#10;有形固定資産減価償却率">
          <a:extLst>
            <a:ext uri="{FF2B5EF4-FFF2-40B4-BE49-F238E27FC236}">
              <a16:creationId xmlns:a16="http://schemas.microsoft.com/office/drawing/2014/main" id="{3B1F87CF-A75F-4FF6-808B-CADA00F4EE1A}"/>
            </a:ext>
          </a:extLst>
        </xdr:cNvPr>
        <xdr:cNvSpPr txBox="1"/>
      </xdr:nvSpPr>
      <xdr:spPr>
        <a:xfrm>
          <a:off x="15266044" y="1749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170197</xdr:rowOff>
    </xdr:from>
    <xdr:ext cx="405111" cy="259045"/>
    <xdr:sp macro="" textlink="">
      <xdr:nvSpPr>
        <xdr:cNvPr id="782" name="n_2aveValue【庁舎】&#10;有形固定資産減価償却率">
          <a:extLst>
            <a:ext uri="{FF2B5EF4-FFF2-40B4-BE49-F238E27FC236}">
              <a16:creationId xmlns:a16="http://schemas.microsoft.com/office/drawing/2014/main" id="{1A76C161-C08D-42A8-B846-CE6EE60503EB}"/>
            </a:ext>
          </a:extLst>
        </xdr:cNvPr>
        <xdr:cNvSpPr txBox="1"/>
      </xdr:nvSpPr>
      <xdr:spPr>
        <a:xfrm>
          <a:off x="14389744" y="1748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xdr:rowOff>
    </xdr:from>
    <xdr:ext cx="405111" cy="259045"/>
    <xdr:sp macro="" textlink="">
      <xdr:nvSpPr>
        <xdr:cNvPr id="783" name="n_3aveValue【庁舎】&#10;有形固定資産減価償却率">
          <a:extLst>
            <a:ext uri="{FF2B5EF4-FFF2-40B4-BE49-F238E27FC236}">
              <a16:creationId xmlns:a16="http://schemas.microsoft.com/office/drawing/2014/main" id="{7AAECC5E-4050-4719-9B76-E0E0D609A441}"/>
            </a:ext>
          </a:extLst>
        </xdr:cNvPr>
        <xdr:cNvSpPr txBox="1"/>
      </xdr:nvSpPr>
      <xdr:spPr>
        <a:xfrm>
          <a:off x="13500744" y="17487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68597</xdr:rowOff>
    </xdr:from>
    <xdr:ext cx="405111" cy="259045"/>
    <xdr:sp macro="" textlink="">
      <xdr:nvSpPr>
        <xdr:cNvPr id="784" name="n_4aveValue【庁舎】&#10;有形固定資産減価償却率">
          <a:extLst>
            <a:ext uri="{FF2B5EF4-FFF2-40B4-BE49-F238E27FC236}">
              <a16:creationId xmlns:a16="http://schemas.microsoft.com/office/drawing/2014/main" id="{6FF257FB-4F0C-45F3-B2DB-E94EDB37A632}"/>
            </a:ext>
          </a:extLst>
        </xdr:cNvPr>
        <xdr:cNvSpPr txBox="1"/>
      </xdr:nvSpPr>
      <xdr:spPr>
        <a:xfrm>
          <a:off x="12611744" y="17556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55897</xdr:rowOff>
    </xdr:from>
    <xdr:ext cx="405111" cy="259045"/>
    <xdr:sp macro="" textlink="">
      <xdr:nvSpPr>
        <xdr:cNvPr id="785" name="n_1mainValue【庁舎】&#10;有形固定資産減価償却率">
          <a:extLst>
            <a:ext uri="{FF2B5EF4-FFF2-40B4-BE49-F238E27FC236}">
              <a16:creationId xmlns:a16="http://schemas.microsoft.com/office/drawing/2014/main" id="{4578B58A-6A35-4E63-8F06-768256D20CA8}"/>
            </a:ext>
          </a:extLst>
        </xdr:cNvPr>
        <xdr:cNvSpPr txBox="1"/>
      </xdr:nvSpPr>
      <xdr:spPr>
        <a:xfrm>
          <a:off x="15266044" y="18229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30497</xdr:rowOff>
    </xdr:from>
    <xdr:ext cx="405111" cy="259045"/>
    <xdr:sp macro="" textlink="">
      <xdr:nvSpPr>
        <xdr:cNvPr id="786" name="n_2mainValue【庁舎】&#10;有形固定資産減価償却率">
          <a:extLst>
            <a:ext uri="{FF2B5EF4-FFF2-40B4-BE49-F238E27FC236}">
              <a16:creationId xmlns:a16="http://schemas.microsoft.com/office/drawing/2014/main" id="{9E03ED54-A973-4C7F-B8BD-2CBD29BB1A10}"/>
            </a:ext>
          </a:extLst>
        </xdr:cNvPr>
        <xdr:cNvSpPr txBox="1"/>
      </xdr:nvSpPr>
      <xdr:spPr>
        <a:xfrm>
          <a:off x="14389744" y="1820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170197</xdr:rowOff>
    </xdr:from>
    <xdr:ext cx="405111" cy="259045"/>
    <xdr:sp macro="" textlink="">
      <xdr:nvSpPr>
        <xdr:cNvPr id="787" name="n_3mainValue【庁舎】&#10;有形固定資産減価償却率">
          <a:extLst>
            <a:ext uri="{FF2B5EF4-FFF2-40B4-BE49-F238E27FC236}">
              <a16:creationId xmlns:a16="http://schemas.microsoft.com/office/drawing/2014/main" id="{6EF7BFF7-8D14-4417-B5C4-2CEB8F080BE8}"/>
            </a:ext>
          </a:extLst>
        </xdr:cNvPr>
        <xdr:cNvSpPr txBox="1"/>
      </xdr:nvSpPr>
      <xdr:spPr>
        <a:xfrm>
          <a:off x="13500744" y="18172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144797</xdr:rowOff>
    </xdr:from>
    <xdr:ext cx="405111" cy="259045"/>
    <xdr:sp macro="" textlink="">
      <xdr:nvSpPr>
        <xdr:cNvPr id="788" name="n_4mainValue【庁舎】&#10;有形固定資産減価償却率">
          <a:extLst>
            <a:ext uri="{FF2B5EF4-FFF2-40B4-BE49-F238E27FC236}">
              <a16:creationId xmlns:a16="http://schemas.microsoft.com/office/drawing/2014/main" id="{8A8C6A0F-3300-4806-99B9-8C63D991F04F}"/>
            </a:ext>
          </a:extLst>
        </xdr:cNvPr>
        <xdr:cNvSpPr txBox="1"/>
      </xdr:nvSpPr>
      <xdr:spPr>
        <a:xfrm>
          <a:off x="12611744" y="1814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a:extLst>
            <a:ext uri="{FF2B5EF4-FFF2-40B4-BE49-F238E27FC236}">
              <a16:creationId xmlns:a16="http://schemas.microsoft.com/office/drawing/2014/main" id="{51C8CECA-D56F-4984-955F-D9BE0A3E52E2}"/>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a:extLst>
            <a:ext uri="{FF2B5EF4-FFF2-40B4-BE49-F238E27FC236}">
              <a16:creationId xmlns:a16="http://schemas.microsoft.com/office/drawing/2014/main" id="{B6C737EF-0212-4278-A760-7ABF72AFDFE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a:extLst>
            <a:ext uri="{FF2B5EF4-FFF2-40B4-BE49-F238E27FC236}">
              <a16:creationId xmlns:a16="http://schemas.microsoft.com/office/drawing/2014/main" id="{C328B973-0E2C-47AC-B9B9-3A9FB8AF0C1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a:extLst>
            <a:ext uri="{FF2B5EF4-FFF2-40B4-BE49-F238E27FC236}">
              <a16:creationId xmlns:a16="http://schemas.microsoft.com/office/drawing/2014/main" id="{C27D0582-0F3D-44BD-A098-141691BD171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a:extLst>
            <a:ext uri="{FF2B5EF4-FFF2-40B4-BE49-F238E27FC236}">
              <a16:creationId xmlns:a16="http://schemas.microsoft.com/office/drawing/2014/main" id="{F2EFB053-6460-4D9B-8ADA-4009B427B50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a:extLst>
            <a:ext uri="{FF2B5EF4-FFF2-40B4-BE49-F238E27FC236}">
              <a16:creationId xmlns:a16="http://schemas.microsoft.com/office/drawing/2014/main" id="{EF190A05-E292-4557-BA7E-AF95DE7D7FF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a:extLst>
            <a:ext uri="{FF2B5EF4-FFF2-40B4-BE49-F238E27FC236}">
              <a16:creationId xmlns:a16="http://schemas.microsoft.com/office/drawing/2014/main" id="{EA4E1F41-FA7D-4024-8E8E-1450266A8A2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a:extLst>
            <a:ext uri="{FF2B5EF4-FFF2-40B4-BE49-F238E27FC236}">
              <a16:creationId xmlns:a16="http://schemas.microsoft.com/office/drawing/2014/main" id="{20124D2C-C6C0-4C48-AF07-0F454EFE3F9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7" name="テキスト ボックス 796">
          <a:extLst>
            <a:ext uri="{FF2B5EF4-FFF2-40B4-BE49-F238E27FC236}">
              <a16:creationId xmlns:a16="http://schemas.microsoft.com/office/drawing/2014/main" id="{896F456E-ADF3-4A50-BE7D-8543C40D4DEC}"/>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a:extLst>
            <a:ext uri="{FF2B5EF4-FFF2-40B4-BE49-F238E27FC236}">
              <a16:creationId xmlns:a16="http://schemas.microsoft.com/office/drawing/2014/main" id="{78C44E62-49CD-4668-BE2F-E930F29B6C7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99" name="テキスト ボックス 798">
          <a:extLst>
            <a:ext uri="{FF2B5EF4-FFF2-40B4-BE49-F238E27FC236}">
              <a16:creationId xmlns:a16="http://schemas.microsoft.com/office/drawing/2014/main" id="{38BFAA66-F822-4154-8E06-EC9A83E1CAE2}"/>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800" name="直線コネクタ 799">
          <a:extLst>
            <a:ext uri="{FF2B5EF4-FFF2-40B4-BE49-F238E27FC236}">
              <a16:creationId xmlns:a16="http://schemas.microsoft.com/office/drawing/2014/main" id="{82A02008-D491-4DD0-9AD6-B2318ACA07C2}"/>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1" name="テキスト ボックス 800">
          <a:extLst>
            <a:ext uri="{FF2B5EF4-FFF2-40B4-BE49-F238E27FC236}">
              <a16:creationId xmlns:a16="http://schemas.microsoft.com/office/drawing/2014/main" id="{4E490137-25D9-4313-96F1-1C915CC5053D}"/>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2" name="直線コネクタ 801">
          <a:extLst>
            <a:ext uri="{FF2B5EF4-FFF2-40B4-BE49-F238E27FC236}">
              <a16:creationId xmlns:a16="http://schemas.microsoft.com/office/drawing/2014/main" id="{3738696D-E94A-4CD5-A2DC-A88C1EE0C0A5}"/>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3" name="テキスト ボックス 802">
          <a:extLst>
            <a:ext uri="{FF2B5EF4-FFF2-40B4-BE49-F238E27FC236}">
              <a16:creationId xmlns:a16="http://schemas.microsoft.com/office/drawing/2014/main" id="{7CEFFD7F-4171-46AE-9BEA-EC83399E6612}"/>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4" name="直線コネクタ 803">
          <a:extLst>
            <a:ext uri="{FF2B5EF4-FFF2-40B4-BE49-F238E27FC236}">
              <a16:creationId xmlns:a16="http://schemas.microsoft.com/office/drawing/2014/main" id="{34696C3E-9DE4-42EA-8B12-F036993395EC}"/>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5" name="テキスト ボックス 804">
          <a:extLst>
            <a:ext uri="{FF2B5EF4-FFF2-40B4-BE49-F238E27FC236}">
              <a16:creationId xmlns:a16="http://schemas.microsoft.com/office/drawing/2014/main" id="{890590B4-55E5-4BE9-A96F-B4FD1892ED07}"/>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6" name="直線コネクタ 805">
          <a:extLst>
            <a:ext uri="{FF2B5EF4-FFF2-40B4-BE49-F238E27FC236}">
              <a16:creationId xmlns:a16="http://schemas.microsoft.com/office/drawing/2014/main" id="{38394EB6-E469-40FD-B4D5-0458230C7F75}"/>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7" name="テキスト ボックス 806">
          <a:extLst>
            <a:ext uri="{FF2B5EF4-FFF2-40B4-BE49-F238E27FC236}">
              <a16:creationId xmlns:a16="http://schemas.microsoft.com/office/drawing/2014/main" id="{4D47FC0C-7FF1-411E-9E34-6E611ECEB7DB}"/>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8" name="直線コネクタ 807">
          <a:extLst>
            <a:ext uri="{FF2B5EF4-FFF2-40B4-BE49-F238E27FC236}">
              <a16:creationId xmlns:a16="http://schemas.microsoft.com/office/drawing/2014/main" id="{31FCA61D-7C58-424C-8C0E-D3D7D464FA3B}"/>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09" name="テキスト ボックス 808">
          <a:extLst>
            <a:ext uri="{FF2B5EF4-FFF2-40B4-BE49-F238E27FC236}">
              <a16:creationId xmlns:a16="http://schemas.microsoft.com/office/drawing/2014/main" id="{2E939CFB-0D59-434A-BC7D-A562812984AF}"/>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0" name="直線コネクタ 809">
          <a:extLst>
            <a:ext uri="{FF2B5EF4-FFF2-40B4-BE49-F238E27FC236}">
              <a16:creationId xmlns:a16="http://schemas.microsoft.com/office/drawing/2014/main" id="{52BD199B-6315-40BC-82BC-07C165684B8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1" name="テキスト ボックス 810">
          <a:extLst>
            <a:ext uri="{FF2B5EF4-FFF2-40B4-BE49-F238E27FC236}">
              <a16:creationId xmlns:a16="http://schemas.microsoft.com/office/drawing/2014/main" id="{EB923FAC-FAD9-47B0-9C2F-770BA95C00B8}"/>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2" name="【庁舎】&#10;一人当たり面積グラフ枠">
          <a:extLst>
            <a:ext uri="{FF2B5EF4-FFF2-40B4-BE49-F238E27FC236}">
              <a16:creationId xmlns:a16="http://schemas.microsoft.com/office/drawing/2014/main" id="{5C4305C7-78AE-47B0-A4FB-72BA0D4022B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106680</xdr:rowOff>
    </xdr:from>
    <xdr:to>
      <xdr:col>116</xdr:col>
      <xdr:colOff>62864</xdr:colOff>
      <xdr:row>109</xdr:row>
      <xdr:rowOff>30480</xdr:rowOff>
    </xdr:to>
    <xdr:cxnSp macro="">
      <xdr:nvCxnSpPr>
        <xdr:cNvPr id="813" name="直線コネクタ 812">
          <a:extLst>
            <a:ext uri="{FF2B5EF4-FFF2-40B4-BE49-F238E27FC236}">
              <a16:creationId xmlns:a16="http://schemas.microsoft.com/office/drawing/2014/main" id="{9AF5390E-599B-47DC-8DA1-5A4DE6B7B0A3}"/>
            </a:ext>
          </a:extLst>
        </xdr:cNvPr>
        <xdr:cNvCxnSpPr/>
      </xdr:nvCxnSpPr>
      <xdr:spPr>
        <a:xfrm flipV="1">
          <a:off x="22160864" y="1708023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34307</xdr:rowOff>
    </xdr:from>
    <xdr:ext cx="469744" cy="259045"/>
    <xdr:sp macro="" textlink="">
      <xdr:nvSpPr>
        <xdr:cNvPr id="814" name="【庁舎】&#10;一人当たり面積最小値テキスト">
          <a:extLst>
            <a:ext uri="{FF2B5EF4-FFF2-40B4-BE49-F238E27FC236}">
              <a16:creationId xmlns:a16="http://schemas.microsoft.com/office/drawing/2014/main" id="{842A191B-D074-46BC-8E6D-854D3250D43D}"/>
            </a:ext>
          </a:extLst>
        </xdr:cNvPr>
        <xdr:cNvSpPr txBox="1"/>
      </xdr:nvSpPr>
      <xdr:spPr>
        <a:xfrm>
          <a:off x="22199600" y="1872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30480</xdr:rowOff>
    </xdr:from>
    <xdr:to>
      <xdr:col>116</xdr:col>
      <xdr:colOff>152400</xdr:colOff>
      <xdr:row>109</xdr:row>
      <xdr:rowOff>30480</xdr:rowOff>
    </xdr:to>
    <xdr:cxnSp macro="">
      <xdr:nvCxnSpPr>
        <xdr:cNvPr id="815" name="直線コネクタ 814">
          <a:extLst>
            <a:ext uri="{FF2B5EF4-FFF2-40B4-BE49-F238E27FC236}">
              <a16:creationId xmlns:a16="http://schemas.microsoft.com/office/drawing/2014/main" id="{676DBE02-647D-4B32-B64E-7BEAD2D2A0E8}"/>
            </a:ext>
          </a:extLst>
        </xdr:cNvPr>
        <xdr:cNvCxnSpPr/>
      </xdr:nvCxnSpPr>
      <xdr:spPr>
        <a:xfrm>
          <a:off x="22072600" y="1871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53357</xdr:rowOff>
    </xdr:from>
    <xdr:ext cx="469744" cy="259045"/>
    <xdr:sp macro="" textlink="">
      <xdr:nvSpPr>
        <xdr:cNvPr id="816" name="【庁舎】&#10;一人当たり面積最大値テキスト">
          <a:extLst>
            <a:ext uri="{FF2B5EF4-FFF2-40B4-BE49-F238E27FC236}">
              <a16:creationId xmlns:a16="http://schemas.microsoft.com/office/drawing/2014/main" id="{E152A97E-0811-4D07-89AF-BB981269D090}"/>
            </a:ext>
          </a:extLst>
        </xdr:cNvPr>
        <xdr:cNvSpPr txBox="1"/>
      </xdr:nvSpPr>
      <xdr:spPr>
        <a:xfrm>
          <a:off x="22199600" y="16855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106680</xdr:rowOff>
    </xdr:from>
    <xdr:to>
      <xdr:col>116</xdr:col>
      <xdr:colOff>152400</xdr:colOff>
      <xdr:row>99</xdr:row>
      <xdr:rowOff>106680</xdr:rowOff>
    </xdr:to>
    <xdr:cxnSp macro="">
      <xdr:nvCxnSpPr>
        <xdr:cNvPr id="817" name="直線コネクタ 816">
          <a:extLst>
            <a:ext uri="{FF2B5EF4-FFF2-40B4-BE49-F238E27FC236}">
              <a16:creationId xmlns:a16="http://schemas.microsoft.com/office/drawing/2014/main" id="{92EB5A4D-81EA-414E-9D01-A12B1BE267D5}"/>
            </a:ext>
          </a:extLst>
        </xdr:cNvPr>
        <xdr:cNvCxnSpPr/>
      </xdr:nvCxnSpPr>
      <xdr:spPr>
        <a:xfrm>
          <a:off x="22072600" y="17080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146702</xdr:rowOff>
    </xdr:from>
    <xdr:ext cx="469744" cy="259045"/>
    <xdr:sp macro="" textlink="">
      <xdr:nvSpPr>
        <xdr:cNvPr id="818" name="【庁舎】&#10;一人当たり面積平均値テキスト">
          <a:extLst>
            <a:ext uri="{FF2B5EF4-FFF2-40B4-BE49-F238E27FC236}">
              <a16:creationId xmlns:a16="http://schemas.microsoft.com/office/drawing/2014/main" id="{3FC0EAAB-C0FD-4F7A-B1CB-3BFACA7CEC16}"/>
            </a:ext>
          </a:extLst>
        </xdr:cNvPr>
        <xdr:cNvSpPr txBox="1"/>
      </xdr:nvSpPr>
      <xdr:spPr>
        <a:xfrm>
          <a:off x="22199600" y="18320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168275</xdr:rowOff>
    </xdr:from>
    <xdr:to>
      <xdr:col>116</xdr:col>
      <xdr:colOff>114300</xdr:colOff>
      <xdr:row>107</xdr:row>
      <xdr:rowOff>98425</xdr:rowOff>
    </xdr:to>
    <xdr:sp macro="" textlink="">
      <xdr:nvSpPr>
        <xdr:cNvPr id="819" name="フローチャート: 判断 818">
          <a:extLst>
            <a:ext uri="{FF2B5EF4-FFF2-40B4-BE49-F238E27FC236}">
              <a16:creationId xmlns:a16="http://schemas.microsoft.com/office/drawing/2014/main" id="{CC9D2284-7664-4DFE-9B92-8E1F8C7CB433}"/>
            </a:ext>
          </a:extLst>
        </xdr:cNvPr>
        <xdr:cNvSpPr/>
      </xdr:nvSpPr>
      <xdr:spPr>
        <a:xfrm>
          <a:off x="22110700" y="1834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19686</xdr:rowOff>
    </xdr:from>
    <xdr:to>
      <xdr:col>112</xdr:col>
      <xdr:colOff>38100</xdr:colOff>
      <xdr:row>107</xdr:row>
      <xdr:rowOff>121286</xdr:rowOff>
    </xdr:to>
    <xdr:sp macro="" textlink="">
      <xdr:nvSpPr>
        <xdr:cNvPr id="820" name="フローチャート: 判断 819">
          <a:extLst>
            <a:ext uri="{FF2B5EF4-FFF2-40B4-BE49-F238E27FC236}">
              <a16:creationId xmlns:a16="http://schemas.microsoft.com/office/drawing/2014/main" id="{80CB7309-0854-43B5-8747-1F59EDEF59B6}"/>
            </a:ext>
          </a:extLst>
        </xdr:cNvPr>
        <xdr:cNvSpPr/>
      </xdr:nvSpPr>
      <xdr:spPr>
        <a:xfrm>
          <a:off x="21272500" y="1836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10161</xdr:rowOff>
    </xdr:from>
    <xdr:to>
      <xdr:col>107</xdr:col>
      <xdr:colOff>101600</xdr:colOff>
      <xdr:row>107</xdr:row>
      <xdr:rowOff>111761</xdr:rowOff>
    </xdr:to>
    <xdr:sp macro="" textlink="">
      <xdr:nvSpPr>
        <xdr:cNvPr id="821" name="フローチャート: 判断 820">
          <a:extLst>
            <a:ext uri="{FF2B5EF4-FFF2-40B4-BE49-F238E27FC236}">
              <a16:creationId xmlns:a16="http://schemas.microsoft.com/office/drawing/2014/main" id="{BE9F85DD-35EF-497A-A5F6-EDAEB428EC6F}"/>
            </a:ext>
          </a:extLst>
        </xdr:cNvPr>
        <xdr:cNvSpPr/>
      </xdr:nvSpPr>
      <xdr:spPr>
        <a:xfrm>
          <a:off x="20383500" y="1835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12064</xdr:rowOff>
    </xdr:from>
    <xdr:to>
      <xdr:col>102</xdr:col>
      <xdr:colOff>165100</xdr:colOff>
      <xdr:row>107</xdr:row>
      <xdr:rowOff>113664</xdr:rowOff>
    </xdr:to>
    <xdr:sp macro="" textlink="">
      <xdr:nvSpPr>
        <xdr:cNvPr id="822" name="フローチャート: 判断 821">
          <a:extLst>
            <a:ext uri="{FF2B5EF4-FFF2-40B4-BE49-F238E27FC236}">
              <a16:creationId xmlns:a16="http://schemas.microsoft.com/office/drawing/2014/main" id="{0C0CECE7-8042-4F38-A60C-D12DF6AAA398}"/>
            </a:ext>
          </a:extLst>
        </xdr:cNvPr>
        <xdr:cNvSpPr/>
      </xdr:nvSpPr>
      <xdr:spPr>
        <a:xfrm>
          <a:off x="19494500" y="1835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170180</xdr:rowOff>
    </xdr:from>
    <xdr:to>
      <xdr:col>98</xdr:col>
      <xdr:colOff>38100</xdr:colOff>
      <xdr:row>107</xdr:row>
      <xdr:rowOff>100330</xdr:rowOff>
    </xdr:to>
    <xdr:sp macro="" textlink="">
      <xdr:nvSpPr>
        <xdr:cNvPr id="823" name="フローチャート: 判断 822">
          <a:extLst>
            <a:ext uri="{FF2B5EF4-FFF2-40B4-BE49-F238E27FC236}">
              <a16:creationId xmlns:a16="http://schemas.microsoft.com/office/drawing/2014/main" id="{BCEF4888-DCA2-420B-8D61-075F3BF89C5C}"/>
            </a:ext>
          </a:extLst>
        </xdr:cNvPr>
        <xdr:cNvSpPr/>
      </xdr:nvSpPr>
      <xdr:spPr>
        <a:xfrm>
          <a:off x="18605500" y="1834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1FE2852B-0A9C-4FB5-899C-17D477ACECD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97AFBF38-CC60-44AD-9A4E-C71A742C45A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37D1EA54-F974-4CB3-82F5-04200A36E03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7ADE732F-F476-41E7-B1EB-16A77ECBE6F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EAD75C39-2611-48A6-BB49-B931F222026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636</xdr:rowOff>
    </xdr:from>
    <xdr:to>
      <xdr:col>116</xdr:col>
      <xdr:colOff>114300</xdr:colOff>
      <xdr:row>106</xdr:row>
      <xdr:rowOff>102236</xdr:rowOff>
    </xdr:to>
    <xdr:sp macro="" textlink="">
      <xdr:nvSpPr>
        <xdr:cNvPr id="829" name="楕円 828">
          <a:extLst>
            <a:ext uri="{FF2B5EF4-FFF2-40B4-BE49-F238E27FC236}">
              <a16:creationId xmlns:a16="http://schemas.microsoft.com/office/drawing/2014/main" id="{B50A6D03-1954-4527-874E-F23BCA9A9065}"/>
            </a:ext>
          </a:extLst>
        </xdr:cNvPr>
        <xdr:cNvSpPr/>
      </xdr:nvSpPr>
      <xdr:spPr>
        <a:xfrm>
          <a:off x="22110700" y="18174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23513</xdr:rowOff>
    </xdr:from>
    <xdr:ext cx="469744" cy="259045"/>
    <xdr:sp macro="" textlink="">
      <xdr:nvSpPr>
        <xdr:cNvPr id="830" name="【庁舎】&#10;一人当たり面積該当値テキスト">
          <a:extLst>
            <a:ext uri="{FF2B5EF4-FFF2-40B4-BE49-F238E27FC236}">
              <a16:creationId xmlns:a16="http://schemas.microsoft.com/office/drawing/2014/main" id="{8CDE8252-D7D1-4702-B8A8-59C931354EE6}"/>
            </a:ext>
          </a:extLst>
        </xdr:cNvPr>
        <xdr:cNvSpPr txBox="1"/>
      </xdr:nvSpPr>
      <xdr:spPr>
        <a:xfrm>
          <a:off x="22199600" y="18025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55880</xdr:rowOff>
    </xdr:from>
    <xdr:to>
      <xdr:col>112</xdr:col>
      <xdr:colOff>38100</xdr:colOff>
      <xdr:row>106</xdr:row>
      <xdr:rowOff>157480</xdr:rowOff>
    </xdr:to>
    <xdr:sp macro="" textlink="">
      <xdr:nvSpPr>
        <xdr:cNvPr id="831" name="楕円 830">
          <a:extLst>
            <a:ext uri="{FF2B5EF4-FFF2-40B4-BE49-F238E27FC236}">
              <a16:creationId xmlns:a16="http://schemas.microsoft.com/office/drawing/2014/main" id="{4517B750-B653-4E62-85E4-62A791857D75}"/>
            </a:ext>
          </a:extLst>
        </xdr:cNvPr>
        <xdr:cNvSpPr/>
      </xdr:nvSpPr>
      <xdr:spPr>
        <a:xfrm>
          <a:off x="21272500" y="1822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51436</xdr:rowOff>
    </xdr:from>
    <xdr:to>
      <xdr:col>116</xdr:col>
      <xdr:colOff>63500</xdr:colOff>
      <xdr:row>106</xdr:row>
      <xdr:rowOff>106680</xdr:rowOff>
    </xdr:to>
    <xdr:cxnSp macro="">
      <xdr:nvCxnSpPr>
        <xdr:cNvPr id="832" name="直線コネクタ 831">
          <a:extLst>
            <a:ext uri="{FF2B5EF4-FFF2-40B4-BE49-F238E27FC236}">
              <a16:creationId xmlns:a16="http://schemas.microsoft.com/office/drawing/2014/main" id="{9107C6E5-7D53-4DCB-9DA1-77E65104C8C9}"/>
            </a:ext>
          </a:extLst>
        </xdr:cNvPr>
        <xdr:cNvCxnSpPr/>
      </xdr:nvCxnSpPr>
      <xdr:spPr>
        <a:xfrm flipV="1">
          <a:off x="21323300" y="18225136"/>
          <a:ext cx="838200" cy="5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71120</xdr:rowOff>
    </xdr:from>
    <xdr:to>
      <xdr:col>107</xdr:col>
      <xdr:colOff>101600</xdr:colOff>
      <xdr:row>107</xdr:row>
      <xdr:rowOff>1270</xdr:rowOff>
    </xdr:to>
    <xdr:sp macro="" textlink="">
      <xdr:nvSpPr>
        <xdr:cNvPr id="833" name="楕円 832">
          <a:extLst>
            <a:ext uri="{FF2B5EF4-FFF2-40B4-BE49-F238E27FC236}">
              <a16:creationId xmlns:a16="http://schemas.microsoft.com/office/drawing/2014/main" id="{737B0E20-5820-46C4-BE75-F715674AB974}"/>
            </a:ext>
          </a:extLst>
        </xdr:cNvPr>
        <xdr:cNvSpPr/>
      </xdr:nvSpPr>
      <xdr:spPr>
        <a:xfrm>
          <a:off x="20383500" y="1824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106680</xdr:rowOff>
    </xdr:from>
    <xdr:to>
      <xdr:col>111</xdr:col>
      <xdr:colOff>177800</xdr:colOff>
      <xdr:row>106</xdr:row>
      <xdr:rowOff>121920</xdr:rowOff>
    </xdr:to>
    <xdr:cxnSp macro="">
      <xdr:nvCxnSpPr>
        <xdr:cNvPr id="834" name="直線コネクタ 833">
          <a:extLst>
            <a:ext uri="{FF2B5EF4-FFF2-40B4-BE49-F238E27FC236}">
              <a16:creationId xmlns:a16="http://schemas.microsoft.com/office/drawing/2014/main" id="{4A78AFAD-D4B7-497C-AE9E-E7E07DB76006}"/>
            </a:ext>
          </a:extLst>
        </xdr:cNvPr>
        <xdr:cNvCxnSpPr/>
      </xdr:nvCxnSpPr>
      <xdr:spPr>
        <a:xfrm flipV="1">
          <a:off x="20434300" y="182803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80645</xdr:rowOff>
    </xdr:from>
    <xdr:to>
      <xdr:col>102</xdr:col>
      <xdr:colOff>165100</xdr:colOff>
      <xdr:row>107</xdr:row>
      <xdr:rowOff>10795</xdr:rowOff>
    </xdr:to>
    <xdr:sp macro="" textlink="">
      <xdr:nvSpPr>
        <xdr:cNvPr id="835" name="楕円 834">
          <a:extLst>
            <a:ext uri="{FF2B5EF4-FFF2-40B4-BE49-F238E27FC236}">
              <a16:creationId xmlns:a16="http://schemas.microsoft.com/office/drawing/2014/main" id="{95D60F3C-05C0-4F49-B75F-36E7119A7B4D}"/>
            </a:ext>
          </a:extLst>
        </xdr:cNvPr>
        <xdr:cNvSpPr/>
      </xdr:nvSpPr>
      <xdr:spPr>
        <a:xfrm>
          <a:off x="19494500" y="1825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121920</xdr:rowOff>
    </xdr:from>
    <xdr:to>
      <xdr:col>107</xdr:col>
      <xdr:colOff>50800</xdr:colOff>
      <xdr:row>106</xdr:row>
      <xdr:rowOff>131445</xdr:rowOff>
    </xdr:to>
    <xdr:cxnSp macro="">
      <xdr:nvCxnSpPr>
        <xdr:cNvPr id="836" name="直線コネクタ 835">
          <a:extLst>
            <a:ext uri="{FF2B5EF4-FFF2-40B4-BE49-F238E27FC236}">
              <a16:creationId xmlns:a16="http://schemas.microsoft.com/office/drawing/2014/main" id="{1EEC7D4F-8652-4968-8EDC-456432C3FCEF}"/>
            </a:ext>
          </a:extLst>
        </xdr:cNvPr>
        <xdr:cNvCxnSpPr/>
      </xdr:nvCxnSpPr>
      <xdr:spPr>
        <a:xfrm flipV="1">
          <a:off x="19545300" y="1829562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90170</xdr:rowOff>
    </xdr:from>
    <xdr:to>
      <xdr:col>98</xdr:col>
      <xdr:colOff>38100</xdr:colOff>
      <xdr:row>107</xdr:row>
      <xdr:rowOff>20320</xdr:rowOff>
    </xdr:to>
    <xdr:sp macro="" textlink="">
      <xdr:nvSpPr>
        <xdr:cNvPr id="837" name="楕円 836">
          <a:extLst>
            <a:ext uri="{FF2B5EF4-FFF2-40B4-BE49-F238E27FC236}">
              <a16:creationId xmlns:a16="http://schemas.microsoft.com/office/drawing/2014/main" id="{DCCCC441-E658-4114-82C8-4C95288B4F0A}"/>
            </a:ext>
          </a:extLst>
        </xdr:cNvPr>
        <xdr:cNvSpPr/>
      </xdr:nvSpPr>
      <xdr:spPr>
        <a:xfrm>
          <a:off x="18605500" y="1826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131445</xdr:rowOff>
    </xdr:from>
    <xdr:to>
      <xdr:col>102</xdr:col>
      <xdr:colOff>114300</xdr:colOff>
      <xdr:row>106</xdr:row>
      <xdr:rowOff>140970</xdr:rowOff>
    </xdr:to>
    <xdr:cxnSp macro="">
      <xdr:nvCxnSpPr>
        <xdr:cNvPr id="838" name="直線コネクタ 837">
          <a:extLst>
            <a:ext uri="{FF2B5EF4-FFF2-40B4-BE49-F238E27FC236}">
              <a16:creationId xmlns:a16="http://schemas.microsoft.com/office/drawing/2014/main" id="{3311755B-70F3-4EAF-855D-80F852491EB6}"/>
            </a:ext>
          </a:extLst>
        </xdr:cNvPr>
        <xdr:cNvCxnSpPr/>
      </xdr:nvCxnSpPr>
      <xdr:spPr>
        <a:xfrm flipV="1">
          <a:off x="18656300" y="1830514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112413</xdr:rowOff>
    </xdr:from>
    <xdr:ext cx="469744" cy="259045"/>
    <xdr:sp macro="" textlink="">
      <xdr:nvSpPr>
        <xdr:cNvPr id="839" name="n_1aveValue【庁舎】&#10;一人当たり面積">
          <a:extLst>
            <a:ext uri="{FF2B5EF4-FFF2-40B4-BE49-F238E27FC236}">
              <a16:creationId xmlns:a16="http://schemas.microsoft.com/office/drawing/2014/main" id="{EB277B6E-774B-44E5-A259-7192DFFA3F41}"/>
            </a:ext>
          </a:extLst>
        </xdr:cNvPr>
        <xdr:cNvSpPr txBox="1"/>
      </xdr:nvSpPr>
      <xdr:spPr>
        <a:xfrm>
          <a:off x="21075727" y="18457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102888</xdr:rowOff>
    </xdr:from>
    <xdr:ext cx="469744" cy="259045"/>
    <xdr:sp macro="" textlink="">
      <xdr:nvSpPr>
        <xdr:cNvPr id="840" name="n_2aveValue【庁舎】&#10;一人当たり面積">
          <a:extLst>
            <a:ext uri="{FF2B5EF4-FFF2-40B4-BE49-F238E27FC236}">
              <a16:creationId xmlns:a16="http://schemas.microsoft.com/office/drawing/2014/main" id="{09BEB219-C895-4E93-B6DF-15A02C00BD83}"/>
            </a:ext>
          </a:extLst>
        </xdr:cNvPr>
        <xdr:cNvSpPr txBox="1"/>
      </xdr:nvSpPr>
      <xdr:spPr>
        <a:xfrm>
          <a:off x="20199427" y="1844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104791</xdr:rowOff>
    </xdr:from>
    <xdr:ext cx="469744" cy="259045"/>
    <xdr:sp macro="" textlink="">
      <xdr:nvSpPr>
        <xdr:cNvPr id="841" name="n_3aveValue【庁舎】&#10;一人当たり面積">
          <a:extLst>
            <a:ext uri="{FF2B5EF4-FFF2-40B4-BE49-F238E27FC236}">
              <a16:creationId xmlns:a16="http://schemas.microsoft.com/office/drawing/2014/main" id="{263ABB25-3F3E-430D-8EDD-660047D4CF79}"/>
            </a:ext>
          </a:extLst>
        </xdr:cNvPr>
        <xdr:cNvSpPr txBox="1"/>
      </xdr:nvSpPr>
      <xdr:spPr>
        <a:xfrm>
          <a:off x="19310427" y="18449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91457</xdr:rowOff>
    </xdr:from>
    <xdr:ext cx="469744" cy="259045"/>
    <xdr:sp macro="" textlink="">
      <xdr:nvSpPr>
        <xdr:cNvPr id="842" name="n_4aveValue【庁舎】&#10;一人当たり面積">
          <a:extLst>
            <a:ext uri="{FF2B5EF4-FFF2-40B4-BE49-F238E27FC236}">
              <a16:creationId xmlns:a16="http://schemas.microsoft.com/office/drawing/2014/main" id="{22E17C0B-5F3E-4781-82DF-A4F920C48006}"/>
            </a:ext>
          </a:extLst>
        </xdr:cNvPr>
        <xdr:cNvSpPr txBox="1"/>
      </xdr:nvSpPr>
      <xdr:spPr>
        <a:xfrm>
          <a:off x="18421427" y="1843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2557</xdr:rowOff>
    </xdr:from>
    <xdr:ext cx="469744" cy="259045"/>
    <xdr:sp macro="" textlink="">
      <xdr:nvSpPr>
        <xdr:cNvPr id="843" name="n_1mainValue【庁舎】&#10;一人当たり面積">
          <a:extLst>
            <a:ext uri="{FF2B5EF4-FFF2-40B4-BE49-F238E27FC236}">
              <a16:creationId xmlns:a16="http://schemas.microsoft.com/office/drawing/2014/main" id="{46BA755B-DB8F-4468-8D1C-8C424D1209EF}"/>
            </a:ext>
          </a:extLst>
        </xdr:cNvPr>
        <xdr:cNvSpPr txBox="1"/>
      </xdr:nvSpPr>
      <xdr:spPr>
        <a:xfrm>
          <a:off x="21075727" y="1800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17797</xdr:rowOff>
    </xdr:from>
    <xdr:ext cx="469744" cy="259045"/>
    <xdr:sp macro="" textlink="">
      <xdr:nvSpPr>
        <xdr:cNvPr id="844" name="n_2mainValue【庁舎】&#10;一人当たり面積">
          <a:extLst>
            <a:ext uri="{FF2B5EF4-FFF2-40B4-BE49-F238E27FC236}">
              <a16:creationId xmlns:a16="http://schemas.microsoft.com/office/drawing/2014/main" id="{1ED408D8-E67D-4BF1-8E0D-7E0E238F3A39}"/>
            </a:ext>
          </a:extLst>
        </xdr:cNvPr>
        <xdr:cNvSpPr txBox="1"/>
      </xdr:nvSpPr>
      <xdr:spPr>
        <a:xfrm>
          <a:off x="20199427" y="1802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27322</xdr:rowOff>
    </xdr:from>
    <xdr:ext cx="469744" cy="259045"/>
    <xdr:sp macro="" textlink="">
      <xdr:nvSpPr>
        <xdr:cNvPr id="845" name="n_3mainValue【庁舎】&#10;一人当たり面積">
          <a:extLst>
            <a:ext uri="{FF2B5EF4-FFF2-40B4-BE49-F238E27FC236}">
              <a16:creationId xmlns:a16="http://schemas.microsoft.com/office/drawing/2014/main" id="{4A76579A-D745-420F-8989-8F33F8789490}"/>
            </a:ext>
          </a:extLst>
        </xdr:cNvPr>
        <xdr:cNvSpPr txBox="1"/>
      </xdr:nvSpPr>
      <xdr:spPr>
        <a:xfrm>
          <a:off x="19310427" y="18029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36847</xdr:rowOff>
    </xdr:from>
    <xdr:ext cx="469744" cy="259045"/>
    <xdr:sp macro="" textlink="">
      <xdr:nvSpPr>
        <xdr:cNvPr id="846" name="n_4mainValue【庁舎】&#10;一人当たり面積">
          <a:extLst>
            <a:ext uri="{FF2B5EF4-FFF2-40B4-BE49-F238E27FC236}">
              <a16:creationId xmlns:a16="http://schemas.microsoft.com/office/drawing/2014/main" id="{9A04E182-86A0-41AD-8F31-54707E1F7C11}"/>
            </a:ext>
          </a:extLst>
        </xdr:cNvPr>
        <xdr:cNvSpPr txBox="1"/>
      </xdr:nvSpPr>
      <xdr:spPr>
        <a:xfrm>
          <a:off x="18421427" y="1803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7" name="正方形/長方形 846">
          <a:extLst>
            <a:ext uri="{FF2B5EF4-FFF2-40B4-BE49-F238E27FC236}">
              <a16:creationId xmlns:a16="http://schemas.microsoft.com/office/drawing/2014/main" id="{FA7FD943-00BA-4DFE-B9E5-0F1827E1719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8" name="正方形/長方形 847">
          <a:extLst>
            <a:ext uri="{FF2B5EF4-FFF2-40B4-BE49-F238E27FC236}">
              <a16:creationId xmlns:a16="http://schemas.microsoft.com/office/drawing/2014/main" id="{6C73D01A-3536-4F48-A415-B26429E3632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9" name="テキスト ボックス 848">
          <a:extLst>
            <a:ext uri="{FF2B5EF4-FFF2-40B4-BE49-F238E27FC236}">
              <a16:creationId xmlns:a16="http://schemas.microsoft.com/office/drawing/2014/main" id="{1960503E-92C3-4B64-AB8F-E3AE10A65545}"/>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図書館、市民会館については、令和６年度に長寿命化対策工事を実施したことにより有形固定資産原価償却率は減少したが、体育館、プールについては、有形固定資産減価償却率が増加しているが後年度に長寿命化対策を実施する予定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図書館、市民会館、体育館、プールについては、いずれも人口が減少している中同規模の施設を維持しているため１人当たり面積は増加傾向となっている。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一般廃棄物処理施設の有形固定資産減価償却率については、御殿場市・小山町広域行政組合において、平成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年度に新たな処理施設を建設したことにより、類似団体内平均値を下回っているが、年々高まってきている。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保健センター・保健所は、平成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年度に大規模なリニューアル工事を実施したことにより、他の施設に比べ有形固定資産減価償却率が低くなっている。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消防施設の有形固定資産減価償却率は令和２年度の消防団詰所の移転に伴い、類似団体内平均値を下回っている。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庁舎は、老朽化が進んでいるが町民の利用が多い１階部分をリニューアルしたことにより、有形固定資産減価償却率が減少しているが依然として類似団体と比べても高い傾向であることに変わりないため、庁舎の建替や移転に向けた準備が必要である。</a:t>
          </a:r>
        </a:p>
        <a:p>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70" zoomScaleNormal="70" workbookViewId="0"/>
  </sheetViews>
  <sheetFormatPr defaultColWidth="0" defaultRowHeight="10.8" zeroHeight="1" x14ac:dyDescent="0.2"/>
  <cols>
    <col min="1" max="11" width="2.109375" style="168" customWidth="1"/>
    <col min="12" max="12" width="2.21875" style="168" customWidth="1"/>
    <col min="13" max="17" width="2.33203125" style="168" customWidth="1"/>
    <col min="18" max="119" width="2.109375" style="168" customWidth="1"/>
    <col min="120" max="16384" width="0" style="168" hidden="1"/>
  </cols>
  <sheetData>
    <row r="1" spans="1:119" ht="33" customHeight="1" x14ac:dyDescent="0.2">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 thickBot="1" x14ac:dyDescent="0.25">
      <c r="B2" s="170" t="s">
        <v>77</v>
      </c>
      <c r="C2" s="170"/>
      <c r="D2" s="171"/>
    </row>
    <row r="3" spans="1:119" ht="18.75" customHeight="1" thickBot="1" x14ac:dyDescent="0.25">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2">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16203623</v>
      </c>
      <c r="BO4" s="407"/>
      <c r="BP4" s="407"/>
      <c r="BQ4" s="407"/>
      <c r="BR4" s="407"/>
      <c r="BS4" s="407"/>
      <c r="BT4" s="407"/>
      <c r="BU4" s="408"/>
      <c r="BV4" s="406">
        <v>15037390</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7.9</v>
      </c>
      <c r="CU4" s="413"/>
      <c r="CV4" s="413"/>
      <c r="CW4" s="413"/>
      <c r="CX4" s="413"/>
      <c r="CY4" s="413"/>
      <c r="CZ4" s="413"/>
      <c r="DA4" s="414"/>
      <c r="DB4" s="412">
        <v>7.3</v>
      </c>
      <c r="DC4" s="413"/>
      <c r="DD4" s="413"/>
      <c r="DE4" s="413"/>
      <c r="DF4" s="413"/>
      <c r="DG4" s="413"/>
      <c r="DH4" s="413"/>
      <c r="DI4" s="414"/>
    </row>
    <row r="5" spans="1:119" ht="18.75" customHeight="1" x14ac:dyDescent="0.2">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15521645</v>
      </c>
      <c r="BO5" s="444"/>
      <c r="BP5" s="444"/>
      <c r="BQ5" s="444"/>
      <c r="BR5" s="444"/>
      <c r="BS5" s="444"/>
      <c r="BT5" s="444"/>
      <c r="BU5" s="445"/>
      <c r="BV5" s="443">
        <v>14478575</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89.4</v>
      </c>
      <c r="CU5" s="441"/>
      <c r="CV5" s="441"/>
      <c r="CW5" s="441"/>
      <c r="CX5" s="441"/>
      <c r="CY5" s="441"/>
      <c r="CZ5" s="441"/>
      <c r="DA5" s="442"/>
      <c r="DB5" s="440">
        <v>89.6</v>
      </c>
      <c r="DC5" s="441"/>
      <c r="DD5" s="441"/>
      <c r="DE5" s="441"/>
      <c r="DF5" s="441"/>
      <c r="DG5" s="441"/>
      <c r="DH5" s="441"/>
      <c r="DI5" s="442"/>
    </row>
    <row r="6" spans="1:119" ht="18.75" customHeight="1" x14ac:dyDescent="0.2">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681978</v>
      </c>
      <c r="BO6" s="444"/>
      <c r="BP6" s="444"/>
      <c r="BQ6" s="444"/>
      <c r="BR6" s="444"/>
      <c r="BS6" s="444"/>
      <c r="BT6" s="444"/>
      <c r="BU6" s="445"/>
      <c r="BV6" s="443">
        <v>558815</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89.6</v>
      </c>
      <c r="CU6" s="481"/>
      <c r="CV6" s="481"/>
      <c r="CW6" s="481"/>
      <c r="CX6" s="481"/>
      <c r="CY6" s="481"/>
      <c r="CZ6" s="481"/>
      <c r="DA6" s="482"/>
      <c r="DB6" s="480">
        <v>90.1</v>
      </c>
      <c r="DC6" s="481"/>
      <c r="DD6" s="481"/>
      <c r="DE6" s="481"/>
      <c r="DF6" s="481"/>
      <c r="DG6" s="481"/>
      <c r="DH6" s="481"/>
      <c r="DI6" s="482"/>
    </row>
    <row r="7" spans="1:119" ht="18.75" customHeight="1" x14ac:dyDescent="0.2">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203980</v>
      </c>
      <c r="BO7" s="444"/>
      <c r="BP7" s="444"/>
      <c r="BQ7" s="444"/>
      <c r="BR7" s="444"/>
      <c r="BS7" s="444"/>
      <c r="BT7" s="444"/>
      <c r="BU7" s="445"/>
      <c r="BV7" s="443">
        <v>133850</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6016772</v>
      </c>
      <c r="CU7" s="444"/>
      <c r="CV7" s="444"/>
      <c r="CW7" s="444"/>
      <c r="CX7" s="444"/>
      <c r="CY7" s="444"/>
      <c r="CZ7" s="444"/>
      <c r="DA7" s="445"/>
      <c r="DB7" s="443">
        <v>5837367</v>
      </c>
      <c r="DC7" s="444"/>
      <c r="DD7" s="444"/>
      <c r="DE7" s="444"/>
      <c r="DF7" s="444"/>
      <c r="DG7" s="444"/>
      <c r="DH7" s="444"/>
      <c r="DI7" s="445"/>
    </row>
    <row r="8" spans="1:119" ht="18.75" customHeight="1" thickBot="1" x14ac:dyDescent="0.25">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477998</v>
      </c>
      <c r="BO8" s="444"/>
      <c r="BP8" s="444"/>
      <c r="BQ8" s="444"/>
      <c r="BR8" s="444"/>
      <c r="BS8" s="444"/>
      <c r="BT8" s="444"/>
      <c r="BU8" s="445"/>
      <c r="BV8" s="443">
        <v>424965</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0.88</v>
      </c>
      <c r="CU8" s="484"/>
      <c r="CV8" s="484"/>
      <c r="CW8" s="484"/>
      <c r="CX8" s="484"/>
      <c r="CY8" s="484"/>
      <c r="CZ8" s="484"/>
      <c r="DA8" s="485"/>
      <c r="DB8" s="483">
        <v>0.85</v>
      </c>
      <c r="DC8" s="484"/>
      <c r="DD8" s="484"/>
      <c r="DE8" s="484"/>
      <c r="DF8" s="484"/>
      <c r="DG8" s="484"/>
      <c r="DH8" s="484"/>
      <c r="DI8" s="485"/>
    </row>
    <row r="9" spans="1:119" ht="18.75" customHeight="1" thickBot="1" x14ac:dyDescent="0.25">
      <c r="A9" s="169"/>
      <c r="B9" s="437" t="s">
        <v>106</v>
      </c>
      <c r="C9" s="438"/>
      <c r="D9" s="438"/>
      <c r="E9" s="438"/>
      <c r="F9" s="438"/>
      <c r="G9" s="438"/>
      <c r="H9" s="438"/>
      <c r="I9" s="438"/>
      <c r="J9" s="438"/>
      <c r="K9" s="486"/>
      <c r="L9" s="487" t="s">
        <v>107</v>
      </c>
      <c r="M9" s="488"/>
      <c r="N9" s="488"/>
      <c r="O9" s="488"/>
      <c r="P9" s="488"/>
      <c r="Q9" s="489"/>
      <c r="R9" s="490">
        <v>18568</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110</v>
      </c>
      <c r="AV9" s="476"/>
      <c r="AW9" s="476"/>
      <c r="AX9" s="476"/>
      <c r="AY9" s="477" t="s">
        <v>111</v>
      </c>
      <c r="AZ9" s="478"/>
      <c r="BA9" s="478"/>
      <c r="BB9" s="478"/>
      <c r="BC9" s="478"/>
      <c r="BD9" s="478"/>
      <c r="BE9" s="478"/>
      <c r="BF9" s="478"/>
      <c r="BG9" s="478"/>
      <c r="BH9" s="478"/>
      <c r="BI9" s="478"/>
      <c r="BJ9" s="478"/>
      <c r="BK9" s="478"/>
      <c r="BL9" s="478"/>
      <c r="BM9" s="479"/>
      <c r="BN9" s="443">
        <v>53033</v>
      </c>
      <c r="BO9" s="444"/>
      <c r="BP9" s="444"/>
      <c r="BQ9" s="444"/>
      <c r="BR9" s="444"/>
      <c r="BS9" s="444"/>
      <c r="BT9" s="444"/>
      <c r="BU9" s="445"/>
      <c r="BV9" s="443">
        <v>58963</v>
      </c>
      <c r="BW9" s="444"/>
      <c r="BX9" s="444"/>
      <c r="BY9" s="444"/>
      <c r="BZ9" s="444"/>
      <c r="CA9" s="444"/>
      <c r="CB9" s="444"/>
      <c r="CC9" s="445"/>
      <c r="CD9" s="446" t="s">
        <v>112</v>
      </c>
      <c r="CE9" s="447"/>
      <c r="CF9" s="447"/>
      <c r="CG9" s="447"/>
      <c r="CH9" s="447"/>
      <c r="CI9" s="447"/>
      <c r="CJ9" s="447"/>
      <c r="CK9" s="447"/>
      <c r="CL9" s="447"/>
      <c r="CM9" s="447"/>
      <c r="CN9" s="447"/>
      <c r="CO9" s="447"/>
      <c r="CP9" s="447"/>
      <c r="CQ9" s="447"/>
      <c r="CR9" s="447"/>
      <c r="CS9" s="448"/>
      <c r="CT9" s="440">
        <v>9.1</v>
      </c>
      <c r="CU9" s="441"/>
      <c r="CV9" s="441"/>
      <c r="CW9" s="441"/>
      <c r="CX9" s="441"/>
      <c r="CY9" s="441"/>
      <c r="CZ9" s="441"/>
      <c r="DA9" s="442"/>
      <c r="DB9" s="440">
        <v>9.6999999999999993</v>
      </c>
      <c r="DC9" s="441"/>
      <c r="DD9" s="441"/>
      <c r="DE9" s="441"/>
      <c r="DF9" s="441"/>
      <c r="DG9" s="441"/>
      <c r="DH9" s="441"/>
      <c r="DI9" s="442"/>
    </row>
    <row r="10" spans="1:119" ht="18.75" customHeight="1" thickBot="1" x14ac:dyDescent="0.25">
      <c r="A10" s="169"/>
      <c r="B10" s="437"/>
      <c r="C10" s="438"/>
      <c r="D10" s="438"/>
      <c r="E10" s="438"/>
      <c r="F10" s="438"/>
      <c r="G10" s="438"/>
      <c r="H10" s="438"/>
      <c r="I10" s="438"/>
      <c r="J10" s="438"/>
      <c r="K10" s="486"/>
      <c r="L10" s="493" t="s">
        <v>113</v>
      </c>
      <c r="M10" s="473"/>
      <c r="N10" s="473"/>
      <c r="O10" s="473"/>
      <c r="P10" s="473"/>
      <c r="Q10" s="474"/>
      <c r="R10" s="494">
        <v>19497</v>
      </c>
      <c r="S10" s="495"/>
      <c r="T10" s="495"/>
      <c r="U10" s="495"/>
      <c r="V10" s="496"/>
      <c r="W10" s="431"/>
      <c r="X10" s="432"/>
      <c r="Y10" s="432"/>
      <c r="Z10" s="432"/>
      <c r="AA10" s="432"/>
      <c r="AB10" s="432"/>
      <c r="AC10" s="432"/>
      <c r="AD10" s="432"/>
      <c r="AE10" s="432"/>
      <c r="AF10" s="432"/>
      <c r="AG10" s="432"/>
      <c r="AH10" s="432"/>
      <c r="AI10" s="432"/>
      <c r="AJ10" s="432"/>
      <c r="AK10" s="432"/>
      <c r="AL10" s="435"/>
      <c r="AM10" s="472" t="s">
        <v>114</v>
      </c>
      <c r="AN10" s="473"/>
      <c r="AO10" s="473"/>
      <c r="AP10" s="473"/>
      <c r="AQ10" s="473"/>
      <c r="AR10" s="473"/>
      <c r="AS10" s="473"/>
      <c r="AT10" s="474"/>
      <c r="AU10" s="475" t="s">
        <v>90</v>
      </c>
      <c r="AV10" s="476"/>
      <c r="AW10" s="476"/>
      <c r="AX10" s="476"/>
      <c r="AY10" s="477" t="s">
        <v>115</v>
      </c>
      <c r="AZ10" s="478"/>
      <c r="BA10" s="478"/>
      <c r="BB10" s="478"/>
      <c r="BC10" s="478"/>
      <c r="BD10" s="478"/>
      <c r="BE10" s="478"/>
      <c r="BF10" s="478"/>
      <c r="BG10" s="478"/>
      <c r="BH10" s="478"/>
      <c r="BI10" s="478"/>
      <c r="BJ10" s="478"/>
      <c r="BK10" s="478"/>
      <c r="BL10" s="478"/>
      <c r="BM10" s="479"/>
      <c r="BN10" s="443">
        <v>431490</v>
      </c>
      <c r="BO10" s="444"/>
      <c r="BP10" s="444"/>
      <c r="BQ10" s="444"/>
      <c r="BR10" s="444"/>
      <c r="BS10" s="444"/>
      <c r="BT10" s="444"/>
      <c r="BU10" s="445"/>
      <c r="BV10" s="443">
        <v>160161</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90</v>
      </c>
      <c r="AV11" s="476"/>
      <c r="AW11" s="476"/>
      <c r="AX11" s="476"/>
      <c r="AY11" s="477" t="s">
        <v>120</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2">
      <c r="A12" s="169"/>
      <c r="B12" s="503" t="s">
        <v>123</v>
      </c>
      <c r="C12" s="504"/>
      <c r="D12" s="504"/>
      <c r="E12" s="504"/>
      <c r="F12" s="504"/>
      <c r="G12" s="504"/>
      <c r="H12" s="504"/>
      <c r="I12" s="504"/>
      <c r="J12" s="504"/>
      <c r="K12" s="505"/>
      <c r="L12" s="512" t="s">
        <v>124</v>
      </c>
      <c r="M12" s="513"/>
      <c r="N12" s="513"/>
      <c r="O12" s="513"/>
      <c r="P12" s="513"/>
      <c r="Q12" s="514"/>
      <c r="R12" s="515">
        <v>16975</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90</v>
      </c>
      <c r="AV12" s="476"/>
      <c r="AW12" s="476"/>
      <c r="AX12" s="476"/>
      <c r="AY12" s="477" t="s">
        <v>128</v>
      </c>
      <c r="AZ12" s="478"/>
      <c r="BA12" s="478"/>
      <c r="BB12" s="478"/>
      <c r="BC12" s="478"/>
      <c r="BD12" s="478"/>
      <c r="BE12" s="478"/>
      <c r="BF12" s="478"/>
      <c r="BG12" s="478"/>
      <c r="BH12" s="478"/>
      <c r="BI12" s="478"/>
      <c r="BJ12" s="478"/>
      <c r="BK12" s="478"/>
      <c r="BL12" s="478"/>
      <c r="BM12" s="479"/>
      <c r="BN12" s="443">
        <v>660000</v>
      </c>
      <c r="BO12" s="444"/>
      <c r="BP12" s="444"/>
      <c r="BQ12" s="444"/>
      <c r="BR12" s="444"/>
      <c r="BS12" s="444"/>
      <c r="BT12" s="444"/>
      <c r="BU12" s="445"/>
      <c r="BV12" s="443">
        <v>360000</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2">
      <c r="A13" s="169"/>
      <c r="B13" s="506"/>
      <c r="C13" s="507"/>
      <c r="D13" s="507"/>
      <c r="E13" s="507"/>
      <c r="F13" s="507"/>
      <c r="G13" s="507"/>
      <c r="H13" s="507"/>
      <c r="I13" s="507"/>
      <c r="J13" s="507"/>
      <c r="K13" s="508"/>
      <c r="L13" s="178"/>
      <c r="M13" s="534" t="s">
        <v>130</v>
      </c>
      <c r="N13" s="535"/>
      <c r="O13" s="535"/>
      <c r="P13" s="535"/>
      <c r="Q13" s="536"/>
      <c r="R13" s="527">
        <v>16512</v>
      </c>
      <c r="S13" s="528"/>
      <c r="T13" s="528"/>
      <c r="U13" s="528"/>
      <c r="V13" s="529"/>
      <c r="W13" s="459" t="s">
        <v>131</v>
      </c>
      <c r="X13" s="460"/>
      <c r="Y13" s="460"/>
      <c r="Z13" s="460"/>
      <c r="AA13" s="460"/>
      <c r="AB13" s="450"/>
      <c r="AC13" s="494">
        <v>437</v>
      </c>
      <c r="AD13" s="495"/>
      <c r="AE13" s="495"/>
      <c r="AF13" s="495"/>
      <c r="AG13" s="537"/>
      <c r="AH13" s="494">
        <v>443</v>
      </c>
      <c r="AI13" s="495"/>
      <c r="AJ13" s="495"/>
      <c r="AK13" s="495"/>
      <c r="AL13" s="496"/>
      <c r="AM13" s="472" t="s">
        <v>132</v>
      </c>
      <c r="AN13" s="473"/>
      <c r="AO13" s="473"/>
      <c r="AP13" s="473"/>
      <c r="AQ13" s="473"/>
      <c r="AR13" s="473"/>
      <c r="AS13" s="473"/>
      <c r="AT13" s="474"/>
      <c r="AU13" s="475" t="s">
        <v>110</v>
      </c>
      <c r="AV13" s="476"/>
      <c r="AW13" s="476"/>
      <c r="AX13" s="476"/>
      <c r="AY13" s="477" t="s">
        <v>133</v>
      </c>
      <c r="AZ13" s="478"/>
      <c r="BA13" s="478"/>
      <c r="BB13" s="478"/>
      <c r="BC13" s="478"/>
      <c r="BD13" s="478"/>
      <c r="BE13" s="478"/>
      <c r="BF13" s="478"/>
      <c r="BG13" s="478"/>
      <c r="BH13" s="478"/>
      <c r="BI13" s="478"/>
      <c r="BJ13" s="478"/>
      <c r="BK13" s="478"/>
      <c r="BL13" s="478"/>
      <c r="BM13" s="479"/>
      <c r="BN13" s="443">
        <v>-175477</v>
      </c>
      <c r="BO13" s="444"/>
      <c r="BP13" s="444"/>
      <c r="BQ13" s="444"/>
      <c r="BR13" s="444"/>
      <c r="BS13" s="444"/>
      <c r="BT13" s="444"/>
      <c r="BU13" s="445"/>
      <c r="BV13" s="443">
        <v>-140876</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10.5</v>
      </c>
      <c r="CU13" s="441"/>
      <c r="CV13" s="441"/>
      <c r="CW13" s="441"/>
      <c r="CX13" s="441"/>
      <c r="CY13" s="441"/>
      <c r="CZ13" s="441"/>
      <c r="DA13" s="442"/>
      <c r="DB13" s="440">
        <v>10.3</v>
      </c>
      <c r="DC13" s="441"/>
      <c r="DD13" s="441"/>
      <c r="DE13" s="441"/>
      <c r="DF13" s="441"/>
      <c r="DG13" s="441"/>
      <c r="DH13" s="441"/>
      <c r="DI13" s="442"/>
    </row>
    <row r="14" spans="1:119" ht="18.75" customHeight="1" thickBot="1" x14ac:dyDescent="0.25">
      <c r="A14" s="169"/>
      <c r="B14" s="506"/>
      <c r="C14" s="507"/>
      <c r="D14" s="507"/>
      <c r="E14" s="507"/>
      <c r="F14" s="507"/>
      <c r="G14" s="507"/>
      <c r="H14" s="507"/>
      <c r="I14" s="507"/>
      <c r="J14" s="507"/>
      <c r="K14" s="508"/>
      <c r="L14" s="524" t="s">
        <v>135</v>
      </c>
      <c r="M14" s="525"/>
      <c r="N14" s="525"/>
      <c r="O14" s="525"/>
      <c r="P14" s="525"/>
      <c r="Q14" s="526"/>
      <c r="R14" s="527">
        <v>17263</v>
      </c>
      <c r="S14" s="528"/>
      <c r="T14" s="528"/>
      <c r="U14" s="528"/>
      <c r="V14" s="529"/>
      <c r="W14" s="433"/>
      <c r="X14" s="434"/>
      <c r="Y14" s="434"/>
      <c r="Z14" s="434"/>
      <c r="AA14" s="434"/>
      <c r="AB14" s="423"/>
      <c r="AC14" s="530">
        <v>4.2</v>
      </c>
      <c r="AD14" s="531"/>
      <c r="AE14" s="531"/>
      <c r="AF14" s="531"/>
      <c r="AG14" s="532"/>
      <c r="AH14" s="530">
        <v>4.2</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v>51.2</v>
      </c>
      <c r="CU14" s="542"/>
      <c r="CV14" s="542"/>
      <c r="CW14" s="542"/>
      <c r="CX14" s="542"/>
      <c r="CY14" s="542"/>
      <c r="CZ14" s="542"/>
      <c r="DA14" s="543"/>
      <c r="DB14" s="541">
        <v>30.7</v>
      </c>
      <c r="DC14" s="542"/>
      <c r="DD14" s="542"/>
      <c r="DE14" s="542"/>
      <c r="DF14" s="542"/>
      <c r="DG14" s="542"/>
      <c r="DH14" s="542"/>
      <c r="DI14" s="543"/>
    </row>
    <row r="15" spans="1:119" ht="18.75" customHeight="1" x14ac:dyDescent="0.2">
      <c r="A15" s="169"/>
      <c r="B15" s="506"/>
      <c r="C15" s="507"/>
      <c r="D15" s="507"/>
      <c r="E15" s="507"/>
      <c r="F15" s="507"/>
      <c r="G15" s="507"/>
      <c r="H15" s="507"/>
      <c r="I15" s="507"/>
      <c r="J15" s="507"/>
      <c r="K15" s="508"/>
      <c r="L15" s="178"/>
      <c r="M15" s="534" t="s">
        <v>130</v>
      </c>
      <c r="N15" s="535"/>
      <c r="O15" s="535"/>
      <c r="P15" s="535"/>
      <c r="Q15" s="536"/>
      <c r="R15" s="527">
        <v>16908</v>
      </c>
      <c r="S15" s="528"/>
      <c r="T15" s="528"/>
      <c r="U15" s="528"/>
      <c r="V15" s="529"/>
      <c r="W15" s="459" t="s">
        <v>137</v>
      </c>
      <c r="X15" s="460"/>
      <c r="Y15" s="460"/>
      <c r="Z15" s="460"/>
      <c r="AA15" s="460"/>
      <c r="AB15" s="450"/>
      <c r="AC15" s="494">
        <v>2422</v>
      </c>
      <c r="AD15" s="495"/>
      <c r="AE15" s="495"/>
      <c r="AF15" s="495"/>
      <c r="AG15" s="537"/>
      <c r="AH15" s="494">
        <v>2515</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4304188</v>
      </c>
      <c r="BO15" s="407"/>
      <c r="BP15" s="407"/>
      <c r="BQ15" s="407"/>
      <c r="BR15" s="407"/>
      <c r="BS15" s="407"/>
      <c r="BT15" s="407"/>
      <c r="BU15" s="408"/>
      <c r="BV15" s="406">
        <v>4133160</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23.3</v>
      </c>
      <c r="AD16" s="531"/>
      <c r="AE16" s="531"/>
      <c r="AF16" s="531"/>
      <c r="AG16" s="532"/>
      <c r="AH16" s="530">
        <v>23.7</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4773446</v>
      </c>
      <c r="BO16" s="444"/>
      <c r="BP16" s="444"/>
      <c r="BQ16" s="444"/>
      <c r="BR16" s="444"/>
      <c r="BS16" s="444"/>
      <c r="BT16" s="444"/>
      <c r="BU16" s="445"/>
      <c r="BV16" s="443">
        <v>4625832</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5">
      <c r="A17" s="169"/>
      <c r="B17" s="509"/>
      <c r="C17" s="510"/>
      <c r="D17" s="510"/>
      <c r="E17" s="510"/>
      <c r="F17" s="510"/>
      <c r="G17" s="510"/>
      <c r="H17" s="510"/>
      <c r="I17" s="510"/>
      <c r="J17" s="510"/>
      <c r="K17" s="511"/>
      <c r="L17" s="183"/>
      <c r="M17" s="554" t="s">
        <v>143</v>
      </c>
      <c r="N17" s="555"/>
      <c r="O17" s="555"/>
      <c r="P17" s="555"/>
      <c r="Q17" s="556"/>
      <c r="R17" s="549" t="s">
        <v>144</v>
      </c>
      <c r="S17" s="550"/>
      <c r="T17" s="550"/>
      <c r="U17" s="550"/>
      <c r="V17" s="551"/>
      <c r="W17" s="459" t="s">
        <v>145</v>
      </c>
      <c r="X17" s="460"/>
      <c r="Y17" s="460"/>
      <c r="Z17" s="460"/>
      <c r="AA17" s="460"/>
      <c r="AB17" s="450"/>
      <c r="AC17" s="494">
        <v>7521</v>
      </c>
      <c r="AD17" s="495"/>
      <c r="AE17" s="495"/>
      <c r="AF17" s="495"/>
      <c r="AG17" s="537"/>
      <c r="AH17" s="494">
        <v>7671</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5534641</v>
      </c>
      <c r="BO17" s="444"/>
      <c r="BP17" s="444"/>
      <c r="BQ17" s="444"/>
      <c r="BR17" s="444"/>
      <c r="BS17" s="444"/>
      <c r="BT17" s="444"/>
      <c r="BU17" s="445"/>
      <c r="BV17" s="443">
        <v>5310405</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5">
      <c r="A18" s="169"/>
      <c r="B18" s="565" t="s">
        <v>147</v>
      </c>
      <c r="C18" s="486"/>
      <c r="D18" s="486"/>
      <c r="E18" s="566"/>
      <c r="F18" s="566"/>
      <c r="G18" s="566"/>
      <c r="H18" s="566"/>
      <c r="I18" s="566"/>
      <c r="J18" s="566"/>
      <c r="K18" s="566"/>
      <c r="L18" s="567">
        <v>135.74</v>
      </c>
      <c r="M18" s="567"/>
      <c r="N18" s="567"/>
      <c r="O18" s="567"/>
      <c r="P18" s="567"/>
      <c r="Q18" s="567"/>
      <c r="R18" s="568"/>
      <c r="S18" s="568"/>
      <c r="T18" s="568"/>
      <c r="U18" s="568"/>
      <c r="V18" s="569"/>
      <c r="W18" s="461"/>
      <c r="X18" s="462"/>
      <c r="Y18" s="462"/>
      <c r="Z18" s="462"/>
      <c r="AA18" s="462"/>
      <c r="AB18" s="453"/>
      <c r="AC18" s="570">
        <v>72.5</v>
      </c>
      <c r="AD18" s="571"/>
      <c r="AE18" s="571"/>
      <c r="AF18" s="571"/>
      <c r="AG18" s="572"/>
      <c r="AH18" s="570">
        <v>72.2</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6062201</v>
      </c>
      <c r="BO18" s="444"/>
      <c r="BP18" s="444"/>
      <c r="BQ18" s="444"/>
      <c r="BR18" s="444"/>
      <c r="BS18" s="444"/>
      <c r="BT18" s="444"/>
      <c r="BU18" s="445"/>
      <c r="BV18" s="443">
        <v>5796162</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5">
      <c r="A19" s="169"/>
      <c r="B19" s="565" t="s">
        <v>149</v>
      </c>
      <c r="C19" s="486"/>
      <c r="D19" s="486"/>
      <c r="E19" s="566"/>
      <c r="F19" s="566"/>
      <c r="G19" s="566"/>
      <c r="H19" s="566"/>
      <c r="I19" s="566"/>
      <c r="J19" s="566"/>
      <c r="K19" s="566"/>
      <c r="L19" s="574">
        <v>137</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9841202</v>
      </c>
      <c r="BO19" s="444"/>
      <c r="BP19" s="444"/>
      <c r="BQ19" s="444"/>
      <c r="BR19" s="444"/>
      <c r="BS19" s="444"/>
      <c r="BT19" s="444"/>
      <c r="BU19" s="445"/>
      <c r="BV19" s="443">
        <v>8963728</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5">
      <c r="A20" s="169"/>
      <c r="B20" s="565" t="s">
        <v>151</v>
      </c>
      <c r="C20" s="486"/>
      <c r="D20" s="486"/>
      <c r="E20" s="566"/>
      <c r="F20" s="566"/>
      <c r="G20" s="566"/>
      <c r="H20" s="566"/>
      <c r="I20" s="566"/>
      <c r="J20" s="566"/>
      <c r="K20" s="566"/>
      <c r="L20" s="574">
        <v>6442</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5">
      <c r="A21" s="169"/>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2">
      <c r="A22" s="169"/>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9633254</v>
      </c>
      <c r="BO22" s="407"/>
      <c r="BP22" s="407"/>
      <c r="BQ22" s="407"/>
      <c r="BR22" s="407"/>
      <c r="BS22" s="407"/>
      <c r="BT22" s="407"/>
      <c r="BU22" s="408"/>
      <c r="BV22" s="406">
        <v>9043978</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2">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5780715</v>
      </c>
      <c r="BO23" s="444"/>
      <c r="BP23" s="444"/>
      <c r="BQ23" s="444"/>
      <c r="BR23" s="444"/>
      <c r="BS23" s="444"/>
      <c r="BT23" s="444"/>
      <c r="BU23" s="445"/>
      <c r="BV23" s="443">
        <v>5138932</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5">
      <c r="A24" s="169"/>
      <c r="B24" s="614"/>
      <c r="C24" s="590"/>
      <c r="D24" s="591"/>
      <c r="E24" s="493" t="s">
        <v>161</v>
      </c>
      <c r="F24" s="473"/>
      <c r="G24" s="473"/>
      <c r="H24" s="473"/>
      <c r="I24" s="473"/>
      <c r="J24" s="473"/>
      <c r="K24" s="474"/>
      <c r="L24" s="494">
        <v>1</v>
      </c>
      <c r="M24" s="495"/>
      <c r="N24" s="495"/>
      <c r="O24" s="495"/>
      <c r="P24" s="537"/>
      <c r="Q24" s="494">
        <v>7600</v>
      </c>
      <c r="R24" s="495"/>
      <c r="S24" s="495"/>
      <c r="T24" s="495"/>
      <c r="U24" s="495"/>
      <c r="V24" s="537"/>
      <c r="W24" s="589"/>
      <c r="X24" s="590"/>
      <c r="Y24" s="591"/>
      <c r="Z24" s="493" t="s">
        <v>162</v>
      </c>
      <c r="AA24" s="473"/>
      <c r="AB24" s="473"/>
      <c r="AC24" s="473"/>
      <c r="AD24" s="473"/>
      <c r="AE24" s="473"/>
      <c r="AF24" s="473"/>
      <c r="AG24" s="474"/>
      <c r="AH24" s="494">
        <v>211</v>
      </c>
      <c r="AI24" s="495"/>
      <c r="AJ24" s="495"/>
      <c r="AK24" s="495"/>
      <c r="AL24" s="537"/>
      <c r="AM24" s="494">
        <v>676044</v>
      </c>
      <c r="AN24" s="495"/>
      <c r="AO24" s="495"/>
      <c r="AP24" s="495"/>
      <c r="AQ24" s="495"/>
      <c r="AR24" s="537"/>
      <c r="AS24" s="494">
        <v>3204</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6055824</v>
      </c>
      <c r="BO24" s="444"/>
      <c r="BP24" s="444"/>
      <c r="BQ24" s="444"/>
      <c r="BR24" s="444"/>
      <c r="BS24" s="444"/>
      <c r="BT24" s="444"/>
      <c r="BU24" s="445"/>
      <c r="BV24" s="443">
        <v>5111546</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2">
      <c r="A25" s="169"/>
      <c r="B25" s="614"/>
      <c r="C25" s="590"/>
      <c r="D25" s="591"/>
      <c r="E25" s="493" t="s">
        <v>164</v>
      </c>
      <c r="F25" s="473"/>
      <c r="G25" s="473"/>
      <c r="H25" s="473"/>
      <c r="I25" s="473"/>
      <c r="J25" s="473"/>
      <c r="K25" s="474"/>
      <c r="L25" s="494">
        <v>1</v>
      </c>
      <c r="M25" s="495"/>
      <c r="N25" s="495"/>
      <c r="O25" s="495"/>
      <c r="P25" s="537"/>
      <c r="Q25" s="494">
        <v>6200</v>
      </c>
      <c r="R25" s="495"/>
      <c r="S25" s="495"/>
      <c r="T25" s="495"/>
      <c r="U25" s="495"/>
      <c r="V25" s="537"/>
      <c r="W25" s="589"/>
      <c r="X25" s="590"/>
      <c r="Y25" s="591"/>
      <c r="Z25" s="493" t="s">
        <v>165</v>
      </c>
      <c r="AA25" s="473"/>
      <c r="AB25" s="473"/>
      <c r="AC25" s="473"/>
      <c r="AD25" s="473"/>
      <c r="AE25" s="473"/>
      <c r="AF25" s="473"/>
      <c r="AG25" s="474"/>
      <c r="AH25" s="494" t="s">
        <v>122</v>
      </c>
      <c r="AI25" s="495"/>
      <c r="AJ25" s="495"/>
      <c r="AK25" s="495"/>
      <c r="AL25" s="537"/>
      <c r="AM25" s="494" t="s">
        <v>122</v>
      </c>
      <c r="AN25" s="495"/>
      <c r="AO25" s="495"/>
      <c r="AP25" s="495"/>
      <c r="AQ25" s="495"/>
      <c r="AR25" s="537"/>
      <c r="AS25" s="494" t="s">
        <v>122</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706691</v>
      </c>
      <c r="BO25" s="407"/>
      <c r="BP25" s="407"/>
      <c r="BQ25" s="407"/>
      <c r="BR25" s="407"/>
      <c r="BS25" s="407"/>
      <c r="BT25" s="407"/>
      <c r="BU25" s="408"/>
      <c r="BV25" s="406">
        <v>852346</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2">
      <c r="A26" s="169"/>
      <c r="B26" s="614"/>
      <c r="C26" s="590"/>
      <c r="D26" s="591"/>
      <c r="E26" s="493" t="s">
        <v>167</v>
      </c>
      <c r="F26" s="473"/>
      <c r="G26" s="473"/>
      <c r="H26" s="473"/>
      <c r="I26" s="473"/>
      <c r="J26" s="473"/>
      <c r="K26" s="474"/>
      <c r="L26" s="494">
        <v>1</v>
      </c>
      <c r="M26" s="495"/>
      <c r="N26" s="495"/>
      <c r="O26" s="495"/>
      <c r="P26" s="537"/>
      <c r="Q26" s="494">
        <v>5900</v>
      </c>
      <c r="R26" s="495"/>
      <c r="S26" s="495"/>
      <c r="T26" s="495"/>
      <c r="U26" s="495"/>
      <c r="V26" s="537"/>
      <c r="W26" s="589"/>
      <c r="X26" s="590"/>
      <c r="Y26" s="591"/>
      <c r="Z26" s="493" t="s">
        <v>168</v>
      </c>
      <c r="AA26" s="595"/>
      <c r="AB26" s="595"/>
      <c r="AC26" s="595"/>
      <c r="AD26" s="595"/>
      <c r="AE26" s="595"/>
      <c r="AF26" s="595"/>
      <c r="AG26" s="596"/>
      <c r="AH26" s="494">
        <v>3</v>
      </c>
      <c r="AI26" s="495"/>
      <c r="AJ26" s="495"/>
      <c r="AK26" s="495"/>
      <c r="AL26" s="537"/>
      <c r="AM26" s="494">
        <v>8757</v>
      </c>
      <c r="AN26" s="495"/>
      <c r="AO26" s="495"/>
      <c r="AP26" s="495"/>
      <c r="AQ26" s="495"/>
      <c r="AR26" s="537"/>
      <c r="AS26" s="494">
        <v>2919</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5">
      <c r="A27" s="169"/>
      <c r="B27" s="614"/>
      <c r="C27" s="590"/>
      <c r="D27" s="591"/>
      <c r="E27" s="493" t="s">
        <v>170</v>
      </c>
      <c r="F27" s="473"/>
      <c r="G27" s="473"/>
      <c r="H27" s="473"/>
      <c r="I27" s="473"/>
      <c r="J27" s="473"/>
      <c r="K27" s="474"/>
      <c r="L27" s="494">
        <v>1</v>
      </c>
      <c r="M27" s="495"/>
      <c r="N27" s="495"/>
      <c r="O27" s="495"/>
      <c r="P27" s="537"/>
      <c r="Q27" s="494">
        <v>3200</v>
      </c>
      <c r="R27" s="495"/>
      <c r="S27" s="495"/>
      <c r="T27" s="495"/>
      <c r="U27" s="495"/>
      <c r="V27" s="537"/>
      <c r="W27" s="589"/>
      <c r="X27" s="590"/>
      <c r="Y27" s="591"/>
      <c r="Z27" s="493" t="s">
        <v>171</v>
      </c>
      <c r="AA27" s="473"/>
      <c r="AB27" s="473"/>
      <c r="AC27" s="473"/>
      <c r="AD27" s="473"/>
      <c r="AE27" s="473"/>
      <c r="AF27" s="473"/>
      <c r="AG27" s="474"/>
      <c r="AH27" s="494">
        <v>3</v>
      </c>
      <c r="AI27" s="495"/>
      <c r="AJ27" s="495"/>
      <c r="AK27" s="495"/>
      <c r="AL27" s="537"/>
      <c r="AM27" s="494">
        <v>11649</v>
      </c>
      <c r="AN27" s="495"/>
      <c r="AO27" s="495"/>
      <c r="AP27" s="495"/>
      <c r="AQ27" s="495"/>
      <c r="AR27" s="537"/>
      <c r="AS27" s="494">
        <v>3883</v>
      </c>
      <c r="AT27" s="495"/>
      <c r="AU27" s="495"/>
      <c r="AV27" s="495"/>
      <c r="AW27" s="495"/>
      <c r="AX27" s="496"/>
      <c r="AY27" s="538" t="s">
        <v>172</v>
      </c>
      <c r="AZ27" s="539"/>
      <c r="BA27" s="539"/>
      <c r="BB27" s="539"/>
      <c r="BC27" s="539"/>
      <c r="BD27" s="539"/>
      <c r="BE27" s="539"/>
      <c r="BF27" s="539"/>
      <c r="BG27" s="539"/>
      <c r="BH27" s="539"/>
      <c r="BI27" s="539"/>
      <c r="BJ27" s="539"/>
      <c r="BK27" s="539"/>
      <c r="BL27" s="539"/>
      <c r="BM27" s="540"/>
      <c r="BN27" s="562">
        <v>724294</v>
      </c>
      <c r="BO27" s="563"/>
      <c r="BP27" s="563"/>
      <c r="BQ27" s="563"/>
      <c r="BR27" s="563"/>
      <c r="BS27" s="563"/>
      <c r="BT27" s="563"/>
      <c r="BU27" s="564"/>
      <c r="BV27" s="562">
        <v>724148</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2">
      <c r="A28" s="169"/>
      <c r="B28" s="614"/>
      <c r="C28" s="590"/>
      <c r="D28" s="591"/>
      <c r="E28" s="493" t="s">
        <v>173</v>
      </c>
      <c r="F28" s="473"/>
      <c r="G28" s="473"/>
      <c r="H28" s="473"/>
      <c r="I28" s="473"/>
      <c r="J28" s="473"/>
      <c r="K28" s="474"/>
      <c r="L28" s="494">
        <v>1</v>
      </c>
      <c r="M28" s="495"/>
      <c r="N28" s="495"/>
      <c r="O28" s="495"/>
      <c r="P28" s="537"/>
      <c r="Q28" s="494">
        <v>2800</v>
      </c>
      <c r="R28" s="495"/>
      <c r="S28" s="495"/>
      <c r="T28" s="495"/>
      <c r="U28" s="495"/>
      <c r="V28" s="537"/>
      <c r="W28" s="589"/>
      <c r="X28" s="590"/>
      <c r="Y28" s="591"/>
      <c r="Z28" s="493" t="s">
        <v>174</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175</v>
      </c>
      <c r="AZ28" s="598"/>
      <c r="BA28" s="598"/>
      <c r="BB28" s="599"/>
      <c r="BC28" s="403" t="s">
        <v>46</v>
      </c>
      <c r="BD28" s="404"/>
      <c r="BE28" s="404"/>
      <c r="BF28" s="404"/>
      <c r="BG28" s="404"/>
      <c r="BH28" s="404"/>
      <c r="BI28" s="404"/>
      <c r="BJ28" s="404"/>
      <c r="BK28" s="404"/>
      <c r="BL28" s="404"/>
      <c r="BM28" s="405"/>
      <c r="BN28" s="406">
        <v>864770</v>
      </c>
      <c r="BO28" s="407"/>
      <c r="BP28" s="407"/>
      <c r="BQ28" s="407"/>
      <c r="BR28" s="407"/>
      <c r="BS28" s="407"/>
      <c r="BT28" s="407"/>
      <c r="BU28" s="408"/>
      <c r="BV28" s="406">
        <v>1093280</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2">
      <c r="A29" s="169"/>
      <c r="B29" s="614"/>
      <c r="C29" s="590"/>
      <c r="D29" s="591"/>
      <c r="E29" s="493" t="s">
        <v>176</v>
      </c>
      <c r="F29" s="473"/>
      <c r="G29" s="473"/>
      <c r="H29" s="473"/>
      <c r="I29" s="473"/>
      <c r="J29" s="473"/>
      <c r="K29" s="474"/>
      <c r="L29" s="494">
        <v>11</v>
      </c>
      <c r="M29" s="495"/>
      <c r="N29" s="495"/>
      <c r="O29" s="495"/>
      <c r="P29" s="537"/>
      <c r="Q29" s="494">
        <v>2600</v>
      </c>
      <c r="R29" s="495"/>
      <c r="S29" s="495"/>
      <c r="T29" s="495"/>
      <c r="U29" s="495"/>
      <c r="V29" s="537"/>
      <c r="W29" s="592"/>
      <c r="X29" s="593"/>
      <c r="Y29" s="594"/>
      <c r="Z29" s="493" t="s">
        <v>177</v>
      </c>
      <c r="AA29" s="473"/>
      <c r="AB29" s="473"/>
      <c r="AC29" s="473"/>
      <c r="AD29" s="473"/>
      <c r="AE29" s="473"/>
      <c r="AF29" s="473"/>
      <c r="AG29" s="474"/>
      <c r="AH29" s="494">
        <v>214</v>
      </c>
      <c r="AI29" s="495"/>
      <c r="AJ29" s="495"/>
      <c r="AK29" s="495"/>
      <c r="AL29" s="537"/>
      <c r="AM29" s="494">
        <v>687693</v>
      </c>
      <c r="AN29" s="495"/>
      <c r="AO29" s="495"/>
      <c r="AP29" s="495"/>
      <c r="AQ29" s="495"/>
      <c r="AR29" s="537"/>
      <c r="AS29" s="494">
        <v>3214</v>
      </c>
      <c r="AT29" s="495"/>
      <c r="AU29" s="495"/>
      <c r="AV29" s="495"/>
      <c r="AW29" s="495"/>
      <c r="AX29" s="496"/>
      <c r="AY29" s="600"/>
      <c r="AZ29" s="601"/>
      <c r="BA29" s="601"/>
      <c r="BB29" s="602"/>
      <c r="BC29" s="477" t="s">
        <v>178</v>
      </c>
      <c r="BD29" s="478"/>
      <c r="BE29" s="478"/>
      <c r="BF29" s="478"/>
      <c r="BG29" s="478"/>
      <c r="BH29" s="478"/>
      <c r="BI29" s="478"/>
      <c r="BJ29" s="478"/>
      <c r="BK29" s="478"/>
      <c r="BL29" s="478"/>
      <c r="BM29" s="479"/>
      <c r="BN29" s="443">
        <v>194269</v>
      </c>
      <c r="BO29" s="444"/>
      <c r="BP29" s="444"/>
      <c r="BQ29" s="444"/>
      <c r="BR29" s="444"/>
      <c r="BS29" s="444"/>
      <c r="BT29" s="444"/>
      <c r="BU29" s="445"/>
      <c r="BV29" s="443">
        <v>171600</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5">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179</v>
      </c>
      <c r="X30" s="611"/>
      <c r="Y30" s="611"/>
      <c r="Z30" s="611"/>
      <c r="AA30" s="611"/>
      <c r="AB30" s="611"/>
      <c r="AC30" s="611"/>
      <c r="AD30" s="611"/>
      <c r="AE30" s="611"/>
      <c r="AF30" s="611"/>
      <c r="AG30" s="612"/>
      <c r="AH30" s="570">
        <v>98.4</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2197170</v>
      </c>
      <c r="BO30" s="563"/>
      <c r="BP30" s="563"/>
      <c r="BQ30" s="563"/>
      <c r="BR30" s="563"/>
      <c r="BS30" s="563"/>
      <c r="BT30" s="563"/>
      <c r="BU30" s="564"/>
      <c r="BV30" s="562">
        <v>2785866</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606" t="s">
        <v>180</v>
      </c>
      <c r="D32" s="606"/>
      <c r="E32" s="606"/>
      <c r="F32" s="606"/>
      <c r="G32" s="606"/>
      <c r="H32" s="606"/>
      <c r="I32" s="606"/>
      <c r="J32" s="606"/>
      <c r="K32" s="606"/>
      <c r="L32" s="606"/>
      <c r="M32" s="606"/>
      <c r="N32" s="606"/>
      <c r="O32" s="606"/>
      <c r="P32" s="606"/>
      <c r="Q32" s="606"/>
      <c r="R32" s="606"/>
      <c r="S32" s="606"/>
      <c r="U32" s="447" t="s">
        <v>181</v>
      </c>
      <c r="V32" s="447"/>
      <c r="W32" s="447"/>
      <c r="X32" s="447"/>
      <c r="Y32" s="447"/>
      <c r="Z32" s="447"/>
      <c r="AA32" s="447"/>
      <c r="AB32" s="447"/>
      <c r="AC32" s="447"/>
      <c r="AD32" s="447"/>
      <c r="AE32" s="447"/>
      <c r="AF32" s="447"/>
      <c r="AG32" s="447"/>
      <c r="AH32" s="447"/>
      <c r="AI32" s="447"/>
      <c r="AJ32" s="447"/>
      <c r="AK32" s="447"/>
      <c r="AM32" s="447" t="s">
        <v>182</v>
      </c>
      <c r="AN32" s="447"/>
      <c r="AO32" s="447"/>
      <c r="AP32" s="447"/>
      <c r="AQ32" s="447"/>
      <c r="AR32" s="447"/>
      <c r="AS32" s="447"/>
      <c r="AT32" s="447"/>
      <c r="AU32" s="447"/>
      <c r="AV32" s="447"/>
      <c r="AW32" s="447"/>
      <c r="AX32" s="447"/>
      <c r="AY32" s="447"/>
      <c r="AZ32" s="447"/>
      <c r="BA32" s="447"/>
      <c r="BB32" s="447"/>
      <c r="BC32" s="447"/>
      <c r="BE32" s="447" t="s">
        <v>183</v>
      </c>
      <c r="BF32" s="447"/>
      <c r="BG32" s="447"/>
      <c r="BH32" s="447"/>
      <c r="BI32" s="447"/>
      <c r="BJ32" s="447"/>
      <c r="BK32" s="447"/>
      <c r="BL32" s="447"/>
      <c r="BM32" s="447"/>
      <c r="BN32" s="447"/>
      <c r="BO32" s="447"/>
      <c r="BP32" s="447"/>
      <c r="BQ32" s="447"/>
      <c r="BR32" s="447"/>
      <c r="BS32" s="447"/>
      <c r="BT32" s="447"/>
      <c r="BU32" s="447"/>
      <c r="BW32" s="447" t="s">
        <v>184</v>
      </c>
      <c r="BX32" s="447"/>
      <c r="BY32" s="447"/>
      <c r="BZ32" s="447"/>
      <c r="CA32" s="447"/>
      <c r="CB32" s="447"/>
      <c r="CC32" s="447"/>
      <c r="CD32" s="447"/>
      <c r="CE32" s="447"/>
      <c r="CF32" s="447"/>
      <c r="CG32" s="447"/>
      <c r="CH32" s="447"/>
      <c r="CI32" s="447"/>
      <c r="CJ32" s="447"/>
      <c r="CK32" s="447"/>
      <c r="CL32" s="447"/>
      <c r="CM32" s="447"/>
      <c r="CO32" s="447" t="s">
        <v>185</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2">
      <c r="A33" s="169"/>
      <c r="B33" s="193"/>
      <c r="C33" s="467" t="s">
        <v>186</v>
      </c>
      <c r="D33" s="467"/>
      <c r="E33" s="432" t="s">
        <v>187</v>
      </c>
      <c r="F33" s="432"/>
      <c r="G33" s="432"/>
      <c r="H33" s="432"/>
      <c r="I33" s="432"/>
      <c r="J33" s="432"/>
      <c r="K33" s="432"/>
      <c r="L33" s="432"/>
      <c r="M33" s="432"/>
      <c r="N33" s="432"/>
      <c r="O33" s="432"/>
      <c r="P33" s="432"/>
      <c r="Q33" s="432"/>
      <c r="R33" s="432"/>
      <c r="S33" s="432"/>
      <c r="T33" s="194"/>
      <c r="U33" s="467" t="s">
        <v>186</v>
      </c>
      <c r="V33" s="467"/>
      <c r="W33" s="432" t="s">
        <v>187</v>
      </c>
      <c r="X33" s="432"/>
      <c r="Y33" s="432"/>
      <c r="Z33" s="432"/>
      <c r="AA33" s="432"/>
      <c r="AB33" s="432"/>
      <c r="AC33" s="432"/>
      <c r="AD33" s="432"/>
      <c r="AE33" s="432"/>
      <c r="AF33" s="432"/>
      <c r="AG33" s="432"/>
      <c r="AH33" s="432"/>
      <c r="AI33" s="432"/>
      <c r="AJ33" s="432"/>
      <c r="AK33" s="432"/>
      <c r="AL33" s="194"/>
      <c r="AM33" s="467" t="s">
        <v>186</v>
      </c>
      <c r="AN33" s="467"/>
      <c r="AO33" s="432" t="s">
        <v>187</v>
      </c>
      <c r="AP33" s="432"/>
      <c r="AQ33" s="432"/>
      <c r="AR33" s="432"/>
      <c r="AS33" s="432"/>
      <c r="AT33" s="432"/>
      <c r="AU33" s="432"/>
      <c r="AV33" s="432"/>
      <c r="AW33" s="432"/>
      <c r="AX33" s="432"/>
      <c r="AY33" s="432"/>
      <c r="AZ33" s="432"/>
      <c r="BA33" s="432"/>
      <c r="BB33" s="432"/>
      <c r="BC33" s="432"/>
      <c r="BD33" s="195"/>
      <c r="BE33" s="432" t="s">
        <v>188</v>
      </c>
      <c r="BF33" s="432"/>
      <c r="BG33" s="432" t="s">
        <v>189</v>
      </c>
      <c r="BH33" s="432"/>
      <c r="BI33" s="432"/>
      <c r="BJ33" s="432"/>
      <c r="BK33" s="432"/>
      <c r="BL33" s="432"/>
      <c r="BM33" s="432"/>
      <c r="BN33" s="432"/>
      <c r="BO33" s="432"/>
      <c r="BP33" s="432"/>
      <c r="BQ33" s="432"/>
      <c r="BR33" s="432"/>
      <c r="BS33" s="432"/>
      <c r="BT33" s="432"/>
      <c r="BU33" s="432"/>
      <c r="BV33" s="195"/>
      <c r="BW33" s="467" t="s">
        <v>188</v>
      </c>
      <c r="BX33" s="467"/>
      <c r="BY33" s="432" t="s">
        <v>190</v>
      </c>
      <c r="BZ33" s="432"/>
      <c r="CA33" s="432"/>
      <c r="CB33" s="432"/>
      <c r="CC33" s="432"/>
      <c r="CD33" s="432"/>
      <c r="CE33" s="432"/>
      <c r="CF33" s="432"/>
      <c r="CG33" s="432"/>
      <c r="CH33" s="432"/>
      <c r="CI33" s="432"/>
      <c r="CJ33" s="432"/>
      <c r="CK33" s="432"/>
      <c r="CL33" s="432"/>
      <c r="CM33" s="432"/>
      <c r="CN33" s="194"/>
      <c r="CO33" s="467" t="s">
        <v>186</v>
      </c>
      <c r="CP33" s="467"/>
      <c r="CQ33" s="432" t="s">
        <v>191</v>
      </c>
      <c r="CR33" s="432"/>
      <c r="CS33" s="432"/>
      <c r="CT33" s="432"/>
      <c r="CU33" s="432"/>
      <c r="CV33" s="432"/>
      <c r="CW33" s="432"/>
      <c r="CX33" s="432"/>
      <c r="CY33" s="432"/>
      <c r="CZ33" s="432"/>
      <c r="DA33" s="432"/>
      <c r="DB33" s="432"/>
      <c r="DC33" s="432"/>
      <c r="DD33" s="432"/>
      <c r="DE33" s="432"/>
      <c r="DF33" s="194"/>
      <c r="DG33" s="632" t="s">
        <v>192</v>
      </c>
      <c r="DH33" s="632"/>
      <c r="DI33" s="196"/>
    </row>
    <row r="34" spans="1:113" ht="32.25" customHeight="1" x14ac:dyDescent="0.2">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4</v>
      </c>
      <c r="V34" s="633"/>
      <c r="W34" s="634" t="str">
        <f>IF('各会計、関係団体の財政状況及び健全化判断比率'!B28="","",'各会計、関係団体の財政状況及び健全化判断比率'!B28)</f>
        <v>国民健康保険特別会計</v>
      </c>
      <c r="X34" s="634"/>
      <c r="Y34" s="634"/>
      <c r="Z34" s="634"/>
      <c r="AA34" s="634"/>
      <c r="AB34" s="634"/>
      <c r="AC34" s="634"/>
      <c r="AD34" s="634"/>
      <c r="AE34" s="634"/>
      <c r="AF34" s="634"/>
      <c r="AG34" s="634"/>
      <c r="AH34" s="634"/>
      <c r="AI34" s="634"/>
      <c r="AJ34" s="634"/>
      <c r="AK34" s="634"/>
      <c r="AL34" s="169"/>
      <c r="AM34" s="633">
        <f>IF(AO34="","",MAX(C34:D43,U34:V43)+1)</f>
        <v>7</v>
      </c>
      <c r="AN34" s="633"/>
      <c r="AO34" s="634" t="str">
        <f>IF('各会計、関係団体の財政状況及び健全化判断比率'!B31="","",'各会計、関係団体の財政状況及び健全化判断比率'!B31)</f>
        <v>水道事業会計</v>
      </c>
      <c r="AP34" s="634"/>
      <c r="AQ34" s="634"/>
      <c r="AR34" s="634"/>
      <c r="AS34" s="634"/>
      <c r="AT34" s="634"/>
      <c r="AU34" s="634"/>
      <c r="AV34" s="634"/>
      <c r="AW34" s="634"/>
      <c r="AX34" s="634"/>
      <c r="AY34" s="634"/>
      <c r="AZ34" s="634"/>
      <c r="BA34" s="634"/>
      <c r="BB34" s="634"/>
      <c r="BC34" s="634"/>
      <c r="BD34" s="169"/>
      <c r="BE34" s="633">
        <f>IF(BG34="","",MAX(C34:D43,U34:V43,AM34:AN43)+1)</f>
        <v>9</v>
      </c>
      <c r="BF34" s="633"/>
      <c r="BG34" s="634" t="str">
        <f>IF('各会計、関係団体の財政状況及び健全化判断比率'!B33="","",'各会計、関係団体の財政状況及び健全化判断比率'!B33)</f>
        <v>木質バイオマス発電事業特別会計</v>
      </c>
      <c r="BH34" s="634"/>
      <c r="BI34" s="634"/>
      <c r="BJ34" s="634"/>
      <c r="BK34" s="634"/>
      <c r="BL34" s="634"/>
      <c r="BM34" s="634"/>
      <c r="BN34" s="634"/>
      <c r="BO34" s="634"/>
      <c r="BP34" s="634"/>
      <c r="BQ34" s="634"/>
      <c r="BR34" s="634"/>
      <c r="BS34" s="634"/>
      <c r="BT34" s="634"/>
      <c r="BU34" s="634"/>
      <c r="BV34" s="169"/>
      <c r="BW34" s="633">
        <f>IF(BY34="","",MAX(C34:D43,U34:V43,AM34:AN43,BE34:BF43)+1)</f>
        <v>13</v>
      </c>
      <c r="BX34" s="633"/>
      <c r="BY34" s="634" t="str">
        <f>IF('各会計、関係団体の財政状況及び健全化判断比率'!B68="","",'各会計、関係団体の財政状況及び健全化判断比率'!B68)</f>
        <v>御殿場市・小山町広域行政組合</v>
      </c>
      <c r="BZ34" s="634"/>
      <c r="CA34" s="634"/>
      <c r="CB34" s="634"/>
      <c r="CC34" s="634"/>
      <c r="CD34" s="634"/>
      <c r="CE34" s="634"/>
      <c r="CF34" s="634"/>
      <c r="CG34" s="634"/>
      <c r="CH34" s="634"/>
      <c r="CI34" s="634"/>
      <c r="CJ34" s="634"/>
      <c r="CK34" s="634"/>
      <c r="CL34" s="634"/>
      <c r="CM34" s="634"/>
      <c r="CN34" s="169"/>
      <c r="CO34" s="633" t="str">
        <f>IF(CQ34="","",MAX(C34:D43,U34:V43,AM34:AN43,BE34:BF43,BW34:BX43)+1)</f>
        <v/>
      </c>
      <c r="CP34" s="633"/>
      <c r="CQ34" s="634" t="str">
        <f>IF('各会計、関係団体の財政状況及び健全化判断比率'!BS7="","",'各会計、関係団体の財政状況及び健全化判断比率'!BS7)</f>
        <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2">
      <c r="A35" s="169"/>
      <c r="B35" s="193"/>
      <c r="C35" s="633">
        <f>IF(E35="","",C34+1)</f>
        <v>2</v>
      </c>
      <c r="D35" s="633"/>
      <c r="E35" s="634" t="str">
        <f>IF('各会計、関係団体の財政状況及び健全化判断比率'!B8="","",'各会計、関係団体の財政状況及び健全化判断比率'!B8)</f>
        <v>育英奨学資金特別会計</v>
      </c>
      <c r="F35" s="634"/>
      <c r="G35" s="634"/>
      <c r="H35" s="634"/>
      <c r="I35" s="634"/>
      <c r="J35" s="634"/>
      <c r="K35" s="634"/>
      <c r="L35" s="634"/>
      <c r="M35" s="634"/>
      <c r="N35" s="634"/>
      <c r="O35" s="634"/>
      <c r="P35" s="634"/>
      <c r="Q35" s="634"/>
      <c r="R35" s="634"/>
      <c r="S35" s="634"/>
      <c r="T35" s="169"/>
      <c r="U35" s="633">
        <f>IF(W35="","",U34+1)</f>
        <v>5</v>
      </c>
      <c r="V35" s="633"/>
      <c r="W35" s="634" t="str">
        <f>IF('各会計、関係団体の財政状況及び健全化判断比率'!B29="","",'各会計、関係団体の財政状況及び健全化判断比率'!B29)</f>
        <v>介護保険特別会計</v>
      </c>
      <c r="X35" s="634"/>
      <c r="Y35" s="634"/>
      <c r="Z35" s="634"/>
      <c r="AA35" s="634"/>
      <c r="AB35" s="634"/>
      <c r="AC35" s="634"/>
      <c r="AD35" s="634"/>
      <c r="AE35" s="634"/>
      <c r="AF35" s="634"/>
      <c r="AG35" s="634"/>
      <c r="AH35" s="634"/>
      <c r="AI35" s="634"/>
      <c r="AJ35" s="634"/>
      <c r="AK35" s="634"/>
      <c r="AL35" s="169"/>
      <c r="AM35" s="633">
        <f t="shared" ref="AM35:AM43" si="0">IF(AO35="","",AM34+1)</f>
        <v>8</v>
      </c>
      <c r="AN35" s="633"/>
      <c r="AO35" s="634" t="str">
        <f>IF('各会計、関係団体の財政状況及び健全化判断比率'!B32="","",'各会計、関係団体の財政状況及び健全化判断比率'!B32)</f>
        <v>下水道事業会計</v>
      </c>
      <c r="AP35" s="634"/>
      <c r="AQ35" s="634"/>
      <c r="AR35" s="634"/>
      <c r="AS35" s="634"/>
      <c r="AT35" s="634"/>
      <c r="AU35" s="634"/>
      <c r="AV35" s="634"/>
      <c r="AW35" s="634"/>
      <c r="AX35" s="634"/>
      <c r="AY35" s="634"/>
      <c r="AZ35" s="634"/>
      <c r="BA35" s="634"/>
      <c r="BB35" s="634"/>
      <c r="BC35" s="634"/>
      <c r="BD35" s="169"/>
      <c r="BE35" s="633">
        <f t="shared" ref="BE35:BE43" si="1">IF(BG35="","",BE34+1)</f>
        <v>10</v>
      </c>
      <c r="BF35" s="633"/>
      <c r="BG35" s="634" t="str">
        <f>IF('各会計、関係団体の財政状況及び健全化判断比率'!B34="","",'各会計、関係団体の財政状況及び健全化判断比率'!B34)</f>
        <v>温泉供給事業特別会計</v>
      </c>
      <c r="BH35" s="634"/>
      <c r="BI35" s="634"/>
      <c r="BJ35" s="634"/>
      <c r="BK35" s="634"/>
      <c r="BL35" s="634"/>
      <c r="BM35" s="634"/>
      <c r="BN35" s="634"/>
      <c r="BO35" s="634"/>
      <c r="BP35" s="634"/>
      <c r="BQ35" s="634"/>
      <c r="BR35" s="634"/>
      <c r="BS35" s="634"/>
      <c r="BT35" s="634"/>
      <c r="BU35" s="634"/>
      <c r="BV35" s="169"/>
      <c r="BW35" s="633">
        <f t="shared" ref="BW35:BW43" si="2">IF(BY35="","",BW34+1)</f>
        <v>14</v>
      </c>
      <c r="BX35" s="633"/>
      <c r="BY35" s="634" t="str">
        <f>IF('各会計、関係団体の財政状況及び健全化判断比率'!B69="","",'各会計、関係団体の財政状況及び健全化判断比率'!B69)</f>
        <v>駿豆学園管理組合</v>
      </c>
      <c r="BZ35" s="634"/>
      <c r="CA35" s="634"/>
      <c r="CB35" s="634"/>
      <c r="CC35" s="634"/>
      <c r="CD35" s="634"/>
      <c r="CE35" s="634"/>
      <c r="CF35" s="634"/>
      <c r="CG35" s="634"/>
      <c r="CH35" s="634"/>
      <c r="CI35" s="634"/>
      <c r="CJ35" s="634"/>
      <c r="CK35" s="634"/>
      <c r="CL35" s="634"/>
      <c r="CM35" s="634"/>
      <c r="CN35" s="169"/>
      <c r="CO35" s="633" t="str">
        <f t="shared" ref="CO35:CO43" si="3">IF(CQ35="","",CO34+1)</f>
        <v/>
      </c>
      <c r="CP35" s="633"/>
      <c r="CQ35" s="634" t="str">
        <f>IF('各会計、関係団体の財政状況及び健全化判断比率'!BS8="","",'各会計、関係団体の財政状況及び健全化判断比率'!BS8)</f>
        <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2">
      <c r="A36" s="169"/>
      <c r="B36" s="193"/>
      <c r="C36" s="633">
        <f>IF(E36="","",C35+1)</f>
        <v>3</v>
      </c>
      <c r="D36" s="633"/>
      <c r="E36" s="634" t="str">
        <f>IF('各会計、関係団体の財政状況及び健全化判断比率'!B9="","",'各会計、関係団体の財政状況及び健全化判断比率'!B9)</f>
        <v>土地取得特別会計</v>
      </c>
      <c r="F36" s="634"/>
      <c r="G36" s="634"/>
      <c r="H36" s="634"/>
      <c r="I36" s="634"/>
      <c r="J36" s="634"/>
      <c r="K36" s="634"/>
      <c r="L36" s="634"/>
      <c r="M36" s="634"/>
      <c r="N36" s="634"/>
      <c r="O36" s="634"/>
      <c r="P36" s="634"/>
      <c r="Q36" s="634"/>
      <c r="R36" s="634"/>
      <c r="S36" s="634"/>
      <c r="T36" s="169"/>
      <c r="U36" s="633">
        <f t="shared" ref="U36:U43" si="4">IF(W36="","",U35+1)</f>
        <v>6</v>
      </c>
      <c r="V36" s="633"/>
      <c r="W36" s="634" t="str">
        <f>IF('各会計、関係団体の財政状況及び健全化判断比率'!B30="","",'各会計、関係団体の財政状況及び健全化判断比率'!B30)</f>
        <v>後期高齢者医療特別会計</v>
      </c>
      <c r="X36" s="634"/>
      <c r="Y36" s="634"/>
      <c r="Z36" s="634"/>
      <c r="AA36" s="634"/>
      <c r="AB36" s="634"/>
      <c r="AC36" s="634"/>
      <c r="AD36" s="634"/>
      <c r="AE36" s="634"/>
      <c r="AF36" s="634"/>
      <c r="AG36" s="634"/>
      <c r="AH36" s="634"/>
      <c r="AI36" s="634"/>
      <c r="AJ36" s="634"/>
      <c r="AK36" s="634"/>
      <c r="AL36" s="169"/>
      <c r="AM36" s="633" t="str">
        <f t="shared" si="0"/>
        <v/>
      </c>
      <c r="AN36" s="633"/>
      <c r="AO36" s="634"/>
      <c r="AP36" s="634"/>
      <c r="AQ36" s="634"/>
      <c r="AR36" s="634"/>
      <c r="AS36" s="634"/>
      <c r="AT36" s="634"/>
      <c r="AU36" s="634"/>
      <c r="AV36" s="634"/>
      <c r="AW36" s="634"/>
      <c r="AX36" s="634"/>
      <c r="AY36" s="634"/>
      <c r="AZ36" s="634"/>
      <c r="BA36" s="634"/>
      <c r="BB36" s="634"/>
      <c r="BC36" s="634"/>
      <c r="BD36" s="169"/>
      <c r="BE36" s="633">
        <f t="shared" si="1"/>
        <v>11</v>
      </c>
      <c r="BF36" s="633"/>
      <c r="BG36" s="634" t="str">
        <f>IF('各会計、関係団体の財政状況及び健全化判断比率'!B35="","",'各会計、関係団体の財政状況及び健全化判断比率'!B35)</f>
        <v>小山ＰＡ周辺開発事業特別会計</v>
      </c>
      <c r="BH36" s="634"/>
      <c r="BI36" s="634"/>
      <c r="BJ36" s="634"/>
      <c r="BK36" s="634"/>
      <c r="BL36" s="634"/>
      <c r="BM36" s="634"/>
      <c r="BN36" s="634"/>
      <c r="BO36" s="634"/>
      <c r="BP36" s="634"/>
      <c r="BQ36" s="634"/>
      <c r="BR36" s="634"/>
      <c r="BS36" s="634"/>
      <c r="BT36" s="634"/>
      <c r="BU36" s="634"/>
      <c r="BV36" s="169"/>
      <c r="BW36" s="633">
        <f t="shared" si="2"/>
        <v>15</v>
      </c>
      <c r="BX36" s="633"/>
      <c r="BY36" s="634" t="str">
        <f>IF('各会計、関係団体の財政状況及び健全化判断比率'!B70="","",'各会計、関係団体の財政状況及び健全化判断比率'!B70)</f>
        <v>駿東地区交通災害共済組合</v>
      </c>
      <c r="BZ36" s="634"/>
      <c r="CA36" s="634"/>
      <c r="CB36" s="634"/>
      <c r="CC36" s="634"/>
      <c r="CD36" s="634"/>
      <c r="CE36" s="634"/>
      <c r="CF36" s="634"/>
      <c r="CG36" s="634"/>
      <c r="CH36" s="634"/>
      <c r="CI36" s="634"/>
      <c r="CJ36" s="634"/>
      <c r="CK36" s="634"/>
      <c r="CL36" s="634"/>
      <c r="CM36" s="634"/>
      <c r="CN36" s="169"/>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2">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t="str">
        <f t="shared" si="4"/>
        <v/>
      </c>
      <c r="V37" s="633"/>
      <c r="W37" s="634"/>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f t="shared" si="1"/>
        <v>12</v>
      </c>
      <c r="BF37" s="633"/>
      <c r="BG37" s="634" t="str">
        <f>IF('各会計、関係団体の財政状況及び健全化判断比率'!B36="","",'各会計、関係団体の財政状況及び健全化判断比率'!B36)</f>
        <v>宅地造成事業特別会計</v>
      </c>
      <c r="BH37" s="634"/>
      <c r="BI37" s="634"/>
      <c r="BJ37" s="634"/>
      <c r="BK37" s="634"/>
      <c r="BL37" s="634"/>
      <c r="BM37" s="634"/>
      <c r="BN37" s="634"/>
      <c r="BO37" s="634"/>
      <c r="BP37" s="634"/>
      <c r="BQ37" s="634"/>
      <c r="BR37" s="634"/>
      <c r="BS37" s="634"/>
      <c r="BT37" s="634"/>
      <c r="BU37" s="634"/>
      <c r="BV37" s="169"/>
      <c r="BW37" s="633">
        <f t="shared" si="2"/>
        <v>16</v>
      </c>
      <c r="BX37" s="633"/>
      <c r="BY37" s="634" t="str">
        <f>IF('各会計、関係団体の財政状況及び健全化判断比率'!B71="","",'各会計、関係団体の財政状況及び健全化判断比率'!B71)</f>
        <v>静岡県市町総合事務組合</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2">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17</v>
      </c>
      <c r="BX38" s="633"/>
      <c r="BY38" s="634" t="str">
        <f>IF('各会計、関係団体の財政状況及び健全化判断比率'!B72="","",'各会計、関係団体の財政状況及び健全化判断比率'!B72)</f>
        <v>静岡県地方税滞納整理組合</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2">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18</v>
      </c>
      <c r="BX39" s="633"/>
      <c r="BY39" s="634" t="str">
        <f>IF('各会計、関係団体の財政状況及び健全化判断比率'!B73="","",'各会計、関係団体の財政状況及び健全化判断比率'!B73)</f>
        <v>静岡県後期高齢者医療広域組合</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2">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f t="shared" si="2"/>
        <v>19</v>
      </c>
      <c r="BX40" s="633"/>
      <c r="BY40" s="634" t="str">
        <f>IF('各会計、関係団体の財政状況及び健全化判断比率'!B74="","",'各会計、関係団体の財政状況及び健全化判断比率'!B74)</f>
        <v>静岡県後期高齢者医療広域組合（事業会計分）</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2">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t="str">
        <f t="shared" si="2"/>
        <v/>
      </c>
      <c r="BX41" s="633"/>
      <c r="BY41" s="634" t="str">
        <f>IF('各会計、関係団体の財政状況及び健全化判断比率'!B75="","",'各会計、関係団体の財政状況及び健全化判断比率'!B75)</f>
        <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2">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2">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193</v>
      </c>
      <c r="E46" s="636" t="s">
        <v>194</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2">
      <c r="E47" s="636" t="s">
        <v>195</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2">
      <c r="E48" s="636" t="s">
        <v>196</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2">
      <c r="E49" s="637" t="s">
        <v>197</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2">
      <c r="E50" s="636" t="s">
        <v>198</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2">
      <c r="E51" s="636" t="s">
        <v>199</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2">
      <c r="E52" s="636" t="s">
        <v>200</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2">
      <c r="E53" s="636" t="s">
        <v>201</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2"/>
    <row r="55" spans="5:113" x14ac:dyDescent="0.2"/>
    <row r="56" spans="5:113" x14ac:dyDescent="0.2"/>
  </sheetData>
  <sheetProtection algorithmName="SHA-512" hashValue="mXwKYQEUwGqnd93oKWlQfh/zZfl0hp81L+91whORb5t2UeKmTifo5lWffXStJv7JNaXDkRo/beqrZQkH+q5VeA==" saltValue="YpmfBCURxHgqmwu6kraGJ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202" customWidth="1"/>
    <col min="2" max="2" width="2.33203125" style="202" customWidth="1"/>
    <col min="3" max="16" width="2.6640625" style="202" customWidth="1"/>
    <col min="17" max="17" width="2.33203125" style="202" customWidth="1"/>
    <col min="18" max="95" width="1.6640625" style="202" customWidth="1"/>
    <col min="96" max="133" width="1.6640625" style="214" customWidth="1"/>
    <col min="134" max="143" width="1.66406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202</v>
      </c>
      <c r="DI1" s="639"/>
      <c r="DJ1" s="639"/>
      <c r="DK1" s="639"/>
      <c r="DL1" s="639"/>
      <c r="DM1" s="639"/>
      <c r="DN1" s="640"/>
      <c r="DO1" s="202"/>
      <c r="DP1" s="638" t="s">
        <v>203</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2">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641" t="s">
        <v>205</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206</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207</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2">
      <c r="B4" s="641" t="s">
        <v>1</v>
      </c>
      <c r="C4" s="642"/>
      <c r="D4" s="642"/>
      <c r="E4" s="642"/>
      <c r="F4" s="642"/>
      <c r="G4" s="642"/>
      <c r="H4" s="642"/>
      <c r="I4" s="642"/>
      <c r="J4" s="642"/>
      <c r="K4" s="642"/>
      <c r="L4" s="642"/>
      <c r="M4" s="642"/>
      <c r="N4" s="642"/>
      <c r="O4" s="642"/>
      <c r="P4" s="642"/>
      <c r="Q4" s="643"/>
      <c r="R4" s="641" t="s">
        <v>208</v>
      </c>
      <c r="S4" s="642"/>
      <c r="T4" s="642"/>
      <c r="U4" s="642"/>
      <c r="V4" s="642"/>
      <c r="W4" s="642"/>
      <c r="X4" s="642"/>
      <c r="Y4" s="643"/>
      <c r="Z4" s="641" t="s">
        <v>209</v>
      </c>
      <c r="AA4" s="642"/>
      <c r="AB4" s="642"/>
      <c r="AC4" s="643"/>
      <c r="AD4" s="641" t="s">
        <v>210</v>
      </c>
      <c r="AE4" s="642"/>
      <c r="AF4" s="642"/>
      <c r="AG4" s="642"/>
      <c r="AH4" s="642"/>
      <c r="AI4" s="642"/>
      <c r="AJ4" s="642"/>
      <c r="AK4" s="643"/>
      <c r="AL4" s="641" t="s">
        <v>209</v>
      </c>
      <c r="AM4" s="642"/>
      <c r="AN4" s="642"/>
      <c r="AO4" s="643"/>
      <c r="AP4" s="644" t="s">
        <v>211</v>
      </c>
      <c r="AQ4" s="644"/>
      <c r="AR4" s="644"/>
      <c r="AS4" s="644"/>
      <c r="AT4" s="644"/>
      <c r="AU4" s="644"/>
      <c r="AV4" s="644"/>
      <c r="AW4" s="644"/>
      <c r="AX4" s="644"/>
      <c r="AY4" s="644"/>
      <c r="AZ4" s="644"/>
      <c r="BA4" s="644"/>
      <c r="BB4" s="644"/>
      <c r="BC4" s="644"/>
      <c r="BD4" s="644"/>
      <c r="BE4" s="644"/>
      <c r="BF4" s="644"/>
      <c r="BG4" s="644" t="s">
        <v>212</v>
      </c>
      <c r="BH4" s="644"/>
      <c r="BI4" s="644"/>
      <c r="BJ4" s="644"/>
      <c r="BK4" s="644"/>
      <c r="BL4" s="644"/>
      <c r="BM4" s="644"/>
      <c r="BN4" s="644"/>
      <c r="BO4" s="644" t="s">
        <v>209</v>
      </c>
      <c r="BP4" s="644"/>
      <c r="BQ4" s="644"/>
      <c r="BR4" s="644"/>
      <c r="BS4" s="644" t="s">
        <v>213</v>
      </c>
      <c r="BT4" s="644"/>
      <c r="BU4" s="644"/>
      <c r="BV4" s="644"/>
      <c r="BW4" s="644"/>
      <c r="BX4" s="644"/>
      <c r="BY4" s="644"/>
      <c r="BZ4" s="644"/>
      <c r="CA4" s="644"/>
      <c r="CB4" s="644"/>
      <c r="CD4" s="641" t="s">
        <v>214</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2">
      <c r="B5" s="645" t="s">
        <v>215</v>
      </c>
      <c r="C5" s="646"/>
      <c r="D5" s="646"/>
      <c r="E5" s="646"/>
      <c r="F5" s="646"/>
      <c r="G5" s="646"/>
      <c r="H5" s="646"/>
      <c r="I5" s="646"/>
      <c r="J5" s="646"/>
      <c r="K5" s="646"/>
      <c r="L5" s="646"/>
      <c r="M5" s="646"/>
      <c r="N5" s="646"/>
      <c r="O5" s="646"/>
      <c r="P5" s="646"/>
      <c r="Q5" s="647"/>
      <c r="R5" s="648">
        <v>4528872</v>
      </c>
      <c r="S5" s="649"/>
      <c r="T5" s="649"/>
      <c r="U5" s="649"/>
      <c r="V5" s="649"/>
      <c r="W5" s="649"/>
      <c r="X5" s="649"/>
      <c r="Y5" s="650"/>
      <c r="Z5" s="651">
        <v>27.9</v>
      </c>
      <c r="AA5" s="651"/>
      <c r="AB5" s="651"/>
      <c r="AC5" s="651"/>
      <c r="AD5" s="652">
        <v>4528872</v>
      </c>
      <c r="AE5" s="652"/>
      <c r="AF5" s="652"/>
      <c r="AG5" s="652"/>
      <c r="AH5" s="652"/>
      <c r="AI5" s="652"/>
      <c r="AJ5" s="652"/>
      <c r="AK5" s="652"/>
      <c r="AL5" s="653">
        <v>66.900000000000006</v>
      </c>
      <c r="AM5" s="654"/>
      <c r="AN5" s="654"/>
      <c r="AO5" s="655"/>
      <c r="AP5" s="645" t="s">
        <v>216</v>
      </c>
      <c r="AQ5" s="646"/>
      <c r="AR5" s="646"/>
      <c r="AS5" s="646"/>
      <c r="AT5" s="646"/>
      <c r="AU5" s="646"/>
      <c r="AV5" s="646"/>
      <c r="AW5" s="646"/>
      <c r="AX5" s="646"/>
      <c r="AY5" s="646"/>
      <c r="AZ5" s="646"/>
      <c r="BA5" s="646"/>
      <c r="BB5" s="646"/>
      <c r="BC5" s="646"/>
      <c r="BD5" s="646"/>
      <c r="BE5" s="646"/>
      <c r="BF5" s="647"/>
      <c r="BG5" s="659">
        <v>4505491</v>
      </c>
      <c r="BH5" s="660"/>
      <c r="BI5" s="660"/>
      <c r="BJ5" s="660"/>
      <c r="BK5" s="660"/>
      <c r="BL5" s="660"/>
      <c r="BM5" s="660"/>
      <c r="BN5" s="661"/>
      <c r="BO5" s="662">
        <v>99.5</v>
      </c>
      <c r="BP5" s="662"/>
      <c r="BQ5" s="662"/>
      <c r="BR5" s="662"/>
      <c r="BS5" s="663" t="s">
        <v>122</v>
      </c>
      <c r="BT5" s="663"/>
      <c r="BU5" s="663"/>
      <c r="BV5" s="663"/>
      <c r="BW5" s="663"/>
      <c r="BX5" s="663"/>
      <c r="BY5" s="663"/>
      <c r="BZ5" s="663"/>
      <c r="CA5" s="663"/>
      <c r="CB5" s="667"/>
      <c r="CD5" s="641" t="s">
        <v>211</v>
      </c>
      <c r="CE5" s="642"/>
      <c r="CF5" s="642"/>
      <c r="CG5" s="642"/>
      <c r="CH5" s="642"/>
      <c r="CI5" s="642"/>
      <c r="CJ5" s="642"/>
      <c r="CK5" s="642"/>
      <c r="CL5" s="642"/>
      <c r="CM5" s="642"/>
      <c r="CN5" s="642"/>
      <c r="CO5" s="642"/>
      <c r="CP5" s="642"/>
      <c r="CQ5" s="643"/>
      <c r="CR5" s="641" t="s">
        <v>217</v>
      </c>
      <c r="CS5" s="642"/>
      <c r="CT5" s="642"/>
      <c r="CU5" s="642"/>
      <c r="CV5" s="642"/>
      <c r="CW5" s="642"/>
      <c r="CX5" s="642"/>
      <c r="CY5" s="643"/>
      <c r="CZ5" s="641" t="s">
        <v>209</v>
      </c>
      <c r="DA5" s="642"/>
      <c r="DB5" s="642"/>
      <c r="DC5" s="643"/>
      <c r="DD5" s="641" t="s">
        <v>218</v>
      </c>
      <c r="DE5" s="642"/>
      <c r="DF5" s="642"/>
      <c r="DG5" s="642"/>
      <c r="DH5" s="642"/>
      <c r="DI5" s="642"/>
      <c r="DJ5" s="642"/>
      <c r="DK5" s="642"/>
      <c r="DL5" s="642"/>
      <c r="DM5" s="642"/>
      <c r="DN5" s="642"/>
      <c r="DO5" s="642"/>
      <c r="DP5" s="643"/>
      <c r="DQ5" s="641" t="s">
        <v>219</v>
      </c>
      <c r="DR5" s="642"/>
      <c r="DS5" s="642"/>
      <c r="DT5" s="642"/>
      <c r="DU5" s="642"/>
      <c r="DV5" s="642"/>
      <c r="DW5" s="642"/>
      <c r="DX5" s="642"/>
      <c r="DY5" s="642"/>
      <c r="DZ5" s="642"/>
      <c r="EA5" s="642"/>
      <c r="EB5" s="642"/>
      <c r="EC5" s="643"/>
    </row>
    <row r="6" spans="2:143" ht="11.25" customHeight="1" x14ac:dyDescent="0.2">
      <c r="B6" s="656" t="s">
        <v>220</v>
      </c>
      <c r="C6" s="657"/>
      <c r="D6" s="657"/>
      <c r="E6" s="657"/>
      <c r="F6" s="657"/>
      <c r="G6" s="657"/>
      <c r="H6" s="657"/>
      <c r="I6" s="657"/>
      <c r="J6" s="657"/>
      <c r="K6" s="657"/>
      <c r="L6" s="657"/>
      <c r="M6" s="657"/>
      <c r="N6" s="657"/>
      <c r="O6" s="657"/>
      <c r="P6" s="657"/>
      <c r="Q6" s="658"/>
      <c r="R6" s="659">
        <v>120732</v>
      </c>
      <c r="S6" s="660"/>
      <c r="T6" s="660"/>
      <c r="U6" s="660"/>
      <c r="V6" s="660"/>
      <c r="W6" s="660"/>
      <c r="X6" s="660"/>
      <c r="Y6" s="661"/>
      <c r="Z6" s="662">
        <v>0.7</v>
      </c>
      <c r="AA6" s="662"/>
      <c r="AB6" s="662"/>
      <c r="AC6" s="662"/>
      <c r="AD6" s="663">
        <v>120732</v>
      </c>
      <c r="AE6" s="663"/>
      <c r="AF6" s="663"/>
      <c r="AG6" s="663"/>
      <c r="AH6" s="663"/>
      <c r="AI6" s="663"/>
      <c r="AJ6" s="663"/>
      <c r="AK6" s="663"/>
      <c r="AL6" s="664">
        <v>1.8</v>
      </c>
      <c r="AM6" s="665"/>
      <c r="AN6" s="665"/>
      <c r="AO6" s="666"/>
      <c r="AP6" s="656" t="s">
        <v>221</v>
      </c>
      <c r="AQ6" s="657"/>
      <c r="AR6" s="657"/>
      <c r="AS6" s="657"/>
      <c r="AT6" s="657"/>
      <c r="AU6" s="657"/>
      <c r="AV6" s="657"/>
      <c r="AW6" s="657"/>
      <c r="AX6" s="657"/>
      <c r="AY6" s="657"/>
      <c r="AZ6" s="657"/>
      <c r="BA6" s="657"/>
      <c r="BB6" s="657"/>
      <c r="BC6" s="657"/>
      <c r="BD6" s="657"/>
      <c r="BE6" s="657"/>
      <c r="BF6" s="658"/>
      <c r="BG6" s="659">
        <v>4505491</v>
      </c>
      <c r="BH6" s="660"/>
      <c r="BI6" s="660"/>
      <c r="BJ6" s="660"/>
      <c r="BK6" s="660"/>
      <c r="BL6" s="660"/>
      <c r="BM6" s="660"/>
      <c r="BN6" s="661"/>
      <c r="BO6" s="662">
        <v>99.5</v>
      </c>
      <c r="BP6" s="662"/>
      <c r="BQ6" s="662"/>
      <c r="BR6" s="662"/>
      <c r="BS6" s="663" t="s">
        <v>122</v>
      </c>
      <c r="BT6" s="663"/>
      <c r="BU6" s="663"/>
      <c r="BV6" s="663"/>
      <c r="BW6" s="663"/>
      <c r="BX6" s="663"/>
      <c r="BY6" s="663"/>
      <c r="BZ6" s="663"/>
      <c r="CA6" s="663"/>
      <c r="CB6" s="667"/>
      <c r="CD6" s="645" t="s">
        <v>222</v>
      </c>
      <c r="CE6" s="646"/>
      <c r="CF6" s="646"/>
      <c r="CG6" s="646"/>
      <c r="CH6" s="646"/>
      <c r="CI6" s="646"/>
      <c r="CJ6" s="646"/>
      <c r="CK6" s="646"/>
      <c r="CL6" s="646"/>
      <c r="CM6" s="646"/>
      <c r="CN6" s="646"/>
      <c r="CO6" s="646"/>
      <c r="CP6" s="646"/>
      <c r="CQ6" s="647"/>
      <c r="CR6" s="659">
        <v>103695</v>
      </c>
      <c r="CS6" s="660"/>
      <c r="CT6" s="660"/>
      <c r="CU6" s="660"/>
      <c r="CV6" s="660"/>
      <c r="CW6" s="660"/>
      <c r="CX6" s="660"/>
      <c r="CY6" s="661"/>
      <c r="CZ6" s="653">
        <v>0.7</v>
      </c>
      <c r="DA6" s="654"/>
      <c r="DB6" s="654"/>
      <c r="DC6" s="670"/>
      <c r="DD6" s="668" t="s">
        <v>122</v>
      </c>
      <c r="DE6" s="660"/>
      <c r="DF6" s="660"/>
      <c r="DG6" s="660"/>
      <c r="DH6" s="660"/>
      <c r="DI6" s="660"/>
      <c r="DJ6" s="660"/>
      <c r="DK6" s="660"/>
      <c r="DL6" s="660"/>
      <c r="DM6" s="660"/>
      <c r="DN6" s="660"/>
      <c r="DO6" s="660"/>
      <c r="DP6" s="661"/>
      <c r="DQ6" s="668">
        <v>102830</v>
      </c>
      <c r="DR6" s="660"/>
      <c r="DS6" s="660"/>
      <c r="DT6" s="660"/>
      <c r="DU6" s="660"/>
      <c r="DV6" s="660"/>
      <c r="DW6" s="660"/>
      <c r="DX6" s="660"/>
      <c r="DY6" s="660"/>
      <c r="DZ6" s="660"/>
      <c r="EA6" s="660"/>
      <c r="EB6" s="660"/>
      <c r="EC6" s="669"/>
    </row>
    <row r="7" spans="2:143" ht="11.25" customHeight="1" x14ac:dyDescent="0.2">
      <c r="B7" s="656" t="s">
        <v>223</v>
      </c>
      <c r="C7" s="657"/>
      <c r="D7" s="657"/>
      <c r="E7" s="657"/>
      <c r="F7" s="657"/>
      <c r="G7" s="657"/>
      <c r="H7" s="657"/>
      <c r="I7" s="657"/>
      <c r="J7" s="657"/>
      <c r="K7" s="657"/>
      <c r="L7" s="657"/>
      <c r="M7" s="657"/>
      <c r="N7" s="657"/>
      <c r="O7" s="657"/>
      <c r="P7" s="657"/>
      <c r="Q7" s="658"/>
      <c r="R7" s="659">
        <v>1388</v>
      </c>
      <c r="S7" s="660"/>
      <c r="T7" s="660"/>
      <c r="U7" s="660"/>
      <c r="V7" s="660"/>
      <c r="W7" s="660"/>
      <c r="X7" s="660"/>
      <c r="Y7" s="661"/>
      <c r="Z7" s="662">
        <v>0</v>
      </c>
      <c r="AA7" s="662"/>
      <c r="AB7" s="662"/>
      <c r="AC7" s="662"/>
      <c r="AD7" s="663">
        <v>1388</v>
      </c>
      <c r="AE7" s="663"/>
      <c r="AF7" s="663"/>
      <c r="AG7" s="663"/>
      <c r="AH7" s="663"/>
      <c r="AI7" s="663"/>
      <c r="AJ7" s="663"/>
      <c r="AK7" s="663"/>
      <c r="AL7" s="664">
        <v>0</v>
      </c>
      <c r="AM7" s="665"/>
      <c r="AN7" s="665"/>
      <c r="AO7" s="666"/>
      <c r="AP7" s="656" t="s">
        <v>224</v>
      </c>
      <c r="AQ7" s="657"/>
      <c r="AR7" s="657"/>
      <c r="AS7" s="657"/>
      <c r="AT7" s="657"/>
      <c r="AU7" s="657"/>
      <c r="AV7" s="657"/>
      <c r="AW7" s="657"/>
      <c r="AX7" s="657"/>
      <c r="AY7" s="657"/>
      <c r="AZ7" s="657"/>
      <c r="BA7" s="657"/>
      <c r="BB7" s="657"/>
      <c r="BC7" s="657"/>
      <c r="BD7" s="657"/>
      <c r="BE7" s="657"/>
      <c r="BF7" s="658"/>
      <c r="BG7" s="659">
        <v>1229228</v>
      </c>
      <c r="BH7" s="660"/>
      <c r="BI7" s="660"/>
      <c r="BJ7" s="660"/>
      <c r="BK7" s="660"/>
      <c r="BL7" s="660"/>
      <c r="BM7" s="660"/>
      <c r="BN7" s="661"/>
      <c r="BO7" s="662">
        <v>27.1</v>
      </c>
      <c r="BP7" s="662"/>
      <c r="BQ7" s="662"/>
      <c r="BR7" s="662"/>
      <c r="BS7" s="663" t="s">
        <v>122</v>
      </c>
      <c r="BT7" s="663"/>
      <c r="BU7" s="663"/>
      <c r="BV7" s="663"/>
      <c r="BW7" s="663"/>
      <c r="BX7" s="663"/>
      <c r="BY7" s="663"/>
      <c r="BZ7" s="663"/>
      <c r="CA7" s="663"/>
      <c r="CB7" s="667"/>
      <c r="CD7" s="656" t="s">
        <v>225</v>
      </c>
      <c r="CE7" s="657"/>
      <c r="CF7" s="657"/>
      <c r="CG7" s="657"/>
      <c r="CH7" s="657"/>
      <c r="CI7" s="657"/>
      <c r="CJ7" s="657"/>
      <c r="CK7" s="657"/>
      <c r="CL7" s="657"/>
      <c r="CM7" s="657"/>
      <c r="CN7" s="657"/>
      <c r="CO7" s="657"/>
      <c r="CP7" s="657"/>
      <c r="CQ7" s="658"/>
      <c r="CR7" s="659">
        <v>3442686</v>
      </c>
      <c r="CS7" s="660"/>
      <c r="CT7" s="660"/>
      <c r="CU7" s="660"/>
      <c r="CV7" s="660"/>
      <c r="CW7" s="660"/>
      <c r="CX7" s="660"/>
      <c r="CY7" s="661"/>
      <c r="CZ7" s="662">
        <v>22.2</v>
      </c>
      <c r="DA7" s="662"/>
      <c r="DB7" s="662"/>
      <c r="DC7" s="662"/>
      <c r="DD7" s="668">
        <v>143392</v>
      </c>
      <c r="DE7" s="660"/>
      <c r="DF7" s="660"/>
      <c r="DG7" s="660"/>
      <c r="DH7" s="660"/>
      <c r="DI7" s="660"/>
      <c r="DJ7" s="660"/>
      <c r="DK7" s="660"/>
      <c r="DL7" s="660"/>
      <c r="DM7" s="660"/>
      <c r="DN7" s="660"/>
      <c r="DO7" s="660"/>
      <c r="DP7" s="661"/>
      <c r="DQ7" s="668">
        <v>2918374</v>
      </c>
      <c r="DR7" s="660"/>
      <c r="DS7" s="660"/>
      <c r="DT7" s="660"/>
      <c r="DU7" s="660"/>
      <c r="DV7" s="660"/>
      <c r="DW7" s="660"/>
      <c r="DX7" s="660"/>
      <c r="DY7" s="660"/>
      <c r="DZ7" s="660"/>
      <c r="EA7" s="660"/>
      <c r="EB7" s="660"/>
      <c r="EC7" s="669"/>
    </row>
    <row r="8" spans="2:143" ht="11.25" customHeight="1" x14ac:dyDescent="0.2">
      <c r="B8" s="656" t="s">
        <v>226</v>
      </c>
      <c r="C8" s="657"/>
      <c r="D8" s="657"/>
      <c r="E8" s="657"/>
      <c r="F8" s="657"/>
      <c r="G8" s="657"/>
      <c r="H8" s="657"/>
      <c r="I8" s="657"/>
      <c r="J8" s="657"/>
      <c r="K8" s="657"/>
      <c r="L8" s="657"/>
      <c r="M8" s="657"/>
      <c r="N8" s="657"/>
      <c r="O8" s="657"/>
      <c r="P8" s="657"/>
      <c r="Q8" s="658"/>
      <c r="R8" s="659">
        <v>25496</v>
      </c>
      <c r="S8" s="660"/>
      <c r="T8" s="660"/>
      <c r="U8" s="660"/>
      <c r="V8" s="660"/>
      <c r="W8" s="660"/>
      <c r="X8" s="660"/>
      <c r="Y8" s="661"/>
      <c r="Z8" s="662">
        <v>0.2</v>
      </c>
      <c r="AA8" s="662"/>
      <c r="AB8" s="662"/>
      <c r="AC8" s="662"/>
      <c r="AD8" s="663">
        <v>25496</v>
      </c>
      <c r="AE8" s="663"/>
      <c r="AF8" s="663"/>
      <c r="AG8" s="663"/>
      <c r="AH8" s="663"/>
      <c r="AI8" s="663"/>
      <c r="AJ8" s="663"/>
      <c r="AK8" s="663"/>
      <c r="AL8" s="664">
        <v>0.4</v>
      </c>
      <c r="AM8" s="665"/>
      <c r="AN8" s="665"/>
      <c r="AO8" s="666"/>
      <c r="AP8" s="656" t="s">
        <v>227</v>
      </c>
      <c r="AQ8" s="657"/>
      <c r="AR8" s="657"/>
      <c r="AS8" s="657"/>
      <c r="AT8" s="657"/>
      <c r="AU8" s="657"/>
      <c r="AV8" s="657"/>
      <c r="AW8" s="657"/>
      <c r="AX8" s="657"/>
      <c r="AY8" s="657"/>
      <c r="AZ8" s="657"/>
      <c r="BA8" s="657"/>
      <c r="BB8" s="657"/>
      <c r="BC8" s="657"/>
      <c r="BD8" s="657"/>
      <c r="BE8" s="657"/>
      <c r="BF8" s="658"/>
      <c r="BG8" s="659">
        <v>30979</v>
      </c>
      <c r="BH8" s="660"/>
      <c r="BI8" s="660"/>
      <c r="BJ8" s="660"/>
      <c r="BK8" s="660"/>
      <c r="BL8" s="660"/>
      <c r="BM8" s="660"/>
      <c r="BN8" s="661"/>
      <c r="BO8" s="662">
        <v>0.7</v>
      </c>
      <c r="BP8" s="662"/>
      <c r="BQ8" s="662"/>
      <c r="BR8" s="662"/>
      <c r="BS8" s="663" t="s">
        <v>122</v>
      </c>
      <c r="BT8" s="663"/>
      <c r="BU8" s="663"/>
      <c r="BV8" s="663"/>
      <c r="BW8" s="663"/>
      <c r="BX8" s="663"/>
      <c r="BY8" s="663"/>
      <c r="BZ8" s="663"/>
      <c r="CA8" s="663"/>
      <c r="CB8" s="667"/>
      <c r="CD8" s="656" t="s">
        <v>228</v>
      </c>
      <c r="CE8" s="657"/>
      <c r="CF8" s="657"/>
      <c r="CG8" s="657"/>
      <c r="CH8" s="657"/>
      <c r="CI8" s="657"/>
      <c r="CJ8" s="657"/>
      <c r="CK8" s="657"/>
      <c r="CL8" s="657"/>
      <c r="CM8" s="657"/>
      <c r="CN8" s="657"/>
      <c r="CO8" s="657"/>
      <c r="CP8" s="657"/>
      <c r="CQ8" s="658"/>
      <c r="CR8" s="659">
        <v>2823336</v>
      </c>
      <c r="CS8" s="660"/>
      <c r="CT8" s="660"/>
      <c r="CU8" s="660"/>
      <c r="CV8" s="660"/>
      <c r="CW8" s="660"/>
      <c r="CX8" s="660"/>
      <c r="CY8" s="661"/>
      <c r="CZ8" s="662">
        <v>18.2</v>
      </c>
      <c r="DA8" s="662"/>
      <c r="DB8" s="662"/>
      <c r="DC8" s="662"/>
      <c r="DD8" s="668">
        <v>10424</v>
      </c>
      <c r="DE8" s="660"/>
      <c r="DF8" s="660"/>
      <c r="DG8" s="660"/>
      <c r="DH8" s="660"/>
      <c r="DI8" s="660"/>
      <c r="DJ8" s="660"/>
      <c r="DK8" s="660"/>
      <c r="DL8" s="660"/>
      <c r="DM8" s="660"/>
      <c r="DN8" s="660"/>
      <c r="DO8" s="660"/>
      <c r="DP8" s="661"/>
      <c r="DQ8" s="668">
        <v>1497072</v>
      </c>
      <c r="DR8" s="660"/>
      <c r="DS8" s="660"/>
      <c r="DT8" s="660"/>
      <c r="DU8" s="660"/>
      <c r="DV8" s="660"/>
      <c r="DW8" s="660"/>
      <c r="DX8" s="660"/>
      <c r="DY8" s="660"/>
      <c r="DZ8" s="660"/>
      <c r="EA8" s="660"/>
      <c r="EB8" s="660"/>
      <c r="EC8" s="669"/>
    </row>
    <row r="9" spans="2:143" ht="11.25" customHeight="1" x14ac:dyDescent="0.2">
      <c r="B9" s="656" t="s">
        <v>229</v>
      </c>
      <c r="C9" s="657"/>
      <c r="D9" s="657"/>
      <c r="E9" s="657"/>
      <c r="F9" s="657"/>
      <c r="G9" s="657"/>
      <c r="H9" s="657"/>
      <c r="I9" s="657"/>
      <c r="J9" s="657"/>
      <c r="K9" s="657"/>
      <c r="L9" s="657"/>
      <c r="M9" s="657"/>
      <c r="N9" s="657"/>
      <c r="O9" s="657"/>
      <c r="P9" s="657"/>
      <c r="Q9" s="658"/>
      <c r="R9" s="659">
        <v>43856</v>
      </c>
      <c r="S9" s="660"/>
      <c r="T9" s="660"/>
      <c r="U9" s="660"/>
      <c r="V9" s="660"/>
      <c r="W9" s="660"/>
      <c r="X9" s="660"/>
      <c r="Y9" s="661"/>
      <c r="Z9" s="662">
        <v>0.3</v>
      </c>
      <c r="AA9" s="662"/>
      <c r="AB9" s="662"/>
      <c r="AC9" s="662"/>
      <c r="AD9" s="663">
        <v>43856</v>
      </c>
      <c r="AE9" s="663"/>
      <c r="AF9" s="663"/>
      <c r="AG9" s="663"/>
      <c r="AH9" s="663"/>
      <c r="AI9" s="663"/>
      <c r="AJ9" s="663"/>
      <c r="AK9" s="663"/>
      <c r="AL9" s="664">
        <v>0.6</v>
      </c>
      <c r="AM9" s="665"/>
      <c r="AN9" s="665"/>
      <c r="AO9" s="666"/>
      <c r="AP9" s="656" t="s">
        <v>230</v>
      </c>
      <c r="AQ9" s="657"/>
      <c r="AR9" s="657"/>
      <c r="AS9" s="657"/>
      <c r="AT9" s="657"/>
      <c r="AU9" s="657"/>
      <c r="AV9" s="657"/>
      <c r="AW9" s="657"/>
      <c r="AX9" s="657"/>
      <c r="AY9" s="657"/>
      <c r="AZ9" s="657"/>
      <c r="BA9" s="657"/>
      <c r="BB9" s="657"/>
      <c r="BC9" s="657"/>
      <c r="BD9" s="657"/>
      <c r="BE9" s="657"/>
      <c r="BF9" s="658"/>
      <c r="BG9" s="659">
        <v>947731</v>
      </c>
      <c r="BH9" s="660"/>
      <c r="BI9" s="660"/>
      <c r="BJ9" s="660"/>
      <c r="BK9" s="660"/>
      <c r="BL9" s="660"/>
      <c r="BM9" s="660"/>
      <c r="BN9" s="661"/>
      <c r="BO9" s="662">
        <v>20.9</v>
      </c>
      <c r="BP9" s="662"/>
      <c r="BQ9" s="662"/>
      <c r="BR9" s="662"/>
      <c r="BS9" s="663" t="s">
        <v>122</v>
      </c>
      <c r="BT9" s="663"/>
      <c r="BU9" s="663"/>
      <c r="BV9" s="663"/>
      <c r="BW9" s="663"/>
      <c r="BX9" s="663"/>
      <c r="BY9" s="663"/>
      <c r="BZ9" s="663"/>
      <c r="CA9" s="663"/>
      <c r="CB9" s="667"/>
      <c r="CD9" s="656" t="s">
        <v>231</v>
      </c>
      <c r="CE9" s="657"/>
      <c r="CF9" s="657"/>
      <c r="CG9" s="657"/>
      <c r="CH9" s="657"/>
      <c r="CI9" s="657"/>
      <c r="CJ9" s="657"/>
      <c r="CK9" s="657"/>
      <c r="CL9" s="657"/>
      <c r="CM9" s="657"/>
      <c r="CN9" s="657"/>
      <c r="CO9" s="657"/>
      <c r="CP9" s="657"/>
      <c r="CQ9" s="658"/>
      <c r="CR9" s="659">
        <v>1015660</v>
      </c>
      <c r="CS9" s="660"/>
      <c r="CT9" s="660"/>
      <c r="CU9" s="660"/>
      <c r="CV9" s="660"/>
      <c r="CW9" s="660"/>
      <c r="CX9" s="660"/>
      <c r="CY9" s="661"/>
      <c r="CZ9" s="662">
        <v>6.5</v>
      </c>
      <c r="DA9" s="662"/>
      <c r="DB9" s="662"/>
      <c r="DC9" s="662"/>
      <c r="DD9" s="668">
        <v>11668</v>
      </c>
      <c r="DE9" s="660"/>
      <c r="DF9" s="660"/>
      <c r="DG9" s="660"/>
      <c r="DH9" s="660"/>
      <c r="DI9" s="660"/>
      <c r="DJ9" s="660"/>
      <c r="DK9" s="660"/>
      <c r="DL9" s="660"/>
      <c r="DM9" s="660"/>
      <c r="DN9" s="660"/>
      <c r="DO9" s="660"/>
      <c r="DP9" s="661"/>
      <c r="DQ9" s="668">
        <v>766949</v>
      </c>
      <c r="DR9" s="660"/>
      <c r="DS9" s="660"/>
      <c r="DT9" s="660"/>
      <c r="DU9" s="660"/>
      <c r="DV9" s="660"/>
      <c r="DW9" s="660"/>
      <c r="DX9" s="660"/>
      <c r="DY9" s="660"/>
      <c r="DZ9" s="660"/>
      <c r="EA9" s="660"/>
      <c r="EB9" s="660"/>
      <c r="EC9" s="669"/>
    </row>
    <row r="10" spans="2:143" ht="11.25" customHeight="1" x14ac:dyDescent="0.2">
      <c r="B10" s="656" t="s">
        <v>232</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233</v>
      </c>
      <c r="AQ10" s="657"/>
      <c r="AR10" s="657"/>
      <c r="AS10" s="657"/>
      <c r="AT10" s="657"/>
      <c r="AU10" s="657"/>
      <c r="AV10" s="657"/>
      <c r="AW10" s="657"/>
      <c r="AX10" s="657"/>
      <c r="AY10" s="657"/>
      <c r="AZ10" s="657"/>
      <c r="BA10" s="657"/>
      <c r="BB10" s="657"/>
      <c r="BC10" s="657"/>
      <c r="BD10" s="657"/>
      <c r="BE10" s="657"/>
      <c r="BF10" s="658"/>
      <c r="BG10" s="659">
        <v>86384</v>
      </c>
      <c r="BH10" s="660"/>
      <c r="BI10" s="660"/>
      <c r="BJ10" s="660"/>
      <c r="BK10" s="660"/>
      <c r="BL10" s="660"/>
      <c r="BM10" s="660"/>
      <c r="BN10" s="661"/>
      <c r="BO10" s="662">
        <v>1.9</v>
      </c>
      <c r="BP10" s="662"/>
      <c r="BQ10" s="662"/>
      <c r="BR10" s="662"/>
      <c r="BS10" s="663" t="s">
        <v>122</v>
      </c>
      <c r="BT10" s="663"/>
      <c r="BU10" s="663"/>
      <c r="BV10" s="663"/>
      <c r="BW10" s="663"/>
      <c r="BX10" s="663"/>
      <c r="BY10" s="663"/>
      <c r="BZ10" s="663"/>
      <c r="CA10" s="663"/>
      <c r="CB10" s="667"/>
      <c r="CD10" s="656" t="s">
        <v>234</v>
      </c>
      <c r="CE10" s="657"/>
      <c r="CF10" s="657"/>
      <c r="CG10" s="657"/>
      <c r="CH10" s="657"/>
      <c r="CI10" s="657"/>
      <c r="CJ10" s="657"/>
      <c r="CK10" s="657"/>
      <c r="CL10" s="657"/>
      <c r="CM10" s="657"/>
      <c r="CN10" s="657"/>
      <c r="CO10" s="657"/>
      <c r="CP10" s="657"/>
      <c r="CQ10" s="658"/>
      <c r="CR10" s="659">
        <v>8117</v>
      </c>
      <c r="CS10" s="660"/>
      <c r="CT10" s="660"/>
      <c r="CU10" s="660"/>
      <c r="CV10" s="660"/>
      <c r="CW10" s="660"/>
      <c r="CX10" s="660"/>
      <c r="CY10" s="661"/>
      <c r="CZ10" s="662">
        <v>0.1</v>
      </c>
      <c r="DA10" s="662"/>
      <c r="DB10" s="662"/>
      <c r="DC10" s="662"/>
      <c r="DD10" s="668" t="s">
        <v>122</v>
      </c>
      <c r="DE10" s="660"/>
      <c r="DF10" s="660"/>
      <c r="DG10" s="660"/>
      <c r="DH10" s="660"/>
      <c r="DI10" s="660"/>
      <c r="DJ10" s="660"/>
      <c r="DK10" s="660"/>
      <c r="DL10" s="660"/>
      <c r="DM10" s="660"/>
      <c r="DN10" s="660"/>
      <c r="DO10" s="660"/>
      <c r="DP10" s="661"/>
      <c r="DQ10" s="668">
        <v>7367</v>
      </c>
      <c r="DR10" s="660"/>
      <c r="DS10" s="660"/>
      <c r="DT10" s="660"/>
      <c r="DU10" s="660"/>
      <c r="DV10" s="660"/>
      <c r="DW10" s="660"/>
      <c r="DX10" s="660"/>
      <c r="DY10" s="660"/>
      <c r="DZ10" s="660"/>
      <c r="EA10" s="660"/>
      <c r="EB10" s="660"/>
      <c r="EC10" s="669"/>
    </row>
    <row r="11" spans="2:143" ht="11.25" customHeight="1" x14ac:dyDescent="0.2">
      <c r="B11" s="656" t="s">
        <v>235</v>
      </c>
      <c r="C11" s="657"/>
      <c r="D11" s="657"/>
      <c r="E11" s="657"/>
      <c r="F11" s="657"/>
      <c r="G11" s="657"/>
      <c r="H11" s="657"/>
      <c r="I11" s="657"/>
      <c r="J11" s="657"/>
      <c r="K11" s="657"/>
      <c r="L11" s="657"/>
      <c r="M11" s="657"/>
      <c r="N11" s="657"/>
      <c r="O11" s="657"/>
      <c r="P11" s="657"/>
      <c r="Q11" s="658"/>
      <c r="R11" s="659">
        <v>533345</v>
      </c>
      <c r="S11" s="660"/>
      <c r="T11" s="660"/>
      <c r="U11" s="660"/>
      <c r="V11" s="660"/>
      <c r="W11" s="660"/>
      <c r="X11" s="660"/>
      <c r="Y11" s="661"/>
      <c r="Z11" s="664">
        <v>3.3</v>
      </c>
      <c r="AA11" s="665"/>
      <c r="AB11" s="665"/>
      <c r="AC11" s="671"/>
      <c r="AD11" s="668">
        <v>533345</v>
      </c>
      <c r="AE11" s="660"/>
      <c r="AF11" s="660"/>
      <c r="AG11" s="660"/>
      <c r="AH11" s="660"/>
      <c r="AI11" s="660"/>
      <c r="AJ11" s="660"/>
      <c r="AK11" s="661"/>
      <c r="AL11" s="664">
        <v>7.9</v>
      </c>
      <c r="AM11" s="665"/>
      <c r="AN11" s="665"/>
      <c r="AO11" s="666"/>
      <c r="AP11" s="656" t="s">
        <v>236</v>
      </c>
      <c r="AQ11" s="657"/>
      <c r="AR11" s="657"/>
      <c r="AS11" s="657"/>
      <c r="AT11" s="657"/>
      <c r="AU11" s="657"/>
      <c r="AV11" s="657"/>
      <c r="AW11" s="657"/>
      <c r="AX11" s="657"/>
      <c r="AY11" s="657"/>
      <c r="AZ11" s="657"/>
      <c r="BA11" s="657"/>
      <c r="BB11" s="657"/>
      <c r="BC11" s="657"/>
      <c r="BD11" s="657"/>
      <c r="BE11" s="657"/>
      <c r="BF11" s="658"/>
      <c r="BG11" s="659">
        <v>164134</v>
      </c>
      <c r="BH11" s="660"/>
      <c r="BI11" s="660"/>
      <c r="BJ11" s="660"/>
      <c r="BK11" s="660"/>
      <c r="BL11" s="660"/>
      <c r="BM11" s="660"/>
      <c r="BN11" s="661"/>
      <c r="BO11" s="662">
        <v>3.6</v>
      </c>
      <c r="BP11" s="662"/>
      <c r="BQ11" s="662"/>
      <c r="BR11" s="662"/>
      <c r="BS11" s="663" t="s">
        <v>122</v>
      </c>
      <c r="BT11" s="663"/>
      <c r="BU11" s="663"/>
      <c r="BV11" s="663"/>
      <c r="BW11" s="663"/>
      <c r="BX11" s="663"/>
      <c r="BY11" s="663"/>
      <c r="BZ11" s="663"/>
      <c r="CA11" s="663"/>
      <c r="CB11" s="667"/>
      <c r="CD11" s="656" t="s">
        <v>237</v>
      </c>
      <c r="CE11" s="657"/>
      <c r="CF11" s="657"/>
      <c r="CG11" s="657"/>
      <c r="CH11" s="657"/>
      <c r="CI11" s="657"/>
      <c r="CJ11" s="657"/>
      <c r="CK11" s="657"/>
      <c r="CL11" s="657"/>
      <c r="CM11" s="657"/>
      <c r="CN11" s="657"/>
      <c r="CO11" s="657"/>
      <c r="CP11" s="657"/>
      <c r="CQ11" s="658"/>
      <c r="CR11" s="659">
        <v>1097973</v>
      </c>
      <c r="CS11" s="660"/>
      <c r="CT11" s="660"/>
      <c r="CU11" s="660"/>
      <c r="CV11" s="660"/>
      <c r="CW11" s="660"/>
      <c r="CX11" s="660"/>
      <c r="CY11" s="661"/>
      <c r="CZ11" s="662">
        <v>7.1</v>
      </c>
      <c r="DA11" s="662"/>
      <c r="DB11" s="662"/>
      <c r="DC11" s="662"/>
      <c r="DD11" s="668">
        <v>914597</v>
      </c>
      <c r="DE11" s="660"/>
      <c r="DF11" s="660"/>
      <c r="DG11" s="660"/>
      <c r="DH11" s="660"/>
      <c r="DI11" s="660"/>
      <c r="DJ11" s="660"/>
      <c r="DK11" s="660"/>
      <c r="DL11" s="660"/>
      <c r="DM11" s="660"/>
      <c r="DN11" s="660"/>
      <c r="DO11" s="660"/>
      <c r="DP11" s="661"/>
      <c r="DQ11" s="668">
        <v>275912</v>
      </c>
      <c r="DR11" s="660"/>
      <c r="DS11" s="660"/>
      <c r="DT11" s="660"/>
      <c r="DU11" s="660"/>
      <c r="DV11" s="660"/>
      <c r="DW11" s="660"/>
      <c r="DX11" s="660"/>
      <c r="DY11" s="660"/>
      <c r="DZ11" s="660"/>
      <c r="EA11" s="660"/>
      <c r="EB11" s="660"/>
      <c r="EC11" s="669"/>
    </row>
    <row r="12" spans="2:143" ht="11.25" customHeight="1" x14ac:dyDescent="0.2">
      <c r="B12" s="656" t="s">
        <v>238</v>
      </c>
      <c r="C12" s="657"/>
      <c r="D12" s="657"/>
      <c r="E12" s="657"/>
      <c r="F12" s="657"/>
      <c r="G12" s="657"/>
      <c r="H12" s="657"/>
      <c r="I12" s="657"/>
      <c r="J12" s="657"/>
      <c r="K12" s="657"/>
      <c r="L12" s="657"/>
      <c r="M12" s="657"/>
      <c r="N12" s="657"/>
      <c r="O12" s="657"/>
      <c r="P12" s="657"/>
      <c r="Q12" s="658"/>
      <c r="R12" s="659">
        <v>202989</v>
      </c>
      <c r="S12" s="660"/>
      <c r="T12" s="660"/>
      <c r="U12" s="660"/>
      <c r="V12" s="660"/>
      <c r="W12" s="660"/>
      <c r="X12" s="660"/>
      <c r="Y12" s="661"/>
      <c r="Z12" s="662">
        <v>1.3</v>
      </c>
      <c r="AA12" s="662"/>
      <c r="AB12" s="662"/>
      <c r="AC12" s="662"/>
      <c r="AD12" s="663">
        <v>202989</v>
      </c>
      <c r="AE12" s="663"/>
      <c r="AF12" s="663"/>
      <c r="AG12" s="663"/>
      <c r="AH12" s="663"/>
      <c r="AI12" s="663"/>
      <c r="AJ12" s="663"/>
      <c r="AK12" s="663"/>
      <c r="AL12" s="664">
        <v>3</v>
      </c>
      <c r="AM12" s="665"/>
      <c r="AN12" s="665"/>
      <c r="AO12" s="666"/>
      <c r="AP12" s="656" t="s">
        <v>239</v>
      </c>
      <c r="AQ12" s="657"/>
      <c r="AR12" s="657"/>
      <c r="AS12" s="657"/>
      <c r="AT12" s="657"/>
      <c r="AU12" s="657"/>
      <c r="AV12" s="657"/>
      <c r="AW12" s="657"/>
      <c r="AX12" s="657"/>
      <c r="AY12" s="657"/>
      <c r="AZ12" s="657"/>
      <c r="BA12" s="657"/>
      <c r="BB12" s="657"/>
      <c r="BC12" s="657"/>
      <c r="BD12" s="657"/>
      <c r="BE12" s="657"/>
      <c r="BF12" s="658"/>
      <c r="BG12" s="659">
        <v>3046850</v>
      </c>
      <c r="BH12" s="660"/>
      <c r="BI12" s="660"/>
      <c r="BJ12" s="660"/>
      <c r="BK12" s="660"/>
      <c r="BL12" s="660"/>
      <c r="BM12" s="660"/>
      <c r="BN12" s="661"/>
      <c r="BO12" s="662">
        <v>67.3</v>
      </c>
      <c r="BP12" s="662"/>
      <c r="BQ12" s="662"/>
      <c r="BR12" s="662"/>
      <c r="BS12" s="663" t="s">
        <v>122</v>
      </c>
      <c r="BT12" s="663"/>
      <c r="BU12" s="663"/>
      <c r="BV12" s="663"/>
      <c r="BW12" s="663"/>
      <c r="BX12" s="663"/>
      <c r="BY12" s="663"/>
      <c r="BZ12" s="663"/>
      <c r="CA12" s="663"/>
      <c r="CB12" s="667"/>
      <c r="CD12" s="656" t="s">
        <v>240</v>
      </c>
      <c r="CE12" s="657"/>
      <c r="CF12" s="657"/>
      <c r="CG12" s="657"/>
      <c r="CH12" s="657"/>
      <c r="CI12" s="657"/>
      <c r="CJ12" s="657"/>
      <c r="CK12" s="657"/>
      <c r="CL12" s="657"/>
      <c r="CM12" s="657"/>
      <c r="CN12" s="657"/>
      <c r="CO12" s="657"/>
      <c r="CP12" s="657"/>
      <c r="CQ12" s="658"/>
      <c r="CR12" s="659">
        <v>442454</v>
      </c>
      <c r="CS12" s="660"/>
      <c r="CT12" s="660"/>
      <c r="CU12" s="660"/>
      <c r="CV12" s="660"/>
      <c r="CW12" s="660"/>
      <c r="CX12" s="660"/>
      <c r="CY12" s="661"/>
      <c r="CZ12" s="662">
        <v>2.9</v>
      </c>
      <c r="DA12" s="662"/>
      <c r="DB12" s="662"/>
      <c r="DC12" s="662"/>
      <c r="DD12" s="668">
        <v>12329</v>
      </c>
      <c r="DE12" s="660"/>
      <c r="DF12" s="660"/>
      <c r="DG12" s="660"/>
      <c r="DH12" s="660"/>
      <c r="DI12" s="660"/>
      <c r="DJ12" s="660"/>
      <c r="DK12" s="660"/>
      <c r="DL12" s="660"/>
      <c r="DM12" s="660"/>
      <c r="DN12" s="660"/>
      <c r="DO12" s="660"/>
      <c r="DP12" s="661"/>
      <c r="DQ12" s="668">
        <v>275858</v>
      </c>
      <c r="DR12" s="660"/>
      <c r="DS12" s="660"/>
      <c r="DT12" s="660"/>
      <c r="DU12" s="660"/>
      <c r="DV12" s="660"/>
      <c r="DW12" s="660"/>
      <c r="DX12" s="660"/>
      <c r="DY12" s="660"/>
      <c r="DZ12" s="660"/>
      <c r="EA12" s="660"/>
      <c r="EB12" s="660"/>
      <c r="EC12" s="669"/>
    </row>
    <row r="13" spans="2:143" ht="11.25" customHeight="1" x14ac:dyDescent="0.2">
      <c r="B13" s="656" t="s">
        <v>241</v>
      </c>
      <c r="C13" s="657"/>
      <c r="D13" s="657"/>
      <c r="E13" s="657"/>
      <c r="F13" s="657"/>
      <c r="G13" s="657"/>
      <c r="H13" s="657"/>
      <c r="I13" s="657"/>
      <c r="J13" s="657"/>
      <c r="K13" s="657"/>
      <c r="L13" s="657"/>
      <c r="M13" s="657"/>
      <c r="N13" s="657"/>
      <c r="O13" s="657"/>
      <c r="P13" s="657"/>
      <c r="Q13" s="658"/>
      <c r="R13" s="659" t="s">
        <v>122</v>
      </c>
      <c r="S13" s="660"/>
      <c r="T13" s="660"/>
      <c r="U13" s="660"/>
      <c r="V13" s="660"/>
      <c r="W13" s="660"/>
      <c r="X13" s="660"/>
      <c r="Y13" s="661"/>
      <c r="Z13" s="662" t="s">
        <v>122</v>
      </c>
      <c r="AA13" s="662"/>
      <c r="AB13" s="662"/>
      <c r="AC13" s="662"/>
      <c r="AD13" s="663" t="s">
        <v>122</v>
      </c>
      <c r="AE13" s="663"/>
      <c r="AF13" s="663"/>
      <c r="AG13" s="663"/>
      <c r="AH13" s="663"/>
      <c r="AI13" s="663"/>
      <c r="AJ13" s="663"/>
      <c r="AK13" s="663"/>
      <c r="AL13" s="664" t="s">
        <v>122</v>
      </c>
      <c r="AM13" s="665"/>
      <c r="AN13" s="665"/>
      <c r="AO13" s="666"/>
      <c r="AP13" s="656" t="s">
        <v>242</v>
      </c>
      <c r="AQ13" s="657"/>
      <c r="AR13" s="657"/>
      <c r="AS13" s="657"/>
      <c r="AT13" s="657"/>
      <c r="AU13" s="657"/>
      <c r="AV13" s="657"/>
      <c r="AW13" s="657"/>
      <c r="AX13" s="657"/>
      <c r="AY13" s="657"/>
      <c r="AZ13" s="657"/>
      <c r="BA13" s="657"/>
      <c r="BB13" s="657"/>
      <c r="BC13" s="657"/>
      <c r="BD13" s="657"/>
      <c r="BE13" s="657"/>
      <c r="BF13" s="658"/>
      <c r="BG13" s="659">
        <v>3033471</v>
      </c>
      <c r="BH13" s="660"/>
      <c r="BI13" s="660"/>
      <c r="BJ13" s="660"/>
      <c r="BK13" s="660"/>
      <c r="BL13" s="660"/>
      <c r="BM13" s="660"/>
      <c r="BN13" s="661"/>
      <c r="BO13" s="662">
        <v>67</v>
      </c>
      <c r="BP13" s="662"/>
      <c r="BQ13" s="662"/>
      <c r="BR13" s="662"/>
      <c r="BS13" s="663" t="s">
        <v>122</v>
      </c>
      <c r="BT13" s="663"/>
      <c r="BU13" s="663"/>
      <c r="BV13" s="663"/>
      <c r="BW13" s="663"/>
      <c r="BX13" s="663"/>
      <c r="BY13" s="663"/>
      <c r="BZ13" s="663"/>
      <c r="CA13" s="663"/>
      <c r="CB13" s="667"/>
      <c r="CD13" s="656" t="s">
        <v>243</v>
      </c>
      <c r="CE13" s="657"/>
      <c r="CF13" s="657"/>
      <c r="CG13" s="657"/>
      <c r="CH13" s="657"/>
      <c r="CI13" s="657"/>
      <c r="CJ13" s="657"/>
      <c r="CK13" s="657"/>
      <c r="CL13" s="657"/>
      <c r="CM13" s="657"/>
      <c r="CN13" s="657"/>
      <c r="CO13" s="657"/>
      <c r="CP13" s="657"/>
      <c r="CQ13" s="658"/>
      <c r="CR13" s="659">
        <v>1969961</v>
      </c>
      <c r="CS13" s="660"/>
      <c r="CT13" s="660"/>
      <c r="CU13" s="660"/>
      <c r="CV13" s="660"/>
      <c r="CW13" s="660"/>
      <c r="CX13" s="660"/>
      <c r="CY13" s="661"/>
      <c r="CZ13" s="662">
        <v>12.7</v>
      </c>
      <c r="DA13" s="662"/>
      <c r="DB13" s="662"/>
      <c r="DC13" s="662"/>
      <c r="DD13" s="668">
        <v>1329252</v>
      </c>
      <c r="DE13" s="660"/>
      <c r="DF13" s="660"/>
      <c r="DG13" s="660"/>
      <c r="DH13" s="660"/>
      <c r="DI13" s="660"/>
      <c r="DJ13" s="660"/>
      <c r="DK13" s="660"/>
      <c r="DL13" s="660"/>
      <c r="DM13" s="660"/>
      <c r="DN13" s="660"/>
      <c r="DO13" s="660"/>
      <c r="DP13" s="661"/>
      <c r="DQ13" s="668">
        <v>755098</v>
      </c>
      <c r="DR13" s="660"/>
      <c r="DS13" s="660"/>
      <c r="DT13" s="660"/>
      <c r="DU13" s="660"/>
      <c r="DV13" s="660"/>
      <c r="DW13" s="660"/>
      <c r="DX13" s="660"/>
      <c r="DY13" s="660"/>
      <c r="DZ13" s="660"/>
      <c r="EA13" s="660"/>
      <c r="EB13" s="660"/>
      <c r="EC13" s="669"/>
    </row>
    <row r="14" spans="2:143" ht="11.25" customHeight="1" x14ac:dyDescent="0.2">
      <c r="B14" s="656" t="s">
        <v>244</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245</v>
      </c>
      <c r="AQ14" s="657"/>
      <c r="AR14" s="657"/>
      <c r="AS14" s="657"/>
      <c r="AT14" s="657"/>
      <c r="AU14" s="657"/>
      <c r="AV14" s="657"/>
      <c r="AW14" s="657"/>
      <c r="AX14" s="657"/>
      <c r="AY14" s="657"/>
      <c r="AZ14" s="657"/>
      <c r="BA14" s="657"/>
      <c r="BB14" s="657"/>
      <c r="BC14" s="657"/>
      <c r="BD14" s="657"/>
      <c r="BE14" s="657"/>
      <c r="BF14" s="658"/>
      <c r="BG14" s="659">
        <v>70068</v>
      </c>
      <c r="BH14" s="660"/>
      <c r="BI14" s="660"/>
      <c r="BJ14" s="660"/>
      <c r="BK14" s="660"/>
      <c r="BL14" s="660"/>
      <c r="BM14" s="660"/>
      <c r="BN14" s="661"/>
      <c r="BO14" s="662">
        <v>1.5</v>
      </c>
      <c r="BP14" s="662"/>
      <c r="BQ14" s="662"/>
      <c r="BR14" s="662"/>
      <c r="BS14" s="663" t="s">
        <v>122</v>
      </c>
      <c r="BT14" s="663"/>
      <c r="BU14" s="663"/>
      <c r="BV14" s="663"/>
      <c r="BW14" s="663"/>
      <c r="BX14" s="663"/>
      <c r="BY14" s="663"/>
      <c r="BZ14" s="663"/>
      <c r="CA14" s="663"/>
      <c r="CB14" s="667"/>
      <c r="CD14" s="656" t="s">
        <v>246</v>
      </c>
      <c r="CE14" s="657"/>
      <c r="CF14" s="657"/>
      <c r="CG14" s="657"/>
      <c r="CH14" s="657"/>
      <c r="CI14" s="657"/>
      <c r="CJ14" s="657"/>
      <c r="CK14" s="657"/>
      <c r="CL14" s="657"/>
      <c r="CM14" s="657"/>
      <c r="CN14" s="657"/>
      <c r="CO14" s="657"/>
      <c r="CP14" s="657"/>
      <c r="CQ14" s="658"/>
      <c r="CR14" s="659">
        <v>1737709</v>
      </c>
      <c r="CS14" s="660"/>
      <c r="CT14" s="660"/>
      <c r="CU14" s="660"/>
      <c r="CV14" s="660"/>
      <c r="CW14" s="660"/>
      <c r="CX14" s="660"/>
      <c r="CY14" s="661"/>
      <c r="CZ14" s="662">
        <v>11.2</v>
      </c>
      <c r="DA14" s="662"/>
      <c r="DB14" s="662"/>
      <c r="DC14" s="662"/>
      <c r="DD14" s="668">
        <v>729357</v>
      </c>
      <c r="DE14" s="660"/>
      <c r="DF14" s="660"/>
      <c r="DG14" s="660"/>
      <c r="DH14" s="660"/>
      <c r="DI14" s="660"/>
      <c r="DJ14" s="660"/>
      <c r="DK14" s="660"/>
      <c r="DL14" s="660"/>
      <c r="DM14" s="660"/>
      <c r="DN14" s="660"/>
      <c r="DO14" s="660"/>
      <c r="DP14" s="661"/>
      <c r="DQ14" s="668">
        <v>520401</v>
      </c>
      <c r="DR14" s="660"/>
      <c r="DS14" s="660"/>
      <c r="DT14" s="660"/>
      <c r="DU14" s="660"/>
      <c r="DV14" s="660"/>
      <c r="DW14" s="660"/>
      <c r="DX14" s="660"/>
      <c r="DY14" s="660"/>
      <c r="DZ14" s="660"/>
      <c r="EA14" s="660"/>
      <c r="EB14" s="660"/>
      <c r="EC14" s="669"/>
    </row>
    <row r="15" spans="2:143" ht="11.25" customHeight="1" x14ac:dyDescent="0.2">
      <c r="B15" s="656" t="s">
        <v>247</v>
      </c>
      <c r="C15" s="657"/>
      <c r="D15" s="657"/>
      <c r="E15" s="657"/>
      <c r="F15" s="657"/>
      <c r="G15" s="657"/>
      <c r="H15" s="657"/>
      <c r="I15" s="657"/>
      <c r="J15" s="657"/>
      <c r="K15" s="657"/>
      <c r="L15" s="657"/>
      <c r="M15" s="657"/>
      <c r="N15" s="657"/>
      <c r="O15" s="657"/>
      <c r="P15" s="657"/>
      <c r="Q15" s="658"/>
      <c r="R15" s="659">
        <v>20188</v>
      </c>
      <c r="S15" s="660"/>
      <c r="T15" s="660"/>
      <c r="U15" s="660"/>
      <c r="V15" s="660"/>
      <c r="W15" s="660"/>
      <c r="X15" s="660"/>
      <c r="Y15" s="661"/>
      <c r="Z15" s="662">
        <v>0.1</v>
      </c>
      <c r="AA15" s="662"/>
      <c r="AB15" s="662"/>
      <c r="AC15" s="662"/>
      <c r="AD15" s="663">
        <v>20188</v>
      </c>
      <c r="AE15" s="663"/>
      <c r="AF15" s="663"/>
      <c r="AG15" s="663"/>
      <c r="AH15" s="663"/>
      <c r="AI15" s="663"/>
      <c r="AJ15" s="663"/>
      <c r="AK15" s="663"/>
      <c r="AL15" s="664">
        <v>0.3</v>
      </c>
      <c r="AM15" s="665"/>
      <c r="AN15" s="665"/>
      <c r="AO15" s="666"/>
      <c r="AP15" s="656" t="s">
        <v>248</v>
      </c>
      <c r="AQ15" s="657"/>
      <c r="AR15" s="657"/>
      <c r="AS15" s="657"/>
      <c r="AT15" s="657"/>
      <c r="AU15" s="657"/>
      <c r="AV15" s="657"/>
      <c r="AW15" s="657"/>
      <c r="AX15" s="657"/>
      <c r="AY15" s="657"/>
      <c r="AZ15" s="657"/>
      <c r="BA15" s="657"/>
      <c r="BB15" s="657"/>
      <c r="BC15" s="657"/>
      <c r="BD15" s="657"/>
      <c r="BE15" s="657"/>
      <c r="BF15" s="658"/>
      <c r="BG15" s="659">
        <v>159345</v>
      </c>
      <c r="BH15" s="660"/>
      <c r="BI15" s="660"/>
      <c r="BJ15" s="660"/>
      <c r="BK15" s="660"/>
      <c r="BL15" s="660"/>
      <c r="BM15" s="660"/>
      <c r="BN15" s="661"/>
      <c r="BO15" s="662">
        <v>3.5</v>
      </c>
      <c r="BP15" s="662"/>
      <c r="BQ15" s="662"/>
      <c r="BR15" s="662"/>
      <c r="BS15" s="663" t="s">
        <v>122</v>
      </c>
      <c r="BT15" s="663"/>
      <c r="BU15" s="663"/>
      <c r="BV15" s="663"/>
      <c r="BW15" s="663"/>
      <c r="BX15" s="663"/>
      <c r="BY15" s="663"/>
      <c r="BZ15" s="663"/>
      <c r="CA15" s="663"/>
      <c r="CB15" s="667"/>
      <c r="CD15" s="656" t="s">
        <v>249</v>
      </c>
      <c r="CE15" s="657"/>
      <c r="CF15" s="657"/>
      <c r="CG15" s="657"/>
      <c r="CH15" s="657"/>
      <c r="CI15" s="657"/>
      <c r="CJ15" s="657"/>
      <c r="CK15" s="657"/>
      <c r="CL15" s="657"/>
      <c r="CM15" s="657"/>
      <c r="CN15" s="657"/>
      <c r="CO15" s="657"/>
      <c r="CP15" s="657"/>
      <c r="CQ15" s="658"/>
      <c r="CR15" s="659">
        <v>1988060</v>
      </c>
      <c r="CS15" s="660"/>
      <c r="CT15" s="660"/>
      <c r="CU15" s="660"/>
      <c r="CV15" s="660"/>
      <c r="CW15" s="660"/>
      <c r="CX15" s="660"/>
      <c r="CY15" s="661"/>
      <c r="CZ15" s="662">
        <v>12.8</v>
      </c>
      <c r="DA15" s="662"/>
      <c r="DB15" s="662"/>
      <c r="DC15" s="662"/>
      <c r="DD15" s="668">
        <v>309546</v>
      </c>
      <c r="DE15" s="660"/>
      <c r="DF15" s="660"/>
      <c r="DG15" s="660"/>
      <c r="DH15" s="660"/>
      <c r="DI15" s="660"/>
      <c r="DJ15" s="660"/>
      <c r="DK15" s="660"/>
      <c r="DL15" s="660"/>
      <c r="DM15" s="660"/>
      <c r="DN15" s="660"/>
      <c r="DO15" s="660"/>
      <c r="DP15" s="661"/>
      <c r="DQ15" s="668">
        <v>1147369</v>
      </c>
      <c r="DR15" s="660"/>
      <c r="DS15" s="660"/>
      <c r="DT15" s="660"/>
      <c r="DU15" s="660"/>
      <c r="DV15" s="660"/>
      <c r="DW15" s="660"/>
      <c r="DX15" s="660"/>
      <c r="DY15" s="660"/>
      <c r="DZ15" s="660"/>
      <c r="EA15" s="660"/>
      <c r="EB15" s="660"/>
      <c r="EC15" s="669"/>
    </row>
    <row r="16" spans="2:143" ht="11.25" customHeight="1" x14ac:dyDescent="0.2">
      <c r="B16" s="656" t="s">
        <v>250</v>
      </c>
      <c r="C16" s="657"/>
      <c r="D16" s="657"/>
      <c r="E16" s="657"/>
      <c r="F16" s="657"/>
      <c r="G16" s="657"/>
      <c r="H16" s="657"/>
      <c r="I16" s="657"/>
      <c r="J16" s="657"/>
      <c r="K16" s="657"/>
      <c r="L16" s="657"/>
      <c r="M16" s="657"/>
      <c r="N16" s="657"/>
      <c r="O16" s="657"/>
      <c r="P16" s="657"/>
      <c r="Q16" s="658"/>
      <c r="R16" s="659">
        <v>75383</v>
      </c>
      <c r="S16" s="660"/>
      <c r="T16" s="660"/>
      <c r="U16" s="660"/>
      <c r="V16" s="660"/>
      <c r="W16" s="660"/>
      <c r="X16" s="660"/>
      <c r="Y16" s="661"/>
      <c r="Z16" s="662">
        <v>0.5</v>
      </c>
      <c r="AA16" s="662"/>
      <c r="AB16" s="662"/>
      <c r="AC16" s="662"/>
      <c r="AD16" s="663">
        <v>75383</v>
      </c>
      <c r="AE16" s="663"/>
      <c r="AF16" s="663"/>
      <c r="AG16" s="663"/>
      <c r="AH16" s="663"/>
      <c r="AI16" s="663"/>
      <c r="AJ16" s="663"/>
      <c r="AK16" s="663"/>
      <c r="AL16" s="664">
        <v>1.1000000000000001</v>
      </c>
      <c r="AM16" s="665"/>
      <c r="AN16" s="665"/>
      <c r="AO16" s="666"/>
      <c r="AP16" s="656" t="s">
        <v>251</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252</v>
      </c>
      <c r="CE16" s="657"/>
      <c r="CF16" s="657"/>
      <c r="CG16" s="657"/>
      <c r="CH16" s="657"/>
      <c r="CI16" s="657"/>
      <c r="CJ16" s="657"/>
      <c r="CK16" s="657"/>
      <c r="CL16" s="657"/>
      <c r="CM16" s="657"/>
      <c r="CN16" s="657"/>
      <c r="CO16" s="657"/>
      <c r="CP16" s="657"/>
      <c r="CQ16" s="658"/>
      <c r="CR16" s="659">
        <v>1</v>
      </c>
      <c r="CS16" s="660"/>
      <c r="CT16" s="660"/>
      <c r="CU16" s="660"/>
      <c r="CV16" s="660"/>
      <c r="CW16" s="660"/>
      <c r="CX16" s="660"/>
      <c r="CY16" s="661"/>
      <c r="CZ16" s="662">
        <v>0</v>
      </c>
      <c r="DA16" s="662"/>
      <c r="DB16" s="662"/>
      <c r="DC16" s="662"/>
      <c r="DD16" s="668" t="s">
        <v>122</v>
      </c>
      <c r="DE16" s="660"/>
      <c r="DF16" s="660"/>
      <c r="DG16" s="660"/>
      <c r="DH16" s="660"/>
      <c r="DI16" s="660"/>
      <c r="DJ16" s="660"/>
      <c r="DK16" s="660"/>
      <c r="DL16" s="660"/>
      <c r="DM16" s="660"/>
      <c r="DN16" s="660"/>
      <c r="DO16" s="660"/>
      <c r="DP16" s="661"/>
      <c r="DQ16" s="668">
        <v>1</v>
      </c>
      <c r="DR16" s="660"/>
      <c r="DS16" s="660"/>
      <c r="DT16" s="660"/>
      <c r="DU16" s="660"/>
      <c r="DV16" s="660"/>
      <c r="DW16" s="660"/>
      <c r="DX16" s="660"/>
      <c r="DY16" s="660"/>
      <c r="DZ16" s="660"/>
      <c r="EA16" s="660"/>
      <c r="EB16" s="660"/>
      <c r="EC16" s="669"/>
    </row>
    <row r="17" spans="2:133" ht="11.25" customHeight="1" x14ac:dyDescent="0.2">
      <c r="B17" s="656" t="s">
        <v>253</v>
      </c>
      <c r="C17" s="657"/>
      <c r="D17" s="657"/>
      <c r="E17" s="657"/>
      <c r="F17" s="657"/>
      <c r="G17" s="657"/>
      <c r="H17" s="657"/>
      <c r="I17" s="657"/>
      <c r="J17" s="657"/>
      <c r="K17" s="657"/>
      <c r="L17" s="657"/>
      <c r="M17" s="657"/>
      <c r="N17" s="657"/>
      <c r="O17" s="657"/>
      <c r="P17" s="657"/>
      <c r="Q17" s="658"/>
      <c r="R17" s="659">
        <v>132358</v>
      </c>
      <c r="S17" s="660"/>
      <c r="T17" s="660"/>
      <c r="U17" s="660"/>
      <c r="V17" s="660"/>
      <c r="W17" s="660"/>
      <c r="X17" s="660"/>
      <c r="Y17" s="661"/>
      <c r="Z17" s="662">
        <v>0.8</v>
      </c>
      <c r="AA17" s="662"/>
      <c r="AB17" s="662"/>
      <c r="AC17" s="662"/>
      <c r="AD17" s="663">
        <v>132358</v>
      </c>
      <c r="AE17" s="663"/>
      <c r="AF17" s="663"/>
      <c r="AG17" s="663"/>
      <c r="AH17" s="663"/>
      <c r="AI17" s="663"/>
      <c r="AJ17" s="663"/>
      <c r="AK17" s="663"/>
      <c r="AL17" s="664">
        <v>2</v>
      </c>
      <c r="AM17" s="665"/>
      <c r="AN17" s="665"/>
      <c r="AO17" s="666"/>
      <c r="AP17" s="656" t="s">
        <v>254</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255</v>
      </c>
      <c r="CE17" s="657"/>
      <c r="CF17" s="657"/>
      <c r="CG17" s="657"/>
      <c r="CH17" s="657"/>
      <c r="CI17" s="657"/>
      <c r="CJ17" s="657"/>
      <c r="CK17" s="657"/>
      <c r="CL17" s="657"/>
      <c r="CM17" s="657"/>
      <c r="CN17" s="657"/>
      <c r="CO17" s="657"/>
      <c r="CP17" s="657"/>
      <c r="CQ17" s="658"/>
      <c r="CR17" s="659">
        <v>891993</v>
      </c>
      <c r="CS17" s="660"/>
      <c r="CT17" s="660"/>
      <c r="CU17" s="660"/>
      <c r="CV17" s="660"/>
      <c r="CW17" s="660"/>
      <c r="CX17" s="660"/>
      <c r="CY17" s="661"/>
      <c r="CZ17" s="662">
        <v>5.7</v>
      </c>
      <c r="DA17" s="662"/>
      <c r="DB17" s="662"/>
      <c r="DC17" s="662"/>
      <c r="DD17" s="668" t="s">
        <v>122</v>
      </c>
      <c r="DE17" s="660"/>
      <c r="DF17" s="660"/>
      <c r="DG17" s="660"/>
      <c r="DH17" s="660"/>
      <c r="DI17" s="660"/>
      <c r="DJ17" s="660"/>
      <c r="DK17" s="660"/>
      <c r="DL17" s="660"/>
      <c r="DM17" s="660"/>
      <c r="DN17" s="660"/>
      <c r="DO17" s="660"/>
      <c r="DP17" s="661"/>
      <c r="DQ17" s="668">
        <v>891993</v>
      </c>
      <c r="DR17" s="660"/>
      <c r="DS17" s="660"/>
      <c r="DT17" s="660"/>
      <c r="DU17" s="660"/>
      <c r="DV17" s="660"/>
      <c r="DW17" s="660"/>
      <c r="DX17" s="660"/>
      <c r="DY17" s="660"/>
      <c r="DZ17" s="660"/>
      <c r="EA17" s="660"/>
      <c r="EB17" s="660"/>
      <c r="EC17" s="669"/>
    </row>
    <row r="18" spans="2:133" ht="11.25" customHeight="1" x14ac:dyDescent="0.2">
      <c r="B18" s="656" t="s">
        <v>256</v>
      </c>
      <c r="C18" s="657"/>
      <c r="D18" s="657"/>
      <c r="E18" s="657"/>
      <c r="F18" s="657"/>
      <c r="G18" s="657"/>
      <c r="H18" s="657"/>
      <c r="I18" s="657"/>
      <c r="J18" s="657"/>
      <c r="K18" s="657"/>
      <c r="L18" s="657"/>
      <c r="M18" s="657"/>
      <c r="N18" s="657"/>
      <c r="O18" s="657"/>
      <c r="P18" s="657"/>
      <c r="Q18" s="658"/>
      <c r="R18" s="659">
        <v>15587</v>
      </c>
      <c r="S18" s="660"/>
      <c r="T18" s="660"/>
      <c r="U18" s="660"/>
      <c r="V18" s="660"/>
      <c r="W18" s="660"/>
      <c r="X18" s="660"/>
      <c r="Y18" s="661"/>
      <c r="Z18" s="662">
        <v>0.1</v>
      </c>
      <c r="AA18" s="662"/>
      <c r="AB18" s="662"/>
      <c r="AC18" s="662"/>
      <c r="AD18" s="663">
        <v>15587</v>
      </c>
      <c r="AE18" s="663"/>
      <c r="AF18" s="663"/>
      <c r="AG18" s="663"/>
      <c r="AH18" s="663"/>
      <c r="AI18" s="663"/>
      <c r="AJ18" s="663"/>
      <c r="AK18" s="663"/>
      <c r="AL18" s="664">
        <v>0.2</v>
      </c>
      <c r="AM18" s="665"/>
      <c r="AN18" s="665"/>
      <c r="AO18" s="666"/>
      <c r="AP18" s="656" t="s">
        <v>257</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258</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2">
      <c r="B19" s="656" t="s">
        <v>259</v>
      </c>
      <c r="C19" s="657"/>
      <c r="D19" s="657"/>
      <c r="E19" s="657"/>
      <c r="F19" s="657"/>
      <c r="G19" s="657"/>
      <c r="H19" s="657"/>
      <c r="I19" s="657"/>
      <c r="J19" s="657"/>
      <c r="K19" s="657"/>
      <c r="L19" s="657"/>
      <c r="M19" s="657"/>
      <c r="N19" s="657"/>
      <c r="O19" s="657"/>
      <c r="P19" s="657"/>
      <c r="Q19" s="658"/>
      <c r="R19" s="659">
        <v>84874</v>
      </c>
      <c r="S19" s="660"/>
      <c r="T19" s="660"/>
      <c r="U19" s="660"/>
      <c r="V19" s="660"/>
      <c r="W19" s="660"/>
      <c r="X19" s="660"/>
      <c r="Y19" s="661"/>
      <c r="Z19" s="662">
        <v>0.5</v>
      </c>
      <c r="AA19" s="662"/>
      <c r="AB19" s="662"/>
      <c r="AC19" s="662"/>
      <c r="AD19" s="663">
        <v>84874</v>
      </c>
      <c r="AE19" s="663"/>
      <c r="AF19" s="663"/>
      <c r="AG19" s="663"/>
      <c r="AH19" s="663"/>
      <c r="AI19" s="663"/>
      <c r="AJ19" s="663"/>
      <c r="AK19" s="663"/>
      <c r="AL19" s="664">
        <v>1.3</v>
      </c>
      <c r="AM19" s="665"/>
      <c r="AN19" s="665"/>
      <c r="AO19" s="666"/>
      <c r="AP19" s="656" t="s">
        <v>260</v>
      </c>
      <c r="AQ19" s="657"/>
      <c r="AR19" s="657"/>
      <c r="AS19" s="657"/>
      <c r="AT19" s="657"/>
      <c r="AU19" s="657"/>
      <c r="AV19" s="657"/>
      <c r="AW19" s="657"/>
      <c r="AX19" s="657"/>
      <c r="AY19" s="657"/>
      <c r="AZ19" s="657"/>
      <c r="BA19" s="657"/>
      <c r="BB19" s="657"/>
      <c r="BC19" s="657"/>
      <c r="BD19" s="657"/>
      <c r="BE19" s="657"/>
      <c r="BF19" s="658"/>
      <c r="BG19" s="659">
        <v>23381</v>
      </c>
      <c r="BH19" s="660"/>
      <c r="BI19" s="660"/>
      <c r="BJ19" s="660"/>
      <c r="BK19" s="660"/>
      <c r="BL19" s="660"/>
      <c r="BM19" s="660"/>
      <c r="BN19" s="661"/>
      <c r="BO19" s="662">
        <v>0.5</v>
      </c>
      <c r="BP19" s="662"/>
      <c r="BQ19" s="662"/>
      <c r="BR19" s="662"/>
      <c r="BS19" s="663" t="s">
        <v>122</v>
      </c>
      <c r="BT19" s="663"/>
      <c r="BU19" s="663"/>
      <c r="BV19" s="663"/>
      <c r="BW19" s="663"/>
      <c r="BX19" s="663"/>
      <c r="BY19" s="663"/>
      <c r="BZ19" s="663"/>
      <c r="CA19" s="663"/>
      <c r="CB19" s="667"/>
      <c r="CD19" s="656" t="s">
        <v>261</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2">
      <c r="B20" s="672" t="s">
        <v>262</v>
      </c>
      <c r="C20" s="673"/>
      <c r="D20" s="673"/>
      <c r="E20" s="673"/>
      <c r="F20" s="673"/>
      <c r="G20" s="673"/>
      <c r="H20" s="673"/>
      <c r="I20" s="673"/>
      <c r="J20" s="673"/>
      <c r="K20" s="673"/>
      <c r="L20" s="673"/>
      <c r="M20" s="673"/>
      <c r="N20" s="673"/>
      <c r="O20" s="673"/>
      <c r="P20" s="673"/>
      <c r="Q20" s="674"/>
      <c r="R20" s="659">
        <v>31897</v>
      </c>
      <c r="S20" s="660"/>
      <c r="T20" s="660"/>
      <c r="U20" s="660"/>
      <c r="V20" s="660"/>
      <c r="W20" s="660"/>
      <c r="X20" s="660"/>
      <c r="Y20" s="661"/>
      <c r="Z20" s="662">
        <v>0.2</v>
      </c>
      <c r="AA20" s="662"/>
      <c r="AB20" s="662"/>
      <c r="AC20" s="662"/>
      <c r="AD20" s="663">
        <v>31897</v>
      </c>
      <c r="AE20" s="663"/>
      <c r="AF20" s="663"/>
      <c r="AG20" s="663"/>
      <c r="AH20" s="663"/>
      <c r="AI20" s="663"/>
      <c r="AJ20" s="663"/>
      <c r="AK20" s="663"/>
      <c r="AL20" s="664">
        <v>0.5</v>
      </c>
      <c r="AM20" s="665"/>
      <c r="AN20" s="665"/>
      <c r="AO20" s="666"/>
      <c r="AP20" s="656" t="s">
        <v>263</v>
      </c>
      <c r="AQ20" s="657"/>
      <c r="AR20" s="657"/>
      <c r="AS20" s="657"/>
      <c r="AT20" s="657"/>
      <c r="AU20" s="657"/>
      <c r="AV20" s="657"/>
      <c r="AW20" s="657"/>
      <c r="AX20" s="657"/>
      <c r="AY20" s="657"/>
      <c r="AZ20" s="657"/>
      <c r="BA20" s="657"/>
      <c r="BB20" s="657"/>
      <c r="BC20" s="657"/>
      <c r="BD20" s="657"/>
      <c r="BE20" s="657"/>
      <c r="BF20" s="658"/>
      <c r="BG20" s="659">
        <v>23381</v>
      </c>
      <c r="BH20" s="660"/>
      <c r="BI20" s="660"/>
      <c r="BJ20" s="660"/>
      <c r="BK20" s="660"/>
      <c r="BL20" s="660"/>
      <c r="BM20" s="660"/>
      <c r="BN20" s="661"/>
      <c r="BO20" s="662">
        <v>0.5</v>
      </c>
      <c r="BP20" s="662"/>
      <c r="BQ20" s="662"/>
      <c r="BR20" s="662"/>
      <c r="BS20" s="663" t="s">
        <v>122</v>
      </c>
      <c r="BT20" s="663"/>
      <c r="BU20" s="663"/>
      <c r="BV20" s="663"/>
      <c r="BW20" s="663"/>
      <c r="BX20" s="663"/>
      <c r="BY20" s="663"/>
      <c r="BZ20" s="663"/>
      <c r="CA20" s="663"/>
      <c r="CB20" s="667"/>
      <c r="CD20" s="656" t="s">
        <v>264</v>
      </c>
      <c r="CE20" s="657"/>
      <c r="CF20" s="657"/>
      <c r="CG20" s="657"/>
      <c r="CH20" s="657"/>
      <c r="CI20" s="657"/>
      <c r="CJ20" s="657"/>
      <c r="CK20" s="657"/>
      <c r="CL20" s="657"/>
      <c r="CM20" s="657"/>
      <c r="CN20" s="657"/>
      <c r="CO20" s="657"/>
      <c r="CP20" s="657"/>
      <c r="CQ20" s="658"/>
      <c r="CR20" s="659">
        <v>15521645</v>
      </c>
      <c r="CS20" s="660"/>
      <c r="CT20" s="660"/>
      <c r="CU20" s="660"/>
      <c r="CV20" s="660"/>
      <c r="CW20" s="660"/>
      <c r="CX20" s="660"/>
      <c r="CY20" s="661"/>
      <c r="CZ20" s="662">
        <v>100</v>
      </c>
      <c r="DA20" s="662"/>
      <c r="DB20" s="662"/>
      <c r="DC20" s="662"/>
      <c r="DD20" s="668">
        <v>3460565</v>
      </c>
      <c r="DE20" s="660"/>
      <c r="DF20" s="660"/>
      <c r="DG20" s="660"/>
      <c r="DH20" s="660"/>
      <c r="DI20" s="660"/>
      <c r="DJ20" s="660"/>
      <c r="DK20" s="660"/>
      <c r="DL20" s="660"/>
      <c r="DM20" s="660"/>
      <c r="DN20" s="660"/>
      <c r="DO20" s="660"/>
      <c r="DP20" s="661"/>
      <c r="DQ20" s="668">
        <v>9159224</v>
      </c>
      <c r="DR20" s="660"/>
      <c r="DS20" s="660"/>
      <c r="DT20" s="660"/>
      <c r="DU20" s="660"/>
      <c r="DV20" s="660"/>
      <c r="DW20" s="660"/>
      <c r="DX20" s="660"/>
      <c r="DY20" s="660"/>
      <c r="DZ20" s="660"/>
      <c r="EA20" s="660"/>
      <c r="EB20" s="660"/>
      <c r="EC20" s="669"/>
    </row>
    <row r="21" spans="2:133" ht="11.25" customHeight="1" x14ac:dyDescent="0.2">
      <c r="B21" s="656" t="s">
        <v>265</v>
      </c>
      <c r="C21" s="657"/>
      <c r="D21" s="657"/>
      <c r="E21" s="657"/>
      <c r="F21" s="657"/>
      <c r="G21" s="657"/>
      <c r="H21" s="657"/>
      <c r="I21" s="657"/>
      <c r="J21" s="657"/>
      <c r="K21" s="657"/>
      <c r="L21" s="657"/>
      <c r="M21" s="657"/>
      <c r="N21" s="657"/>
      <c r="O21" s="657"/>
      <c r="P21" s="657"/>
      <c r="Q21" s="658"/>
      <c r="R21" s="659">
        <v>608691</v>
      </c>
      <c r="S21" s="660"/>
      <c r="T21" s="660"/>
      <c r="U21" s="660"/>
      <c r="V21" s="660"/>
      <c r="W21" s="660"/>
      <c r="X21" s="660"/>
      <c r="Y21" s="661"/>
      <c r="Z21" s="662">
        <v>3.8</v>
      </c>
      <c r="AA21" s="662"/>
      <c r="AB21" s="662"/>
      <c r="AC21" s="662"/>
      <c r="AD21" s="663">
        <v>469257</v>
      </c>
      <c r="AE21" s="663"/>
      <c r="AF21" s="663"/>
      <c r="AG21" s="663"/>
      <c r="AH21" s="663"/>
      <c r="AI21" s="663"/>
      <c r="AJ21" s="663"/>
      <c r="AK21" s="663"/>
      <c r="AL21" s="664">
        <v>6.9</v>
      </c>
      <c r="AM21" s="665"/>
      <c r="AN21" s="665"/>
      <c r="AO21" s="666"/>
      <c r="AP21" s="656" t="s">
        <v>266</v>
      </c>
      <c r="AQ21" s="675"/>
      <c r="AR21" s="675"/>
      <c r="AS21" s="675"/>
      <c r="AT21" s="675"/>
      <c r="AU21" s="675"/>
      <c r="AV21" s="675"/>
      <c r="AW21" s="675"/>
      <c r="AX21" s="675"/>
      <c r="AY21" s="675"/>
      <c r="AZ21" s="675"/>
      <c r="BA21" s="675"/>
      <c r="BB21" s="675"/>
      <c r="BC21" s="675"/>
      <c r="BD21" s="675"/>
      <c r="BE21" s="675"/>
      <c r="BF21" s="676"/>
      <c r="BG21" s="659">
        <v>23381</v>
      </c>
      <c r="BH21" s="660"/>
      <c r="BI21" s="660"/>
      <c r="BJ21" s="660"/>
      <c r="BK21" s="660"/>
      <c r="BL21" s="660"/>
      <c r="BM21" s="660"/>
      <c r="BN21" s="661"/>
      <c r="BO21" s="662">
        <v>0.5</v>
      </c>
      <c r="BP21" s="662"/>
      <c r="BQ21" s="662"/>
      <c r="BR21" s="662"/>
      <c r="BS21" s="663" t="s">
        <v>122</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2">
      <c r="B22" s="656" t="s">
        <v>267</v>
      </c>
      <c r="C22" s="657"/>
      <c r="D22" s="657"/>
      <c r="E22" s="657"/>
      <c r="F22" s="657"/>
      <c r="G22" s="657"/>
      <c r="H22" s="657"/>
      <c r="I22" s="657"/>
      <c r="J22" s="657"/>
      <c r="K22" s="657"/>
      <c r="L22" s="657"/>
      <c r="M22" s="657"/>
      <c r="N22" s="657"/>
      <c r="O22" s="657"/>
      <c r="P22" s="657"/>
      <c r="Q22" s="658"/>
      <c r="R22" s="659">
        <v>469257</v>
      </c>
      <c r="S22" s="660"/>
      <c r="T22" s="660"/>
      <c r="U22" s="660"/>
      <c r="V22" s="660"/>
      <c r="W22" s="660"/>
      <c r="X22" s="660"/>
      <c r="Y22" s="661"/>
      <c r="Z22" s="662">
        <v>2.9</v>
      </c>
      <c r="AA22" s="662"/>
      <c r="AB22" s="662"/>
      <c r="AC22" s="662"/>
      <c r="AD22" s="663">
        <v>469257</v>
      </c>
      <c r="AE22" s="663"/>
      <c r="AF22" s="663"/>
      <c r="AG22" s="663"/>
      <c r="AH22" s="663"/>
      <c r="AI22" s="663"/>
      <c r="AJ22" s="663"/>
      <c r="AK22" s="663"/>
      <c r="AL22" s="664">
        <v>6.9</v>
      </c>
      <c r="AM22" s="665"/>
      <c r="AN22" s="665"/>
      <c r="AO22" s="666"/>
      <c r="AP22" s="656" t="s">
        <v>268</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269</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2">
      <c r="B23" s="656" t="s">
        <v>270</v>
      </c>
      <c r="C23" s="657"/>
      <c r="D23" s="657"/>
      <c r="E23" s="657"/>
      <c r="F23" s="657"/>
      <c r="G23" s="657"/>
      <c r="H23" s="657"/>
      <c r="I23" s="657"/>
      <c r="J23" s="657"/>
      <c r="K23" s="657"/>
      <c r="L23" s="657"/>
      <c r="M23" s="657"/>
      <c r="N23" s="657"/>
      <c r="O23" s="657"/>
      <c r="P23" s="657"/>
      <c r="Q23" s="658"/>
      <c r="R23" s="659">
        <v>139434</v>
      </c>
      <c r="S23" s="660"/>
      <c r="T23" s="660"/>
      <c r="U23" s="660"/>
      <c r="V23" s="660"/>
      <c r="W23" s="660"/>
      <c r="X23" s="660"/>
      <c r="Y23" s="661"/>
      <c r="Z23" s="662">
        <v>0.9</v>
      </c>
      <c r="AA23" s="662"/>
      <c r="AB23" s="662"/>
      <c r="AC23" s="662"/>
      <c r="AD23" s="663" t="s">
        <v>122</v>
      </c>
      <c r="AE23" s="663"/>
      <c r="AF23" s="663"/>
      <c r="AG23" s="663"/>
      <c r="AH23" s="663"/>
      <c r="AI23" s="663"/>
      <c r="AJ23" s="663"/>
      <c r="AK23" s="663"/>
      <c r="AL23" s="664" t="s">
        <v>122</v>
      </c>
      <c r="AM23" s="665"/>
      <c r="AN23" s="665"/>
      <c r="AO23" s="666"/>
      <c r="AP23" s="656" t="s">
        <v>271</v>
      </c>
      <c r="AQ23" s="675"/>
      <c r="AR23" s="675"/>
      <c r="AS23" s="675"/>
      <c r="AT23" s="675"/>
      <c r="AU23" s="675"/>
      <c r="AV23" s="675"/>
      <c r="AW23" s="675"/>
      <c r="AX23" s="675"/>
      <c r="AY23" s="675"/>
      <c r="AZ23" s="675"/>
      <c r="BA23" s="675"/>
      <c r="BB23" s="675"/>
      <c r="BC23" s="675"/>
      <c r="BD23" s="675"/>
      <c r="BE23" s="675"/>
      <c r="BF23" s="676"/>
      <c r="BG23" s="659" t="s">
        <v>122</v>
      </c>
      <c r="BH23" s="660"/>
      <c r="BI23" s="660"/>
      <c r="BJ23" s="660"/>
      <c r="BK23" s="660"/>
      <c r="BL23" s="660"/>
      <c r="BM23" s="660"/>
      <c r="BN23" s="661"/>
      <c r="BO23" s="662" t="s">
        <v>122</v>
      </c>
      <c r="BP23" s="662"/>
      <c r="BQ23" s="662"/>
      <c r="BR23" s="662"/>
      <c r="BS23" s="663" t="s">
        <v>122</v>
      </c>
      <c r="BT23" s="663"/>
      <c r="BU23" s="663"/>
      <c r="BV23" s="663"/>
      <c r="BW23" s="663"/>
      <c r="BX23" s="663"/>
      <c r="BY23" s="663"/>
      <c r="BZ23" s="663"/>
      <c r="CA23" s="663"/>
      <c r="CB23" s="667"/>
      <c r="CD23" s="641" t="s">
        <v>211</v>
      </c>
      <c r="CE23" s="642"/>
      <c r="CF23" s="642"/>
      <c r="CG23" s="642"/>
      <c r="CH23" s="642"/>
      <c r="CI23" s="642"/>
      <c r="CJ23" s="642"/>
      <c r="CK23" s="642"/>
      <c r="CL23" s="642"/>
      <c r="CM23" s="642"/>
      <c r="CN23" s="642"/>
      <c r="CO23" s="642"/>
      <c r="CP23" s="642"/>
      <c r="CQ23" s="643"/>
      <c r="CR23" s="641" t="s">
        <v>272</v>
      </c>
      <c r="CS23" s="642"/>
      <c r="CT23" s="642"/>
      <c r="CU23" s="642"/>
      <c r="CV23" s="642"/>
      <c r="CW23" s="642"/>
      <c r="CX23" s="642"/>
      <c r="CY23" s="643"/>
      <c r="CZ23" s="641" t="s">
        <v>273</v>
      </c>
      <c r="DA23" s="642"/>
      <c r="DB23" s="642"/>
      <c r="DC23" s="643"/>
      <c r="DD23" s="641" t="s">
        <v>274</v>
      </c>
      <c r="DE23" s="642"/>
      <c r="DF23" s="642"/>
      <c r="DG23" s="642"/>
      <c r="DH23" s="642"/>
      <c r="DI23" s="642"/>
      <c r="DJ23" s="642"/>
      <c r="DK23" s="643"/>
      <c r="DL23" s="686" t="s">
        <v>275</v>
      </c>
      <c r="DM23" s="687"/>
      <c r="DN23" s="687"/>
      <c r="DO23" s="687"/>
      <c r="DP23" s="687"/>
      <c r="DQ23" s="687"/>
      <c r="DR23" s="687"/>
      <c r="DS23" s="687"/>
      <c r="DT23" s="687"/>
      <c r="DU23" s="687"/>
      <c r="DV23" s="688"/>
      <c r="DW23" s="641" t="s">
        <v>276</v>
      </c>
      <c r="DX23" s="642"/>
      <c r="DY23" s="642"/>
      <c r="DZ23" s="642"/>
      <c r="EA23" s="642"/>
      <c r="EB23" s="642"/>
      <c r="EC23" s="643"/>
    </row>
    <row r="24" spans="2:133" ht="11.25" customHeight="1" x14ac:dyDescent="0.2">
      <c r="B24" s="656" t="s">
        <v>277</v>
      </c>
      <c r="C24" s="657"/>
      <c r="D24" s="657"/>
      <c r="E24" s="657"/>
      <c r="F24" s="657"/>
      <c r="G24" s="657"/>
      <c r="H24" s="657"/>
      <c r="I24" s="657"/>
      <c r="J24" s="657"/>
      <c r="K24" s="657"/>
      <c r="L24" s="657"/>
      <c r="M24" s="657"/>
      <c r="N24" s="657"/>
      <c r="O24" s="657"/>
      <c r="P24" s="657"/>
      <c r="Q24" s="658"/>
      <c r="R24" s="659" t="s">
        <v>122</v>
      </c>
      <c r="S24" s="660"/>
      <c r="T24" s="660"/>
      <c r="U24" s="660"/>
      <c r="V24" s="660"/>
      <c r="W24" s="660"/>
      <c r="X24" s="660"/>
      <c r="Y24" s="661"/>
      <c r="Z24" s="662" t="s">
        <v>122</v>
      </c>
      <c r="AA24" s="662"/>
      <c r="AB24" s="662"/>
      <c r="AC24" s="662"/>
      <c r="AD24" s="663" t="s">
        <v>122</v>
      </c>
      <c r="AE24" s="663"/>
      <c r="AF24" s="663"/>
      <c r="AG24" s="663"/>
      <c r="AH24" s="663"/>
      <c r="AI24" s="663"/>
      <c r="AJ24" s="663"/>
      <c r="AK24" s="663"/>
      <c r="AL24" s="664" t="s">
        <v>122</v>
      </c>
      <c r="AM24" s="665"/>
      <c r="AN24" s="665"/>
      <c r="AO24" s="666"/>
      <c r="AP24" s="656" t="s">
        <v>278</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279</v>
      </c>
      <c r="CE24" s="646"/>
      <c r="CF24" s="646"/>
      <c r="CG24" s="646"/>
      <c r="CH24" s="646"/>
      <c r="CI24" s="646"/>
      <c r="CJ24" s="646"/>
      <c r="CK24" s="646"/>
      <c r="CL24" s="646"/>
      <c r="CM24" s="646"/>
      <c r="CN24" s="646"/>
      <c r="CO24" s="646"/>
      <c r="CP24" s="646"/>
      <c r="CQ24" s="647"/>
      <c r="CR24" s="648">
        <v>4773836</v>
      </c>
      <c r="CS24" s="649"/>
      <c r="CT24" s="649"/>
      <c r="CU24" s="649"/>
      <c r="CV24" s="649"/>
      <c r="CW24" s="649"/>
      <c r="CX24" s="649"/>
      <c r="CY24" s="650"/>
      <c r="CZ24" s="653">
        <v>30.8</v>
      </c>
      <c r="DA24" s="654"/>
      <c r="DB24" s="654"/>
      <c r="DC24" s="670"/>
      <c r="DD24" s="694">
        <v>3537657</v>
      </c>
      <c r="DE24" s="649"/>
      <c r="DF24" s="649"/>
      <c r="DG24" s="649"/>
      <c r="DH24" s="649"/>
      <c r="DI24" s="649"/>
      <c r="DJ24" s="649"/>
      <c r="DK24" s="650"/>
      <c r="DL24" s="694">
        <v>3378862</v>
      </c>
      <c r="DM24" s="649"/>
      <c r="DN24" s="649"/>
      <c r="DO24" s="649"/>
      <c r="DP24" s="649"/>
      <c r="DQ24" s="649"/>
      <c r="DR24" s="649"/>
      <c r="DS24" s="649"/>
      <c r="DT24" s="649"/>
      <c r="DU24" s="649"/>
      <c r="DV24" s="650"/>
      <c r="DW24" s="653">
        <v>49.8</v>
      </c>
      <c r="DX24" s="654"/>
      <c r="DY24" s="654"/>
      <c r="DZ24" s="654"/>
      <c r="EA24" s="654"/>
      <c r="EB24" s="654"/>
      <c r="EC24" s="655"/>
    </row>
    <row r="25" spans="2:133" ht="11.25" customHeight="1" x14ac:dyDescent="0.2">
      <c r="B25" s="656" t="s">
        <v>280</v>
      </c>
      <c r="C25" s="657"/>
      <c r="D25" s="657"/>
      <c r="E25" s="657"/>
      <c r="F25" s="657"/>
      <c r="G25" s="657"/>
      <c r="H25" s="657"/>
      <c r="I25" s="657"/>
      <c r="J25" s="657"/>
      <c r="K25" s="657"/>
      <c r="L25" s="657"/>
      <c r="M25" s="657"/>
      <c r="N25" s="657"/>
      <c r="O25" s="657"/>
      <c r="P25" s="657"/>
      <c r="Q25" s="658"/>
      <c r="R25" s="659">
        <v>6293298</v>
      </c>
      <c r="S25" s="660"/>
      <c r="T25" s="660"/>
      <c r="U25" s="660"/>
      <c r="V25" s="660"/>
      <c r="W25" s="660"/>
      <c r="X25" s="660"/>
      <c r="Y25" s="661"/>
      <c r="Z25" s="662">
        <v>38.799999999999997</v>
      </c>
      <c r="AA25" s="662"/>
      <c r="AB25" s="662"/>
      <c r="AC25" s="662"/>
      <c r="AD25" s="663">
        <v>6153864</v>
      </c>
      <c r="AE25" s="663"/>
      <c r="AF25" s="663"/>
      <c r="AG25" s="663"/>
      <c r="AH25" s="663"/>
      <c r="AI25" s="663"/>
      <c r="AJ25" s="663"/>
      <c r="AK25" s="663"/>
      <c r="AL25" s="664">
        <v>90.9</v>
      </c>
      <c r="AM25" s="665"/>
      <c r="AN25" s="665"/>
      <c r="AO25" s="666"/>
      <c r="AP25" s="656" t="s">
        <v>281</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282</v>
      </c>
      <c r="CE25" s="657"/>
      <c r="CF25" s="657"/>
      <c r="CG25" s="657"/>
      <c r="CH25" s="657"/>
      <c r="CI25" s="657"/>
      <c r="CJ25" s="657"/>
      <c r="CK25" s="657"/>
      <c r="CL25" s="657"/>
      <c r="CM25" s="657"/>
      <c r="CN25" s="657"/>
      <c r="CO25" s="657"/>
      <c r="CP25" s="657"/>
      <c r="CQ25" s="658"/>
      <c r="CR25" s="659">
        <v>2530853</v>
      </c>
      <c r="CS25" s="691"/>
      <c r="CT25" s="691"/>
      <c r="CU25" s="691"/>
      <c r="CV25" s="691"/>
      <c r="CW25" s="691"/>
      <c r="CX25" s="691"/>
      <c r="CY25" s="692"/>
      <c r="CZ25" s="664">
        <v>16.3</v>
      </c>
      <c r="DA25" s="689"/>
      <c r="DB25" s="689"/>
      <c r="DC25" s="693"/>
      <c r="DD25" s="668">
        <v>2325949</v>
      </c>
      <c r="DE25" s="691"/>
      <c r="DF25" s="691"/>
      <c r="DG25" s="691"/>
      <c r="DH25" s="691"/>
      <c r="DI25" s="691"/>
      <c r="DJ25" s="691"/>
      <c r="DK25" s="692"/>
      <c r="DL25" s="668">
        <v>2229943</v>
      </c>
      <c r="DM25" s="691"/>
      <c r="DN25" s="691"/>
      <c r="DO25" s="691"/>
      <c r="DP25" s="691"/>
      <c r="DQ25" s="691"/>
      <c r="DR25" s="691"/>
      <c r="DS25" s="691"/>
      <c r="DT25" s="691"/>
      <c r="DU25" s="691"/>
      <c r="DV25" s="692"/>
      <c r="DW25" s="664">
        <v>32.9</v>
      </c>
      <c r="DX25" s="689"/>
      <c r="DY25" s="689"/>
      <c r="DZ25" s="689"/>
      <c r="EA25" s="689"/>
      <c r="EB25" s="689"/>
      <c r="EC25" s="690"/>
    </row>
    <row r="26" spans="2:133" ht="11.25" customHeight="1" x14ac:dyDescent="0.2">
      <c r="B26" s="656" t="s">
        <v>283</v>
      </c>
      <c r="C26" s="657"/>
      <c r="D26" s="657"/>
      <c r="E26" s="657"/>
      <c r="F26" s="657"/>
      <c r="G26" s="657"/>
      <c r="H26" s="657"/>
      <c r="I26" s="657"/>
      <c r="J26" s="657"/>
      <c r="K26" s="657"/>
      <c r="L26" s="657"/>
      <c r="M26" s="657"/>
      <c r="N26" s="657"/>
      <c r="O26" s="657"/>
      <c r="P26" s="657"/>
      <c r="Q26" s="658"/>
      <c r="R26" s="659">
        <v>2534</v>
      </c>
      <c r="S26" s="660"/>
      <c r="T26" s="660"/>
      <c r="U26" s="660"/>
      <c r="V26" s="660"/>
      <c r="W26" s="660"/>
      <c r="X26" s="660"/>
      <c r="Y26" s="661"/>
      <c r="Z26" s="662">
        <v>0</v>
      </c>
      <c r="AA26" s="662"/>
      <c r="AB26" s="662"/>
      <c r="AC26" s="662"/>
      <c r="AD26" s="663">
        <v>2534</v>
      </c>
      <c r="AE26" s="663"/>
      <c r="AF26" s="663"/>
      <c r="AG26" s="663"/>
      <c r="AH26" s="663"/>
      <c r="AI26" s="663"/>
      <c r="AJ26" s="663"/>
      <c r="AK26" s="663"/>
      <c r="AL26" s="664">
        <v>0</v>
      </c>
      <c r="AM26" s="665"/>
      <c r="AN26" s="665"/>
      <c r="AO26" s="666"/>
      <c r="AP26" s="656" t="s">
        <v>284</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285</v>
      </c>
      <c r="CE26" s="657"/>
      <c r="CF26" s="657"/>
      <c r="CG26" s="657"/>
      <c r="CH26" s="657"/>
      <c r="CI26" s="657"/>
      <c r="CJ26" s="657"/>
      <c r="CK26" s="657"/>
      <c r="CL26" s="657"/>
      <c r="CM26" s="657"/>
      <c r="CN26" s="657"/>
      <c r="CO26" s="657"/>
      <c r="CP26" s="657"/>
      <c r="CQ26" s="658"/>
      <c r="CR26" s="659">
        <v>1501807</v>
      </c>
      <c r="CS26" s="660"/>
      <c r="CT26" s="660"/>
      <c r="CU26" s="660"/>
      <c r="CV26" s="660"/>
      <c r="CW26" s="660"/>
      <c r="CX26" s="660"/>
      <c r="CY26" s="661"/>
      <c r="CZ26" s="664">
        <v>9.6999999999999993</v>
      </c>
      <c r="DA26" s="689"/>
      <c r="DB26" s="689"/>
      <c r="DC26" s="693"/>
      <c r="DD26" s="668">
        <v>1331745</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89"/>
      <c r="DY26" s="689"/>
      <c r="DZ26" s="689"/>
      <c r="EA26" s="689"/>
      <c r="EB26" s="689"/>
      <c r="EC26" s="690"/>
    </row>
    <row r="27" spans="2:133" ht="11.25" customHeight="1" x14ac:dyDescent="0.2">
      <c r="B27" s="656" t="s">
        <v>286</v>
      </c>
      <c r="C27" s="657"/>
      <c r="D27" s="657"/>
      <c r="E27" s="657"/>
      <c r="F27" s="657"/>
      <c r="G27" s="657"/>
      <c r="H27" s="657"/>
      <c r="I27" s="657"/>
      <c r="J27" s="657"/>
      <c r="K27" s="657"/>
      <c r="L27" s="657"/>
      <c r="M27" s="657"/>
      <c r="N27" s="657"/>
      <c r="O27" s="657"/>
      <c r="P27" s="657"/>
      <c r="Q27" s="658"/>
      <c r="R27" s="659">
        <v>56593</v>
      </c>
      <c r="S27" s="660"/>
      <c r="T27" s="660"/>
      <c r="U27" s="660"/>
      <c r="V27" s="660"/>
      <c r="W27" s="660"/>
      <c r="X27" s="660"/>
      <c r="Y27" s="661"/>
      <c r="Z27" s="662">
        <v>0.3</v>
      </c>
      <c r="AA27" s="662"/>
      <c r="AB27" s="662"/>
      <c r="AC27" s="662"/>
      <c r="AD27" s="663" t="s">
        <v>122</v>
      </c>
      <c r="AE27" s="663"/>
      <c r="AF27" s="663"/>
      <c r="AG27" s="663"/>
      <c r="AH27" s="663"/>
      <c r="AI27" s="663"/>
      <c r="AJ27" s="663"/>
      <c r="AK27" s="663"/>
      <c r="AL27" s="664" t="s">
        <v>122</v>
      </c>
      <c r="AM27" s="665"/>
      <c r="AN27" s="665"/>
      <c r="AO27" s="666"/>
      <c r="AP27" s="656" t="s">
        <v>287</v>
      </c>
      <c r="AQ27" s="657"/>
      <c r="AR27" s="657"/>
      <c r="AS27" s="657"/>
      <c r="AT27" s="657"/>
      <c r="AU27" s="657"/>
      <c r="AV27" s="657"/>
      <c r="AW27" s="657"/>
      <c r="AX27" s="657"/>
      <c r="AY27" s="657"/>
      <c r="AZ27" s="657"/>
      <c r="BA27" s="657"/>
      <c r="BB27" s="657"/>
      <c r="BC27" s="657"/>
      <c r="BD27" s="657"/>
      <c r="BE27" s="657"/>
      <c r="BF27" s="658"/>
      <c r="BG27" s="659">
        <v>4528872</v>
      </c>
      <c r="BH27" s="660"/>
      <c r="BI27" s="660"/>
      <c r="BJ27" s="660"/>
      <c r="BK27" s="660"/>
      <c r="BL27" s="660"/>
      <c r="BM27" s="660"/>
      <c r="BN27" s="661"/>
      <c r="BO27" s="662">
        <v>100</v>
      </c>
      <c r="BP27" s="662"/>
      <c r="BQ27" s="662"/>
      <c r="BR27" s="662"/>
      <c r="BS27" s="663" t="s">
        <v>122</v>
      </c>
      <c r="BT27" s="663"/>
      <c r="BU27" s="663"/>
      <c r="BV27" s="663"/>
      <c r="BW27" s="663"/>
      <c r="BX27" s="663"/>
      <c r="BY27" s="663"/>
      <c r="BZ27" s="663"/>
      <c r="CA27" s="663"/>
      <c r="CB27" s="667"/>
      <c r="CD27" s="656" t="s">
        <v>288</v>
      </c>
      <c r="CE27" s="657"/>
      <c r="CF27" s="657"/>
      <c r="CG27" s="657"/>
      <c r="CH27" s="657"/>
      <c r="CI27" s="657"/>
      <c r="CJ27" s="657"/>
      <c r="CK27" s="657"/>
      <c r="CL27" s="657"/>
      <c r="CM27" s="657"/>
      <c r="CN27" s="657"/>
      <c r="CO27" s="657"/>
      <c r="CP27" s="657"/>
      <c r="CQ27" s="658"/>
      <c r="CR27" s="659">
        <v>1350990</v>
      </c>
      <c r="CS27" s="691"/>
      <c r="CT27" s="691"/>
      <c r="CU27" s="691"/>
      <c r="CV27" s="691"/>
      <c r="CW27" s="691"/>
      <c r="CX27" s="691"/>
      <c r="CY27" s="692"/>
      <c r="CZ27" s="664">
        <v>8.6999999999999993</v>
      </c>
      <c r="DA27" s="689"/>
      <c r="DB27" s="689"/>
      <c r="DC27" s="693"/>
      <c r="DD27" s="668">
        <v>319715</v>
      </c>
      <c r="DE27" s="691"/>
      <c r="DF27" s="691"/>
      <c r="DG27" s="691"/>
      <c r="DH27" s="691"/>
      <c r="DI27" s="691"/>
      <c r="DJ27" s="691"/>
      <c r="DK27" s="692"/>
      <c r="DL27" s="668">
        <v>256926</v>
      </c>
      <c r="DM27" s="691"/>
      <c r="DN27" s="691"/>
      <c r="DO27" s="691"/>
      <c r="DP27" s="691"/>
      <c r="DQ27" s="691"/>
      <c r="DR27" s="691"/>
      <c r="DS27" s="691"/>
      <c r="DT27" s="691"/>
      <c r="DU27" s="691"/>
      <c r="DV27" s="692"/>
      <c r="DW27" s="664">
        <v>3.8</v>
      </c>
      <c r="DX27" s="689"/>
      <c r="DY27" s="689"/>
      <c r="DZ27" s="689"/>
      <c r="EA27" s="689"/>
      <c r="EB27" s="689"/>
      <c r="EC27" s="690"/>
    </row>
    <row r="28" spans="2:133" ht="11.25" customHeight="1" x14ac:dyDescent="0.2">
      <c r="B28" s="656" t="s">
        <v>289</v>
      </c>
      <c r="C28" s="657"/>
      <c r="D28" s="657"/>
      <c r="E28" s="657"/>
      <c r="F28" s="657"/>
      <c r="G28" s="657"/>
      <c r="H28" s="657"/>
      <c r="I28" s="657"/>
      <c r="J28" s="657"/>
      <c r="K28" s="657"/>
      <c r="L28" s="657"/>
      <c r="M28" s="657"/>
      <c r="N28" s="657"/>
      <c r="O28" s="657"/>
      <c r="P28" s="657"/>
      <c r="Q28" s="658"/>
      <c r="R28" s="659">
        <v>147525</v>
      </c>
      <c r="S28" s="660"/>
      <c r="T28" s="660"/>
      <c r="U28" s="660"/>
      <c r="V28" s="660"/>
      <c r="W28" s="660"/>
      <c r="X28" s="660"/>
      <c r="Y28" s="661"/>
      <c r="Z28" s="662">
        <v>0.9</v>
      </c>
      <c r="AA28" s="662"/>
      <c r="AB28" s="662"/>
      <c r="AC28" s="662"/>
      <c r="AD28" s="663">
        <v>17663</v>
      </c>
      <c r="AE28" s="663"/>
      <c r="AF28" s="663"/>
      <c r="AG28" s="663"/>
      <c r="AH28" s="663"/>
      <c r="AI28" s="663"/>
      <c r="AJ28" s="663"/>
      <c r="AK28" s="663"/>
      <c r="AL28" s="664">
        <v>0.3</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290</v>
      </c>
      <c r="CE28" s="657"/>
      <c r="CF28" s="657"/>
      <c r="CG28" s="657"/>
      <c r="CH28" s="657"/>
      <c r="CI28" s="657"/>
      <c r="CJ28" s="657"/>
      <c r="CK28" s="657"/>
      <c r="CL28" s="657"/>
      <c r="CM28" s="657"/>
      <c r="CN28" s="657"/>
      <c r="CO28" s="657"/>
      <c r="CP28" s="657"/>
      <c r="CQ28" s="658"/>
      <c r="CR28" s="659">
        <v>891993</v>
      </c>
      <c r="CS28" s="660"/>
      <c r="CT28" s="660"/>
      <c r="CU28" s="660"/>
      <c r="CV28" s="660"/>
      <c r="CW28" s="660"/>
      <c r="CX28" s="660"/>
      <c r="CY28" s="661"/>
      <c r="CZ28" s="664">
        <v>5.7</v>
      </c>
      <c r="DA28" s="689"/>
      <c r="DB28" s="689"/>
      <c r="DC28" s="693"/>
      <c r="DD28" s="668">
        <v>891993</v>
      </c>
      <c r="DE28" s="660"/>
      <c r="DF28" s="660"/>
      <c r="DG28" s="660"/>
      <c r="DH28" s="660"/>
      <c r="DI28" s="660"/>
      <c r="DJ28" s="660"/>
      <c r="DK28" s="661"/>
      <c r="DL28" s="668">
        <v>891993</v>
      </c>
      <c r="DM28" s="660"/>
      <c r="DN28" s="660"/>
      <c r="DO28" s="660"/>
      <c r="DP28" s="660"/>
      <c r="DQ28" s="660"/>
      <c r="DR28" s="660"/>
      <c r="DS28" s="660"/>
      <c r="DT28" s="660"/>
      <c r="DU28" s="660"/>
      <c r="DV28" s="661"/>
      <c r="DW28" s="664">
        <v>13.2</v>
      </c>
      <c r="DX28" s="689"/>
      <c r="DY28" s="689"/>
      <c r="DZ28" s="689"/>
      <c r="EA28" s="689"/>
      <c r="EB28" s="689"/>
      <c r="EC28" s="690"/>
    </row>
    <row r="29" spans="2:133" ht="11.25" customHeight="1" x14ac:dyDescent="0.2">
      <c r="B29" s="656" t="s">
        <v>291</v>
      </c>
      <c r="C29" s="657"/>
      <c r="D29" s="657"/>
      <c r="E29" s="657"/>
      <c r="F29" s="657"/>
      <c r="G29" s="657"/>
      <c r="H29" s="657"/>
      <c r="I29" s="657"/>
      <c r="J29" s="657"/>
      <c r="K29" s="657"/>
      <c r="L29" s="657"/>
      <c r="M29" s="657"/>
      <c r="N29" s="657"/>
      <c r="O29" s="657"/>
      <c r="P29" s="657"/>
      <c r="Q29" s="658"/>
      <c r="R29" s="659">
        <v>10290</v>
      </c>
      <c r="S29" s="660"/>
      <c r="T29" s="660"/>
      <c r="U29" s="660"/>
      <c r="V29" s="660"/>
      <c r="W29" s="660"/>
      <c r="X29" s="660"/>
      <c r="Y29" s="661"/>
      <c r="Z29" s="662">
        <v>0.1</v>
      </c>
      <c r="AA29" s="662"/>
      <c r="AB29" s="662"/>
      <c r="AC29" s="662"/>
      <c r="AD29" s="663" t="s">
        <v>122</v>
      </c>
      <c r="AE29" s="663"/>
      <c r="AF29" s="663"/>
      <c r="AG29" s="663"/>
      <c r="AH29" s="663"/>
      <c r="AI29" s="663"/>
      <c r="AJ29" s="663"/>
      <c r="AK29" s="663"/>
      <c r="AL29" s="664" t="s">
        <v>122</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292</v>
      </c>
      <c r="CE29" s="696"/>
      <c r="CF29" s="656" t="s">
        <v>66</v>
      </c>
      <c r="CG29" s="657"/>
      <c r="CH29" s="657"/>
      <c r="CI29" s="657"/>
      <c r="CJ29" s="657"/>
      <c r="CK29" s="657"/>
      <c r="CL29" s="657"/>
      <c r="CM29" s="657"/>
      <c r="CN29" s="657"/>
      <c r="CO29" s="657"/>
      <c r="CP29" s="657"/>
      <c r="CQ29" s="658"/>
      <c r="CR29" s="659">
        <v>891993</v>
      </c>
      <c r="CS29" s="691"/>
      <c r="CT29" s="691"/>
      <c r="CU29" s="691"/>
      <c r="CV29" s="691"/>
      <c r="CW29" s="691"/>
      <c r="CX29" s="691"/>
      <c r="CY29" s="692"/>
      <c r="CZ29" s="664">
        <v>5.7</v>
      </c>
      <c r="DA29" s="689"/>
      <c r="DB29" s="689"/>
      <c r="DC29" s="693"/>
      <c r="DD29" s="668">
        <v>891993</v>
      </c>
      <c r="DE29" s="691"/>
      <c r="DF29" s="691"/>
      <c r="DG29" s="691"/>
      <c r="DH29" s="691"/>
      <c r="DI29" s="691"/>
      <c r="DJ29" s="691"/>
      <c r="DK29" s="692"/>
      <c r="DL29" s="668">
        <v>891993</v>
      </c>
      <c r="DM29" s="691"/>
      <c r="DN29" s="691"/>
      <c r="DO29" s="691"/>
      <c r="DP29" s="691"/>
      <c r="DQ29" s="691"/>
      <c r="DR29" s="691"/>
      <c r="DS29" s="691"/>
      <c r="DT29" s="691"/>
      <c r="DU29" s="691"/>
      <c r="DV29" s="692"/>
      <c r="DW29" s="664">
        <v>13.2</v>
      </c>
      <c r="DX29" s="689"/>
      <c r="DY29" s="689"/>
      <c r="DZ29" s="689"/>
      <c r="EA29" s="689"/>
      <c r="EB29" s="689"/>
      <c r="EC29" s="690"/>
    </row>
    <row r="30" spans="2:133" ht="11.25" customHeight="1" x14ac:dyDescent="0.2">
      <c r="B30" s="656" t="s">
        <v>293</v>
      </c>
      <c r="C30" s="657"/>
      <c r="D30" s="657"/>
      <c r="E30" s="657"/>
      <c r="F30" s="657"/>
      <c r="G30" s="657"/>
      <c r="H30" s="657"/>
      <c r="I30" s="657"/>
      <c r="J30" s="657"/>
      <c r="K30" s="657"/>
      <c r="L30" s="657"/>
      <c r="M30" s="657"/>
      <c r="N30" s="657"/>
      <c r="O30" s="657"/>
      <c r="P30" s="657"/>
      <c r="Q30" s="658"/>
      <c r="R30" s="659">
        <v>1918972</v>
      </c>
      <c r="S30" s="660"/>
      <c r="T30" s="660"/>
      <c r="U30" s="660"/>
      <c r="V30" s="660"/>
      <c r="W30" s="660"/>
      <c r="X30" s="660"/>
      <c r="Y30" s="661"/>
      <c r="Z30" s="662">
        <v>11.8</v>
      </c>
      <c r="AA30" s="662"/>
      <c r="AB30" s="662"/>
      <c r="AC30" s="662"/>
      <c r="AD30" s="663" t="s">
        <v>122</v>
      </c>
      <c r="AE30" s="663"/>
      <c r="AF30" s="663"/>
      <c r="AG30" s="663"/>
      <c r="AH30" s="663"/>
      <c r="AI30" s="663"/>
      <c r="AJ30" s="663"/>
      <c r="AK30" s="663"/>
      <c r="AL30" s="664" t="s">
        <v>122</v>
      </c>
      <c r="AM30" s="665"/>
      <c r="AN30" s="665"/>
      <c r="AO30" s="666"/>
      <c r="AP30" s="641" t="s">
        <v>211</v>
      </c>
      <c r="AQ30" s="642"/>
      <c r="AR30" s="642"/>
      <c r="AS30" s="642"/>
      <c r="AT30" s="642"/>
      <c r="AU30" s="642"/>
      <c r="AV30" s="642"/>
      <c r="AW30" s="642"/>
      <c r="AX30" s="642"/>
      <c r="AY30" s="642"/>
      <c r="AZ30" s="642"/>
      <c r="BA30" s="642"/>
      <c r="BB30" s="642"/>
      <c r="BC30" s="642"/>
      <c r="BD30" s="642"/>
      <c r="BE30" s="642"/>
      <c r="BF30" s="643"/>
      <c r="BG30" s="641" t="s">
        <v>294</v>
      </c>
      <c r="BH30" s="701"/>
      <c r="BI30" s="701"/>
      <c r="BJ30" s="701"/>
      <c r="BK30" s="701"/>
      <c r="BL30" s="701"/>
      <c r="BM30" s="701"/>
      <c r="BN30" s="701"/>
      <c r="BO30" s="701"/>
      <c r="BP30" s="701"/>
      <c r="BQ30" s="702"/>
      <c r="BR30" s="641" t="s">
        <v>295</v>
      </c>
      <c r="BS30" s="701"/>
      <c r="BT30" s="701"/>
      <c r="BU30" s="701"/>
      <c r="BV30" s="701"/>
      <c r="BW30" s="701"/>
      <c r="BX30" s="701"/>
      <c r="BY30" s="701"/>
      <c r="BZ30" s="701"/>
      <c r="CA30" s="701"/>
      <c r="CB30" s="702"/>
      <c r="CD30" s="697"/>
      <c r="CE30" s="698"/>
      <c r="CF30" s="656" t="s">
        <v>296</v>
      </c>
      <c r="CG30" s="657"/>
      <c r="CH30" s="657"/>
      <c r="CI30" s="657"/>
      <c r="CJ30" s="657"/>
      <c r="CK30" s="657"/>
      <c r="CL30" s="657"/>
      <c r="CM30" s="657"/>
      <c r="CN30" s="657"/>
      <c r="CO30" s="657"/>
      <c r="CP30" s="657"/>
      <c r="CQ30" s="658"/>
      <c r="CR30" s="659">
        <v>858298</v>
      </c>
      <c r="CS30" s="660"/>
      <c r="CT30" s="660"/>
      <c r="CU30" s="660"/>
      <c r="CV30" s="660"/>
      <c r="CW30" s="660"/>
      <c r="CX30" s="660"/>
      <c r="CY30" s="661"/>
      <c r="CZ30" s="664">
        <v>5.5</v>
      </c>
      <c r="DA30" s="689"/>
      <c r="DB30" s="689"/>
      <c r="DC30" s="693"/>
      <c r="DD30" s="668">
        <v>858298</v>
      </c>
      <c r="DE30" s="660"/>
      <c r="DF30" s="660"/>
      <c r="DG30" s="660"/>
      <c r="DH30" s="660"/>
      <c r="DI30" s="660"/>
      <c r="DJ30" s="660"/>
      <c r="DK30" s="661"/>
      <c r="DL30" s="668">
        <v>858298</v>
      </c>
      <c r="DM30" s="660"/>
      <c r="DN30" s="660"/>
      <c r="DO30" s="660"/>
      <c r="DP30" s="660"/>
      <c r="DQ30" s="660"/>
      <c r="DR30" s="660"/>
      <c r="DS30" s="660"/>
      <c r="DT30" s="660"/>
      <c r="DU30" s="660"/>
      <c r="DV30" s="661"/>
      <c r="DW30" s="664">
        <v>12.7</v>
      </c>
      <c r="DX30" s="689"/>
      <c r="DY30" s="689"/>
      <c r="DZ30" s="689"/>
      <c r="EA30" s="689"/>
      <c r="EB30" s="689"/>
      <c r="EC30" s="690"/>
    </row>
    <row r="31" spans="2:133" ht="11.25" customHeight="1" x14ac:dyDescent="0.2">
      <c r="B31" s="672" t="s">
        <v>297</v>
      </c>
      <c r="C31" s="673"/>
      <c r="D31" s="673"/>
      <c r="E31" s="673"/>
      <c r="F31" s="673"/>
      <c r="G31" s="673"/>
      <c r="H31" s="673"/>
      <c r="I31" s="673"/>
      <c r="J31" s="673"/>
      <c r="K31" s="673"/>
      <c r="L31" s="673"/>
      <c r="M31" s="673"/>
      <c r="N31" s="673"/>
      <c r="O31" s="673"/>
      <c r="P31" s="673"/>
      <c r="Q31" s="674"/>
      <c r="R31" s="659">
        <v>49610</v>
      </c>
      <c r="S31" s="660"/>
      <c r="T31" s="660"/>
      <c r="U31" s="660"/>
      <c r="V31" s="660"/>
      <c r="W31" s="660"/>
      <c r="X31" s="660"/>
      <c r="Y31" s="661"/>
      <c r="Z31" s="662">
        <v>0.3</v>
      </c>
      <c r="AA31" s="662"/>
      <c r="AB31" s="662"/>
      <c r="AC31" s="662"/>
      <c r="AD31" s="663">
        <v>49610</v>
      </c>
      <c r="AE31" s="663"/>
      <c r="AF31" s="663"/>
      <c r="AG31" s="663"/>
      <c r="AH31" s="663"/>
      <c r="AI31" s="663"/>
      <c r="AJ31" s="663"/>
      <c r="AK31" s="663"/>
      <c r="AL31" s="664">
        <v>0.7</v>
      </c>
      <c r="AM31" s="665"/>
      <c r="AN31" s="665"/>
      <c r="AO31" s="666"/>
      <c r="AP31" s="705" t="s">
        <v>298</v>
      </c>
      <c r="AQ31" s="706"/>
      <c r="AR31" s="706"/>
      <c r="AS31" s="706"/>
      <c r="AT31" s="711" t="s">
        <v>299</v>
      </c>
      <c r="AU31" s="206"/>
      <c r="AV31" s="206"/>
      <c r="AW31" s="206"/>
      <c r="AX31" s="645" t="s">
        <v>177</v>
      </c>
      <c r="AY31" s="646"/>
      <c r="AZ31" s="646"/>
      <c r="BA31" s="646"/>
      <c r="BB31" s="646"/>
      <c r="BC31" s="646"/>
      <c r="BD31" s="646"/>
      <c r="BE31" s="646"/>
      <c r="BF31" s="647"/>
      <c r="BG31" s="715">
        <v>99.4</v>
      </c>
      <c r="BH31" s="703"/>
      <c r="BI31" s="703"/>
      <c r="BJ31" s="703"/>
      <c r="BK31" s="703"/>
      <c r="BL31" s="703"/>
      <c r="BM31" s="654">
        <v>99</v>
      </c>
      <c r="BN31" s="703"/>
      <c r="BO31" s="703"/>
      <c r="BP31" s="703"/>
      <c r="BQ31" s="704"/>
      <c r="BR31" s="715">
        <v>99.2</v>
      </c>
      <c r="BS31" s="703"/>
      <c r="BT31" s="703"/>
      <c r="BU31" s="703"/>
      <c r="BV31" s="703"/>
      <c r="BW31" s="703"/>
      <c r="BX31" s="654">
        <v>98.6</v>
      </c>
      <c r="BY31" s="703"/>
      <c r="BZ31" s="703"/>
      <c r="CA31" s="703"/>
      <c r="CB31" s="704"/>
      <c r="CD31" s="697"/>
      <c r="CE31" s="698"/>
      <c r="CF31" s="656" t="s">
        <v>300</v>
      </c>
      <c r="CG31" s="657"/>
      <c r="CH31" s="657"/>
      <c r="CI31" s="657"/>
      <c r="CJ31" s="657"/>
      <c r="CK31" s="657"/>
      <c r="CL31" s="657"/>
      <c r="CM31" s="657"/>
      <c r="CN31" s="657"/>
      <c r="CO31" s="657"/>
      <c r="CP31" s="657"/>
      <c r="CQ31" s="658"/>
      <c r="CR31" s="659">
        <v>33695</v>
      </c>
      <c r="CS31" s="691"/>
      <c r="CT31" s="691"/>
      <c r="CU31" s="691"/>
      <c r="CV31" s="691"/>
      <c r="CW31" s="691"/>
      <c r="CX31" s="691"/>
      <c r="CY31" s="692"/>
      <c r="CZ31" s="664">
        <v>0.2</v>
      </c>
      <c r="DA31" s="689"/>
      <c r="DB31" s="689"/>
      <c r="DC31" s="693"/>
      <c r="DD31" s="668">
        <v>33695</v>
      </c>
      <c r="DE31" s="691"/>
      <c r="DF31" s="691"/>
      <c r="DG31" s="691"/>
      <c r="DH31" s="691"/>
      <c r="DI31" s="691"/>
      <c r="DJ31" s="691"/>
      <c r="DK31" s="692"/>
      <c r="DL31" s="668">
        <v>33695</v>
      </c>
      <c r="DM31" s="691"/>
      <c r="DN31" s="691"/>
      <c r="DO31" s="691"/>
      <c r="DP31" s="691"/>
      <c r="DQ31" s="691"/>
      <c r="DR31" s="691"/>
      <c r="DS31" s="691"/>
      <c r="DT31" s="691"/>
      <c r="DU31" s="691"/>
      <c r="DV31" s="692"/>
      <c r="DW31" s="664">
        <v>0.5</v>
      </c>
      <c r="DX31" s="689"/>
      <c r="DY31" s="689"/>
      <c r="DZ31" s="689"/>
      <c r="EA31" s="689"/>
      <c r="EB31" s="689"/>
      <c r="EC31" s="690"/>
    </row>
    <row r="32" spans="2:133" ht="11.25" customHeight="1" x14ac:dyDescent="0.2">
      <c r="B32" s="656" t="s">
        <v>301</v>
      </c>
      <c r="C32" s="657"/>
      <c r="D32" s="657"/>
      <c r="E32" s="657"/>
      <c r="F32" s="657"/>
      <c r="G32" s="657"/>
      <c r="H32" s="657"/>
      <c r="I32" s="657"/>
      <c r="J32" s="657"/>
      <c r="K32" s="657"/>
      <c r="L32" s="657"/>
      <c r="M32" s="657"/>
      <c r="N32" s="657"/>
      <c r="O32" s="657"/>
      <c r="P32" s="657"/>
      <c r="Q32" s="658"/>
      <c r="R32" s="659">
        <v>1122468</v>
      </c>
      <c r="S32" s="660"/>
      <c r="T32" s="660"/>
      <c r="U32" s="660"/>
      <c r="V32" s="660"/>
      <c r="W32" s="660"/>
      <c r="X32" s="660"/>
      <c r="Y32" s="661"/>
      <c r="Z32" s="662">
        <v>6.9</v>
      </c>
      <c r="AA32" s="662"/>
      <c r="AB32" s="662"/>
      <c r="AC32" s="662"/>
      <c r="AD32" s="663" t="s">
        <v>122</v>
      </c>
      <c r="AE32" s="663"/>
      <c r="AF32" s="663"/>
      <c r="AG32" s="663"/>
      <c r="AH32" s="663"/>
      <c r="AI32" s="663"/>
      <c r="AJ32" s="663"/>
      <c r="AK32" s="663"/>
      <c r="AL32" s="664" t="s">
        <v>122</v>
      </c>
      <c r="AM32" s="665"/>
      <c r="AN32" s="665"/>
      <c r="AO32" s="666"/>
      <c r="AP32" s="707"/>
      <c r="AQ32" s="708"/>
      <c r="AR32" s="708"/>
      <c r="AS32" s="708"/>
      <c r="AT32" s="712"/>
      <c r="AU32" s="202" t="s">
        <v>302</v>
      </c>
      <c r="AX32" s="656" t="s">
        <v>303</v>
      </c>
      <c r="AY32" s="657"/>
      <c r="AZ32" s="657"/>
      <c r="BA32" s="657"/>
      <c r="BB32" s="657"/>
      <c r="BC32" s="657"/>
      <c r="BD32" s="657"/>
      <c r="BE32" s="657"/>
      <c r="BF32" s="658"/>
      <c r="BG32" s="716">
        <v>99.4</v>
      </c>
      <c r="BH32" s="691"/>
      <c r="BI32" s="691"/>
      <c r="BJ32" s="691"/>
      <c r="BK32" s="691"/>
      <c r="BL32" s="691"/>
      <c r="BM32" s="665">
        <v>99</v>
      </c>
      <c r="BN32" s="691"/>
      <c r="BO32" s="691"/>
      <c r="BP32" s="691"/>
      <c r="BQ32" s="714"/>
      <c r="BR32" s="716">
        <v>99.4</v>
      </c>
      <c r="BS32" s="691"/>
      <c r="BT32" s="691"/>
      <c r="BU32" s="691"/>
      <c r="BV32" s="691"/>
      <c r="BW32" s="691"/>
      <c r="BX32" s="665">
        <v>98.8</v>
      </c>
      <c r="BY32" s="691"/>
      <c r="BZ32" s="691"/>
      <c r="CA32" s="691"/>
      <c r="CB32" s="714"/>
      <c r="CD32" s="699"/>
      <c r="CE32" s="700"/>
      <c r="CF32" s="656" t="s">
        <v>304</v>
      </c>
      <c r="CG32" s="657"/>
      <c r="CH32" s="657"/>
      <c r="CI32" s="657"/>
      <c r="CJ32" s="657"/>
      <c r="CK32" s="657"/>
      <c r="CL32" s="657"/>
      <c r="CM32" s="657"/>
      <c r="CN32" s="657"/>
      <c r="CO32" s="657"/>
      <c r="CP32" s="657"/>
      <c r="CQ32" s="658"/>
      <c r="CR32" s="659" t="s">
        <v>122</v>
      </c>
      <c r="CS32" s="660"/>
      <c r="CT32" s="660"/>
      <c r="CU32" s="660"/>
      <c r="CV32" s="660"/>
      <c r="CW32" s="660"/>
      <c r="CX32" s="660"/>
      <c r="CY32" s="661"/>
      <c r="CZ32" s="664" t="s">
        <v>122</v>
      </c>
      <c r="DA32" s="689"/>
      <c r="DB32" s="689"/>
      <c r="DC32" s="693"/>
      <c r="DD32" s="668" t="s">
        <v>122</v>
      </c>
      <c r="DE32" s="660"/>
      <c r="DF32" s="660"/>
      <c r="DG32" s="660"/>
      <c r="DH32" s="660"/>
      <c r="DI32" s="660"/>
      <c r="DJ32" s="660"/>
      <c r="DK32" s="661"/>
      <c r="DL32" s="668" t="s">
        <v>122</v>
      </c>
      <c r="DM32" s="660"/>
      <c r="DN32" s="660"/>
      <c r="DO32" s="660"/>
      <c r="DP32" s="660"/>
      <c r="DQ32" s="660"/>
      <c r="DR32" s="660"/>
      <c r="DS32" s="660"/>
      <c r="DT32" s="660"/>
      <c r="DU32" s="660"/>
      <c r="DV32" s="661"/>
      <c r="DW32" s="664" t="s">
        <v>122</v>
      </c>
      <c r="DX32" s="689"/>
      <c r="DY32" s="689"/>
      <c r="DZ32" s="689"/>
      <c r="EA32" s="689"/>
      <c r="EB32" s="689"/>
      <c r="EC32" s="690"/>
    </row>
    <row r="33" spans="2:133" ht="11.25" customHeight="1" x14ac:dyDescent="0.2">
      <c r="B33" s="656" t="s">
        <v>305</v>
      </c>
      <c r="C33" s="657"/>
      <c r="D33" s="657"/>
      <c r="E33" s="657"/>
      <c r="F33" s="657"/>
      <c r="G33" s="657"/>
      <c r="H33" s="657"/>
      <c r="I33" s="657"/>
      <c r="J33" s="657"/>
      <c r="K33" s="657"/>
      <c r="L33" s="657"/>
      <c r="M33" s="657"/>
      <c r="N33" s="657"/>
      <c r="O33" s="657"/>
      <c r="P33" s="657"/>
      <c r="Q33" s="658"/>
      <c r="R33" s="659">
        <v>442552</v>
      </c>
      <c r="S33" s="660"/>
      <c r="T33" s="660"/>
      <c r="U33" s="660"/>
      <c r="V33" s="660"/>
      <c r="W33" s="660"/>
      <c r="X33" s="660"/>
      <c r="Y33" s="661"/>
      <c r="Z33" s="662">
        <v>2.7</v>
      </c>
      <c r="AA33" s="662"/>
      <c r="AB33" s="662"/>
      <c r="AC33" s="662"/>
      <c r="AD33" s="663">
        <v>365067</v>
      </c>
      <c r="AE33" s="663"/>
      <c r="AF33" s="663"/>
      <c r="AG33" s="663"/>
      <c r="AH33" s="663"/>
      <c r="AI33" s="663"/>
      <c r="AJ33" s="663"/>
      <c r="AK33" s="663"/>
      <c r="AL33" s="664">
        <v>5.4</v>
      </c>
      <c r="AM33" s="665"/>
      <c r="AN33" s="665"/>
      <c r="AO33" s="666"/>
      <c r="AP33" s="709"/>
      <c r="AQ33" s="710"/>
      <c r="AR33" s="710"/>
      <c r="AS33" s="710"/>
      <c r="AT33" s="713"/>
      <c r="AU33" s="207"/>
      <c r="AV33" s="207"/>
      <c r="AW33" s="207"/>
      <c r="AX33" s="680" t="s">
        <v>306</v>
      </c>
      <c r="AY33" s="681"/>
      <c r="AZ33" s="681"/>
      <c r="BA33" s="681"/>
      <c r="BB33" s="681"/>
      <c r="BC33" s="681"/>
      <c r="BD33" s="681"/>
      <c r="BE33" s="681"/>
      <c r="BF33" s="682"/>
      <c r="BG33" s="717">
        <v>99.4</v>
      </c>
      <c r="BH33" s="718"/>
      <c r="BI33" s="718"/>
      <c r="BJ33" s="718"/>
      <c r="BK33" s="718"/>
      <c r="BL33" s="718"/>
      <c r="BM33" s="719">
        <v>99</v>
      </c>
      <c r="BN33" s="718"/>
      <c r="BO33" s="718"/>
      <c r="BP33" s="718"/>
      <c r="BQ33" s="720"/>
      <c r="BR33" s="717">
        <v>99.1</v>
      </c>
      <c r="BS33" s="718"/>
      <c r="BT33" s="718"/>
      <c r="BU33" s="718"/>
      <c r="BV33" s="718"/>
      <c r="BW33" s="718"/>
      <c r="BX33" s="719">
        <v>98.3</v>
      </c>
      <c r="BY33" s="718"/>
      <c r="BZ33" s="718"/>
      <c r="CA33" s="718"/>
      <c r="CB33" s="720"/>
      <c r="CD33" s="656" t="s">
        <v>307</v>
      </c>
      <c r="CE33" s="657"/>
      <c r="CF33" s="657"/>
      <c r="CG33" s="657"/>
      <c r="CH33" s="657"/>
      <c r="CI33" s="657"/>
      <c r="CJ33" s="657"/>
      <c r="CK33" s="657"/>
      <c r="CL33" s="657"/>
      <c r="CM33" s="657"/>
      <c r="CN33" s="657"/>
      <c r="CO33" s="657"/>
      <c r="CP33" s="657"/>
      <c r="CQ33" s="658"/>
      <c r="CR33" s="659">
        <v>7287243</v>
      </c>
      <c r="CS33" s="691"/>
      <c r="CT33" s="691"/>
      <c r="CU33" s="691"/>
      <c r="CV33" s="691"/>
      <c r="CW33" s="691"/>
      <c r="CX33" s="691"/>
      <c r="CY33" s="692"/>
      <c r="CZ33" s="664">
        <v>46.9</v>
      </c>
      <c r="DA33" s="689"/>
      <c r="DB33" s="689"/>
      <c r="DC33" s="693"/>
      <c r="DD33" s="668">
        <v>5102951</v>
      </c>
      <c r="DE33" s="691"/>
      <c r="DF33" s="691"/>
      <c r="DG33" s="691"/>
      <c r="DH33" s="691"/>
      <c r="DI33" s="691"/>
      <c r="DJ33" s="691"/>
      <c r="DK33" s="692"/>
      <c r="DL33" s="668">
        <v>2683339</v>
      </c>
      <c r="DM33" s="691"/>
      <c r="DN33" s="691"/>
      <c r="DO33" s="691"/>
      <c r="DP33" s="691"/>
      <c r="DQ33" s="691"/>
      <c r="DR33" s="691"/>
      <c r="DS33" s="691"/>
      <c r="DT33" s="691"/>
      <c r="DU33" s="691"/>
      <c r="DV33" s="692"/>
      <c r="DW33" s="664">
        <v>39.6</v>
      </c>
      <c r="DX33" s="689"/>
      <c r="DY33" s="689"/>
      <c r="DZ33" s="689"/>
      <c r="EA33" s="689"/>
      <c r="EB33" s="689"/>
      <c r="EC33" s="690"/>
    </row>
    <row r="34" spans="2:133" ht="11.25" customHeight="1" x14ac:dyDescent="0.2">
      <c r="B34" s="656" t="s">
        <v>308</v>
      </c>
      <c r="C34" s="657"/>
      <c r="D34" s="657"/>
      <c r="E34" s="657"/>
      <c r="F34" s="657"/>
      <c r="G34" s="657"/>
      <c r="H34" s="657"/>
      <c r="I34" s="657"/>
      <c r="J34" s="657"/>
      <c r="K34" s="657"/>
      <c r="L34" s="657"/>
      <c r="M34" s="657"/>
      <c r="N34" s="657"/>
      <c r="O34" s="657"/>
      <c r="P34" s="657"/>
      <c r="Q34" s="658"/>
      <c r="R34" s="659">
        <v>1239882</v>
      </c>
      <c r="S34" s="660"/>
      <c r="T34" s="660"/>
      <c r="U34" s="660"/>
      <c r="V34" s="660"/>
      <c r="W34" s="660"/>
      <c r="X34" s="660"/>
      <c r="Y34" s="661"/>
      <c r="Z34" s="662">
        <v>7.7</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309</v>
      </c>
      <c r="CE34" s="657"/>
      <c r="CF34" s="657"/>
      <c r="CG34" s="657"/>
      <c r="CH34" s="657"/>
      <c r="CI34" s="657"/>
      <c r="CJ34" s="657"/>
      <c r="CK34" s="657"/>
      <c r="CL34" s="657"/>
      <c r="CM34" s="657"/>
      <c r="CN34" s="657"/>
      <c r="CO34" s="657"/>
      <c r="CP34" s="657"/>
      <c r="CQ34" s="658"/>
      <c r="CR34" s="659">
        <v>2505842</v>
      </c>
      <c r="CS34" s="660"/>
      <c r="CT34" s="660"/>
      <c r="CU34" s="660"/>
      <c r="CV34" s="660"/>
      <c r="CW34" s="660"/>
      <c r="CX34" s="660"/>
      <c r="CY34" s="661"/>
      <c r="CZ34" s="664">
        <v>16.100000000000001</v>
      </c>
      <c r="DA34" s="689"/>
      <c r="DB34" s="689"/>
      <c r="DC34" s="693"/>
      <c r="DD34" s="668">
        <v>1478719</v>
      </c>
      <c r="DE34" s="660"/>
      <c r="DF34" s="660"/>
      <c r="DG34" s="660"/>
      <c r="DH34" s="660"/>
      <c r="DI34" s="660"/>
      <c r="DJ34" s="660"/>
      <c r="DK34" s="661"/>
      <c r="DL34" s="668">
        <v>1169288</v>
      </c>
      <c r="DM34" s="660"/>
      <c r="DN34" s="660"/>
      <c r="DO34" s="660"/>
      <c r="DP34" s="660"/>
      <c r="DQ34" s="660"/>
      <c r="DR34" s="660"/>
      <c r="DS34" s="660"/>
      <c r="DT34" s="660"/>
      <c r="DU34" s="660"/>
      <c r="DV34" s="661"/>
      <c r="DW34" s="664">
        <v>17.2</v>
      </c>
      <c r="DX34" s="689"/>
      <c r="DY34" s="689"/>
      <c r="DZ34" s="689"/>
      <c r="EA34" s="689"/>
      <c r="EB34" s="689"/>
      <c r="EC34" s="690"/>
    </row>
    <row r="35" spans="2:133" ht="11.25" customHeight="1" x14ac:dyDescent="0.2">
      <c r="B35" s="656" t="s">
        <v>310</v>
      </c>
      <c r="C35" s="657"/>
      <c r="D35" s="657"/>
      <c r="E35" s="657"/>
      <c r="F35" s="657"/>
      <c r="G35" s="657"/>
      <c r="H35" s="657"/>
      <c r="I35" s="657"/>
      <c r="J35" s="657"/>
      <c r="K35" s="657"/>
      <c r="L35" s="657"/>
      <c r="M35" s="657"/>
      <c r="N35" s="657"/>
      <c r="O35" s="657"/>
      <c r="P35" s="657"/>
      <c r="Q35" s="658"/>
      <c r="R35" s="659">
        <v>2083064</v>
      </c>
      <c r="S35" s="660"/>
      <c r="T35" s="660"/>
      <c r="U35" s="660"/>
      <c r="V35" s="660"/>
      <c r="W35" s="660"/>
      <c r="X35" s="660"/>
      <c r="Y35" s="661"/>
      <c r="Z35" s="662">
        <v>12.9</v>
      </c>
      <c r="AA35" s="662"/>
      <c r="AB35" s="662"/>
      <c r="AC35" s="662"/>
      <c r="AD35" s="663" t="s">
        <v>122</v>
      </c>
      <c r="AE35" s="663"/>
      <c r="AF35" s="663"/>
      <c r="AG35" s="663"/>
      <c r="AH35" s="663"/>
      <c r="AI35" s="663"/>
      <c r="AJ35" s="663"/>
      <c r="AK35" s="663"/>
      <c r="AL35" s="664" t="s">
        <v>122</v>
      </c>
      <c r="AM35" s="665"/>
      <c r="AN35" s="665"/>
      <c r="AO35" s="666"/>
      <c r="AP35" s="210"/>
      <c r="AQ35" s="641" t="s">
        <v>311</v>
      </c>
      <c r="AR35" s="642"/>
      <c r="AS35" s="642"/>
      <c r="AT35" s="642"/>
      <c r="AU35" s="642"/>
      <c r="AV35" s="642"/>
      <c r="AW35" s="642"/>
      <c r="AX35" s="642"/>
      <c r="AY35" s="642"/>
      <c r="AZ35" s="642"/>
      <c r="BA35" s="642"/>
      <c r="BB35" s="642"/>
      <c r="BC35" s="642"/>
      <c r="BD35" s="642"/>
      <c r="BE35" s="642"/>
      <c r="BF35" s="643"/>
      <c r="BG35" s="641" t="s">
        <v>312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313</v>
      </c>
      <c r="CE35" s="657"/>
      <c r="CF35" s="657"/>
      <c r="CG35" s="657"/>
      <c r="CH35" s="657"/>
      <c r="CI35" s="657"/>
      <c r="CJ35" s="657"/>
      <c r="CK35" s="657"/>
      <c r="CL35" s="657"/>
      <c r="CM35" s="657"/>
      <c r="CN35" s="657"/>
      <c r="CO35" s="657"/>
      <c r="CP35" s="657"/>
      <c r="CQ35" s="658"/>
      <c r="CR35" s="659">
        <v>316802</v>
      </c>
      <c r="CS35" s="691"/>
      <c r="CT35" s="691"/>
      <c r="CU35" s="691"/>
      <c r="CV35" s="691"/>
      <c r="CW35" s="691"/>
      <c r="CX35" s="691"/>
      <c r="CY35" s="692"/>
      <c r="CZ35" s="664">
        <v>2</v>
      </c>
      <c r="DA35" s="689"/>
      <c r="DB35" s="689"/>
      <c r="DC35" s="693"/>
      <c r="DD35" s="668">
        <v>190219</v>
      </c>
      <c r="DE35" s="691"/>
      <c r="DF35" s="691"/>
      <c r="DG35" s="691"/>
      <c r="DH35" s="691"/>
      <c r="DI35" s="691"/>
      <c r="DJ35" s="691"/>
      <c r="DK35" s="692"/>
      <c r="DL35" s="668">
        <v>83881</v>
      </c>
      <c r="DM35" s="691"/>
      <c r="DN35" s="691"/>
      <c r="DO35" s="691"/>
      <c r="DP35" s="691"/>
      <c r="DQ35" s="691"/>
      <c r="DR35" s="691"/>
      <c r="DS35" s="691"/>
      <c r="DT35" s="691"/>
      <c r="DU35" s="691"/>
      <c r="DV35" s="692"/>
      <c r="DW35" s="664">
        <v>1.2</v>
      </c>
      <c r="DX35" s="689"/>
      <c r="DY35" s="689"/>
      <c r="DZ35" s="689"/>
      <c r="EA35" s="689"/>
      <c r="EB35" s="689"/>
      <c r="EC35" s="690"/>
    </row>
    <row r="36" spans="2:133" ht="11.25" customHeight="1" x14ac:dyDescent="0.2">
      <c r="B36" s="656" t="s">
        <v>314</v>
      </c>
      <c r="C36" s="657"/>
      <c r="D36" s="657"/>
      <c r="E36" s="657"/>
      <c r="F36" s="657"/>
      <c r="G36" s="657"/>
      <c r="H36" s="657"/>
      <c r="I36" s="657"/>
      <c r="J36" s="657"/>
      <c r="K36" s="657"/>
      <c r="L36" s="657"/>
      <c r="M36" s="657"/>
      <c r="N36" s="657"/>
      <c r="O36" s="657"/>
      <c r="P36" s="657"/>
      <c r="Q36" s="658"/>
      <c r="R36" s="659">
        <v>558815</v>
      </c>
      <c r="S36" s="660"/>
      <c r="T36" s="660"/>
      <c r="U36" s="660"/>
      <c r="V36" s="660"/>
      <c r="W36" s="660"/>
      <c r="X36" s="660"/>
      <c r="Y36" s="661"/>
      <c r="Z36" s="662">
        <v>3.4</v>
      </c>
      <c r="AA36" s="662"/>
      <c r="AB36" s="662"/>
      <c r="AC36" s="662"/>
      <c r="AD36" s="663" t="s">
        <v>122</v>
      </c>
      <c r="AE36" s="663"/>
      <c r="AF36" s="663"/>
      <c r="AG36" s="663"/>
      <c r="AH36" s="663"/>
      <c r="AI36" s="663"/>
      <c r="AJ36" s="663"/>
      <c r="AK36" s="663"/>
      <c r="AL36" s="664" t="s">
        <v>122</v>
      </c>
      <c r="AM36" s="665"/>
      <c r="AN36" s="665"/>
      <c r="AO36" s="666"/>
      <c r="AP36" s="210"/>
      <c r="AQ36" s="725" t="s">
        <v>315</v>
      </c>
      <c r="AR36" s="726"/>
      <c r="AS36" s="726"/>
      <c r="AT36" s="726"/>
      <c r="AU36" s="726"/>
      <c r="AV36" s="726"/>
      <c r="AW36" s="726"/>
      <c r="AX36" s="726"/>
      <c r="AY36" s="727"/>
      <c r="AZ36" s="648">
        <v>723615</v>
      </c>
      <c r="BA36" s="649"/>
      <c r="BB36" s="649"/>
      <c r="BC36" s="649"/>
      <c r="BD36" s="649"/>
      <c r="BE36" s="649"/>
      <c r="BF36" s="721"/>
      <c r="BG36" s="645" t="s">
        <v>316</v>
      </c>
      <c r="BH36" s="646"/>
      <c r="BI36" s="646"/>
      <c r="BJ36" s="646"/>
      <c r="BK36" s="646"/>
      <c r="BL36" s="646"/>
      <c r="BM36" s="646"/>
      <c r="BN36" s="646"/>
      <c r="BO36" s="646"/>
      <c r="BP36" s="646"/>
      <c r="BQ36" s="646"/>
      <c r="BR36" s="646"/>
      <c r="BS36" s="646"/>
      <c r="BT36" s="646"/>
      <c r="BU36" s="647"/>
      <c r="BV36" s="648">
        <v>53027</v>
      </c>
      <c r="BW36" s="649"/>
      <c r="BX36" s="649"/>
      <c r="BY36" s="649"/>
      <c r="BZ36" s="649"/>
      <c r="CA36" s="649"/>
      <c r="CB36" s="721"/>
      <c r="CD36" s="656" t="s">
        <v>317</v>
      </c>
      <c r="CE36" s="657"/>
      <c r="CF36" s="657"/>
      <c r="CG36" s="657"/>
      <c r="CH36" s="657"/>
      <c r="CI36" s="657"/>
      <c r="CJ36" s="657"/>
      <c r="CK36" s="657"/>
      <c r="CL36" s="657"/>
      <c r="CM36" s="657"/>
      <c r="CN36" s="657"/>
      <c r="CO36" s="657"/>
      <c r="CP36" s="657"/>
      <c r="CQ36" s="658"/>
      <c r="CR36" s="659">
        <v>2557049</v>
      </c>
      <c r="CS36" s="660"/>
      <c r="CT36" s="660"/>
      <c r="CU36" s="660"/>
      <c r="CV36" s="660"/>
      <c r="CW36" s="660"/>
      <c r="CX36" s="660"/>
      <c r="CY36" s="661"/>
      <c r="CZ36" s="664">
        <v>16.5</v>
      </c>
      <c r="DA36" s="689"/>
      <c r="DB36" s="689"/>
      <c r="DC36" s="693"/>
      <c r="DD36" s="668">
        <v>1701543</v>
      </c>
      <c r="DE36" s="660"/>
      <c r="DF36" s="660"/>
      <c r="DG36" s="660"/>
      <c r="DH36" s="660"/>
      <c r="DI36" s="660"/>
      <c r="DJ36" s="660"/>
      <c r="DK36" s="661"/>
      <c r="DL36" s="668">
        <v>1109891</v>
      </c>
      <c r="DM36" s="660"/>
      <c r="DN36" s="660"/>
      <c r="DO36" s="660"/>
      <c r="DP36" s="660"/>
      <c r="DQ36" s="660"/>
      <c r="DR36" s="660"/>
      <c r="DS36" s="660"/>
      <c r="DT36" s="660"/>
      <c r="DU36" s="660"/>
      <c r="DV36" s="661"/>
      <c r="DW36" s="664">
        <v>16.399999999999999</v>
      </c>
      <c r="DX36" s="689"/>
      <c r="DY36" s="689"/>
      <c r="DZ36" s="689"/>
      <c r="EA36" s="689"/>
      <c r="EB36" s="689"/>
      <c r="EC36" s="690"/>
    </row>
    <row r="37" spans="2:133" ht="11.25" customHeight="1" x14ac:dyDescent="0.2">
      <c r="B37" s="656" t="s">
        <v>318</v>
      </c>
      <c r="C37" s="657"/>
      <c r="D37" s="657"/>
      <c r="E37" s="657"/>
      <c r="F37" s="657"/>
      <c r="G37" s="657"/>
      <c r="H37" s="657"/>
      <c r="I37" s="657"/>
      <c r="J37" s="657"/>
      <c r="K37" s="657"/>
      <c r="L37" s="657"/>
      <c r="M37" s="657"/>
      <c r="N37" s="657"/>
      <c r="O37" s="657"/>
      <c r="P37" s="657"/>
      <c r="Q37" s="658"/>
      <c r="R37" s="659">
        <v>830446</v>
      </c>
      <c r="S37" s="660"/>
      <c r="T37" s="660"/>
      <c r="U37" s="660"/>
      <c r="V37" s="660"/>
      <c r="W37" s="660"/>
      <c r="X37" s="660"/>
      <c r="Y37" s="661"/>
      <c r="Z37" s="662">
        <v>5.0999999999999996</v>
      </c>
      <c r="AA37" s="662"/>
      <c r="AB37" s="662"/>
      <c r="AC37" s="662"/>
      <c r="AD37" s="663">
        <v>179214</v>
      </c>
      <c r="AE37" s="663"/>
      <c r="AF37" s="663"/>
      <c r="AG37" s="663"/>
      <c r="AH37" s="663"/>
      <c r="AI37" s="663"/>
      <c r="AJ37" s="663"/>
      <c r="AK37" s="663"/>
      <c r="AL37" s="664">
        <v>2.6</v>
      </c>
      <c r="AM37" s="665"/>
      <c r="AN37" s="665"/>
      <c r="AO37" s="666"/>
      <c r="AQ37" s="722" t="s">
        <v>319</v>
      </c>
      <c r="AR37" s="723"/>
      <c r="AS37" s="723"/>
      <c r="AT37" s="723"/>
      <c r="AU37" s="723"/>
      <c r="AV37" s="723"/>
      <c r="AW37" s="723"/>
      <c r="AX37" s="723"/>
      <c r="AY37" s="724"/>
      <c r="AZ37" s="659">
        <v>116152</v>
      </c>
      <c r="BA37" s="660"/>
      <c r="BB37" s="660"/>
      <c r="BC37" s="660"/>
      <c r="BD37" s="691"/>
      <c r="BE37" s="691"/>
      <c r="BF37" s="714"/>
      <c r="BG37" s="656" t="s">
        <v>320</v>
      </c>
      <c r="BH37" s="657"/>
      <c r="BI37" s="657"/>
      <c r="BJ37" s="657"/>
      <c r="BK37" s="657"/>
      <c r="BL37" s="657"/>
      <c r="BM37" s="657"/>
      <c r="BN37" s="657"/>
      <c r="BO37" s="657"/>
      <c r="BP37" s="657"/>
      <c r="BQ37" s="657"/>
      <c r="BR37" s="657"/>
      <c r="BS37" s="657"/>
      <c r="BT37" s="657"/>
      <c r="BU37" s="658"/>
      <c r="BV37" s="659">
        <v>53027</v>
      </c>
      <c r="BW37" s="660"/>
      <c r="BX37" s="660"/>
      <c r="BY37" s="660"/>
      <c r="BZ37" s="660"/>
      <c r="CA37" s="660"/>
      <c r="CB37" s="669"/>
      <c r="CD37" s="656" t="s">
        <v>321</v>
      </c>
      <c r="CE37" s="657"/>
      <c r="CF37" s="657"/>
      <c r="CG37" s="657"/>
      <c r="CH37" s="657"/>
      <c r="CI37" s="657"/>
      <c r="CJ37" s="657"/>
      <c r="CK37" s="657"/>
      <c r="CL37" s="657"/>
      <c r="CM37" s="657"/>
      <c r="CN37" s="657"/>
      <c r="CO37" s="657"/>
      <c r="CP37" s="657"/>
      <c r="CQ37" s="658"/>
      <c r="CR37" s="659">
        <v>1220945</v>
      </c>
      <c r="CS37" s="691"/>
      <c r="CT37" s="691"/>
      <c r="CU37" s="691"/>
      <c r="CV37" s="691"/>
      <c r="CW37" s="691"/>
      <c r="CX37" s="691"/>
      <c r="CY37" s="692"/>
      <c r="CZ37" s="664">
        <v>7.9</v>
      </c>
      <c r="DA37" s="689"/>
      <c r="DB37" s="689"/>
      <c r="DC37" s="693"/>
      <c r="DD37" s="668">
        <v>730545</v>
      </c>
      <c r="DE37" s="691"/>
      <c r="DF37" s="691"/>
      <c r="DG37" s="691"/>
      <c r="DH37" s="691"/>
      <c r="DI37" s="691"/>
      <c r="DJ37" s="691"/>
      <c r="DK37" s="692"/>
      <c r="DL37" s="668">
        <v>730317</v>
      </c>
      <c r="DM37" s="691"/>
      <c r="DN37" s="691"/>
      <c r="DO37" s="691"/>
      <c r="DP37" s="691"/>
      <c r="DQ37" s="691"/>
      <c r="DR37" s="691"/>
      <c r="DS37" s="691"/>
      <c r="DT37" s="691"/>
      <c r="DU37" s="691"/>
      <c r="DV37" s="692"/>
      <c r="DW37" s="664">
        <v>10.8</v>
      </c>
      <c r="DX37" s="689"/>
      <c r="DY37" s="689"/>
      <c r="DZ37" s="689"/>
      <c r="EA37" s="689"/>
      <c r="EB37" s="689"/>
      <c r="EC37" s="690"/>
    </row>
    <row r="38" spans="2:133" ht="11.25" customHeight="1" x14ac:dyDescent="0.2">
      <c r="B38" s="656" t="s">
        <v>322</v>
      </c>
      <c r="C38" s="657"/>
      <c r="D38" s="657"/>
      <c r="E38" s="657"/>
      <c r="F38" s="657"/>
      <c r="G38" s="657"/>
      <c r="H38" s="657"/>
      <c r="I38" s="657"/>
      <c r="J38" s="657"/>
      <c r="K38" s="657"/>
      <c r="L38" s="657"/>
      <c r="M38" s="657"/>
      <c r="N38" s="657"/>
      <c r="O38" s="657"/>
      <c r="P38" s="657"/>
      <c r="Q38" s="658"/>
      <c r="R38" s="659">
        <v>1447574</v>
      </c>
      <c r="S38" s="660"/>
      <c r="T38" s="660"/>
      <c r="U38" s="660"/>
      <c r="V38" s="660"/>
      <c r="W38" s="660"/>
      <c r="X38" s="660"/>
      <c r="Y38" s="661"/>
      <c r="Z38" s="662">
        <v>8.9</v>
      </c>
      <c r="AA38" s="662"/>
      <c r="AB38" s="662"/>
      <c r="AC38" s="662"/>
      <c r="AD38" s="663" t="s">
        <v>122</v>
      </c>
      <c r="AE38" s="663"/>
      <c r="AF38" s="663"/>
      <c r="AG38" s="663"/>
      <c r="AH38" s="663"/>
      <c r="AI38" s="663"/>
      <c r="AJ38" s="663"/>
      <c r="AK38" s="663"/>
      <c r="AL38" s="664" t="s">
        <v>122</v>
      </c>
      <c r="AM38" s="665"/>
      <c r="AN38" s="665"/>
      <c r="AO38" s="666"/>
      <c r="AQ38" s="722" t="s">
        <v>323</v>
      </c>
      <c r="AR38" s="723"/>
      <c r="AS38" s="723"/>
      <c r="AT38" s="723"/>
      <c r="AU38" s="723"/>
      <c r="AV38" s="723"/>
      <c r="AW38" s="723"/>
      <c r="AX38" s="723"/>
      <c r="AY38" s="724"/>
      <c r="AZ38" s="659">
        <v>15333</v>
      </c>
      <c r="BA38" s="660"/>
      <c r="BB38" s="660"/>
      <c r="BC38" s="660"/>
      <c r="BD38" s="691"/>
      <c r="BE38" s="691"/>
      <c r="BF38" s="714"/>
      <c r="BG38" s="656" t="s">
        <v>324</v>
      </c>
      <c r="BH38" s="657"/>
      <c r="BI38" s="657"/>
      <c r="BJ38" s="657"/>
      <c r="BK38" s="657"/>
      <c r="BL38" s="657"/>
      <c r="BM38" s="657"/>
      <c r="BN38" s="657"/>
      <c r="BO38" s="657"/>
      <c r="BP38" s="657"/>
      <c r="BQ38" s="657"/>
      <c r="BR38" s="657"/>
      <c r="BS38" s="657"/>
      <c r="BT38" s="657"/>
      <c r="BU38" s="658"/>
      <c r="BV38" s="659">
        <v>2034</v>
      </c>
      <c r="BW38" s="660"/>
      <c r="BX38" s="660"/>
      <c r="BY38" s="660"/>
      <c r="BZ38" s="660"/>
      <c r="CA38" s="660"/>
      <c r="CB38" s="669"/>
      <c r="CD38" s="656" t="s">
        <v>325</v>
      </c>
      <c r="CE38" s="657"/>
      <c r="CF38" s="657"/>
      <c r="CG38" s="657"/>
      <c r="CH38" s="657"/>
      <c r="CI38" s="657"/>
      <c r="CJ38" s="657"/>
      <c r="CK38" s="657"/>
      <c r="CL38" s="657"/>
      <c r="CM38" s="657"/>
      <c r="CN38" s="657"/>
      <c r="CO38" s="657"/>
      <c r="CP38" s="657"/>
      <c r="CQ38" s="658"/>
      <c r="CR38" s="659">
        <v>607463</v>
      </c>
      <c r="CS38" s="660"/>
      <c r="CT38" s="660"/>
      <c r="CU38" s="660"/>
      <c r="CV38" s="660"/>
      <c r="CW38" s="660"/>
      <c r="CX38" s="660"/>
      <c r="CY38" s="661"/>
      <c r="CZ38" s="664">
        <v>3.9</v>
      </c>
      <c r="DA38" s="689"/>
      <c r="DB38" s="689"/>
      <c r="DC38" s="693"/>
      <c r="DD38" s="668">
        <v>498645</v>
      </c>
      <c r="DE38" s="660"/>
      <c r="DF38" s="660"/>
      <c r="DG38" s="660"/>
      <c r="DH38" s="660"/>
      <c r="DI38" s="660"/>
      <c r="DJ38" s="660"/>
      <c r="DK38" s="661"/>
      <c r="DL38" s="668">
        <v>320279</v>
      </c>
      <c r="DM38" s="660"/>
      <c r="DN38" s="660"/>
      <c r="DO38" s="660"/>
      <c r="DP38" s="660"/>
      <c r="DQ38" s="660"/>
      <c r="DR38" s="660"/>
      <c r="DS38" s="660"/>
      <c r="DT38" s="660"/>
      <c r="DU38" s="660"/>
      <c r="DV38" s="661"/>
      <c r="DW38" s="664">
        <v>4.7</v>
      </c>
      <c r="DX38" s="689"/>
      <c r="DY38" s="689"/>
      <c r="DZ38" s="689"/>
      <c r="EA38" s="689"/>
      <c r="EB38" s="689"/>
      <c r="EC38" s="690"/>
    </row>
    <row r="39" spans="2:133" ht="11.25" customHeight="1" x14ac:dyDescent="0.2">
      <c r="B39" s="656" t="s">
        <v>326</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327</v>
      </c>
      <c r="AR39" s="723"/>
      <c r="AS39" s="723"/>
      <c r="AT39" s="723"/>
      <c r="AU39" s="723"/>
      <c r="AV39" s="723"/>
      <c r="AW39" s="723"/>
      <c r="AX39" s="723"/>
      <c r="AY39" s="724"/>
      <c r="AZ39" s="659" t="s">
        <v>122</v>
      </c>
      <c r="BA39" s="660"/>
      <c r="BB39" s="660"/>
      <c r="BC39" s="660"/>
      <c r="BD39" s="691"/>
      <c r="BE39" s="691"/>
      <c r="BF39" s="714"/>
      <c r="BG39" s="656" t="s">
        <v>328</v>
      </c>
      <c r="BH39" s="657"/>
      <c r="BI39" s="657"/>
      <c r="BJ39" s="657"/>
      <c r="BK39" s="657"/>
      <c r="BL39" s="657"/>
      <c r="BM39" s="657"/>
      <c r="BN39" s="657"/>
      <c r="BO39" s="657"/>
      <c r="BP39" s="657"/>
      <c r="BQ39" s="657"/>
      <c r="BR39" s="657"/>
      <c r="BS39" s="657"/>
      <c r="BT39" s="657"/>
      <c r="BU39" s="658"/>
      <c r="BV39" s="659">
        <v>2951</v>
      </c>
      <c r="BW39" s="660"/>
      <c r="BX39" s="660"/>
      <c r="BY39" s="660"/>
      <c r="BZ39" s="660"/>
      <c r="CA39" s="660"/>
      <c r="CB39" s="669"/>
      <c r="CD39" s="656" t="s">
        <v>329</v>
      </c>
      <c r="CE39" s="657"/>
      <c r="CF39" s="657"/>
      <c r="CG39" s="657"/>
      <c r="CH39" s="657"/>
      <c r="CI39" s="657"/>
      <c r="CJ39" s="657"/>
      <c r="CK39" s="657"/>
      <c r="CL39" s="657"/>
      <c r="CM39" s="657"/>
      <c r="CN39" s="657"/>
      <c r="CO39" s="657"/>
      <c r="CP39" s="657"/>
      <c r="CQ39" s="658"/>
      <c r="CR39" s="659">
        <v>1276991</v>
      </c>
      <c r="CS39" s="691"/>
      <c r="CT39" s="691"/>
      <c r="CU39" s="691"/>
      <c r="CV39" s="691"/>
      <c r="CW39" s="691"/>
      <c r="CX39" s="691"/>
      <c r="CY39" s="692"/>
      <c r="CZ39" s="664">
        <v>8.1999999999999993</v>
      </c>
      <c r="DA39" s="689"/>
      <c r="DB39" s="689"/>
      <c r="DC39" s="693"/>
      <c r="DD39" s="668">
        <v>1210729</v>
      </c>
      <c r="DE39" s="691"/>
      <c r="DF39" s="691"/>
      <c r="DG39" s="691"/>
      <c r="DH39" s="691"/>
      <c r="DI39" s="691"/>
      <c r="DJ39" s="691"/>
      <c r="DK39" s="692"/>
      <c r="DL39" s="668" t="s">
        <v>122</v>
      </c>
      <c r="DM39" s="691"/>
      <c r="DN39" s="691"/>
      <c r="DO39" s="691"/>
      <c r="DP39" s="691"/>
      <c r="DQ39" s="691"/>
      <c r="DR39" s="691"/>
      <c r="DS39" s="691"/>
      <c r="DT39" s="691"/>
      <c r="DU39" s="691"/>
      <c r="DV39" s="692"/>
      <c r="DW39" s="664" t="s">
        <v>122</v>
      </c>
      <c r="DX39" s="689"/>
      <c r="DY39" s="689"/>
      <c r="DZ39" s="689"/>
      <c r="EA39" s="689"/>
      <c r="EB39" s="689"/>
      <c r="EC39" s="690"/>
    </row>
    <row r="40" spans="2:133" ht="11.25" customHeight="1" x14ac:dyDescent="0.2">
      <c r="B40" s="656" t="s">
        <v>330</v>
      </c>
      <c r="C40" s="657"/>
      <c r="D40" s="657"/>
      <c r="E40" s="657"/>
      <c r="F40" s="657"/>
      <c r="G40" s="657"/>
      <c r="H40" s="657"/>
      <c r="I40" s="657"/>
      <c r="J40" s="657"/>
      <c r="K40" s="657"/>
      <c r="L40" s="657"/>
      <c r="M40" s="657"/>
      <c r="N40" s="657"/>
      <c r="O40" s="657"/>
      <c r="P40" s="657"/>
      <c r="Q40" s="658"/>
      <c r="R40" s="659">
        <v>12874</v>
      </c>
      <c r="S40" s="660"/>
      <c r="T40" s="660"/>
      <c r="U40" s="660"/>
      <c r="V40" s="660"/>
      <c r="W40" s="660"/>
      <c r="X40" s="660"/>
      <c r="Y40" s="661"/>
      <c r="Z40" s="662">
        <v>0.1</v>
      </c>
      <c r="AA40" s="662"/>
      <c r="AB40" s="662"/>
      <c r="AC40" s="662"/>
      <c r="AD40" s="663" t="s">
        <v>122</v>
      </c>
      <c r="AE40" s="663"/>
      <c r="AF40" s="663"/>
      <c r="AG40" s="663"/>
      <c r="AH40" s="663"/>
      <c r="AI40" s="663"/>
      <c r="AJ40" s="663"/>
      <c r="AK40" s="663"/>
      <c r="AL40" s="664" t="s">
        <v>122</v>
      </c>
      <c r="AM40" s="665"/>
      <c r="AN40" s="665"/>
      <c r="AO40" s="666"/>
      <c r="AQ40" s="722" t="s">
        <v>331</v>
      </c>
      <c r="AR40" s="723"/>
      <c r="AS40" s="723"/>
      <c r="AT40" s="723"/>
      <c r="AU40" s="723"/>
      <c r="AV40" s="723"/>
      <c r="AW40" s="723"/>
      <c r="AX40" s="723"/>
      <c r="AY40" s="724"/>
      <c r="AZ40" s="659" t="s">
        <v>122</v>
      </c>
      <c r="BA40" s="660"/>
      <c r="BB40" s="660"/>
      <c r="BC40" s="660"/>
      <c r="BD40" s="691"/>
      <c r="BE40" s="691"/>
      <c r="BF40" s="714"/>
      <c r="BG40" s="707" t="s">
        <v>332</v>
      </c>
      <c r="BH40" s="708"/>
      <c r="BI40" s="708"/>
      <c r="BJ40" s="708"/>
      <c r="BK40" s="708"/>
      <c r="BL40" s="211"/>
      <c r="BM40" s="657" t="s">
        <v>333</v>
      </c>
      <c r="BN40" s="657"/>
      <c r="BO40" s="657"/>
      <c r="BP40" s="657"/>
      <c r="BQ40" s="657"/>
      <c r="BR40" s="657"/>
      <c r="BS40" s="657"/>
      <c r="BT40" s="657"/>
      <c r="BU40" s="658"/>
      <c r="BV40" s="659">
        <v>114</v>
      </c>
      <c r="BW40" s="660"/>
      <c r="BX40" s="660"/>
      <c r="BY40" s="660"/>
      <c r="BZ40" s="660"/>
      <c r="CA40" s="660"/>
      <c r="CB40" s="669"/>
      <c r="CD40" s="656" t="s">
        <v>334</v>
      </c>
      <c r="CE40" s="657"/>
      <c r="CF40" s="657"/>
      <c r="CG40" s="657"/>
      <c r="CH40" s="657"/>
      <c r="CI40" s="657"/>
      <c r="CJ40" s="657"/>
      <c r="CK40" s="657"/>
      <c r="CL40" s="657"/>
      <c r="CM40" s="657"/>
      <c r="CN40" s="657"/>
      <c r="CO40" s="657"/>
      <c r="CP40" s="657"/>
      <c r="CQ40" s="658"/>
      <c r="CR40" s="659">
        <v>23096</v>
      </c>
      <c r="CS40" s="660"/>
      <c r="CT40" s="660"/>
      <c r="CU40" s="660"/>
      <c r="CV40" s="660"/>
      <c r="CW40" s="660"/>
      <c r="CX40" s="660"/>
      <c r="CY40" s="661"/>
      <c r="CZ40" s="664">
        <v>0.1</v>
      </c>
      <c r="DA40" s="689"/>
      <c r="DB40" s="689"/>
      <c r="DC40" s="693"/>
      <c r="DD40" s="668">
        <v>23096</v>
      </c>
      <c r="DE40" s="660"/>
      <c r="DF40" s="660"/>
      <c r="DG40" s="660"/>
      <c r="DH40" s="660"/>
      <c r="DI40" s="660"/>
      <c r="DJ40" s="660"/>
      <c r="DK40" s="661"/>
      <c r="DL40" s="668" t="s">
        <v>122</v>
      </c>
      <c r="DM40" s="660"/>
      <c r="DN40" s="660"/>
      <c r="DO40" s="660"/>
      <c r="DP40" s="660"/>
      <c r="DQ40" s="660"/>
      <c r="DR40" s="660"/>
      <c r="DS40" s="660"/>
      <c r="DT40" s="660"/>
      <c r="DU40" s="660"/>
      <c r="DV40" s="661"/>
      <c r="DW40" s="664" t="s">
        <v>122</v>
      </c>
      <c r="DX40" s="689"/>
      <c r="DY40" s="689"/>
      <c r="DZ40" s="689"/>
      <c r="EA40" s="689"/>
      <c r="EB40" s="689"/>
      <c r="EC40" s="690"/>
    </row>
    <row r="41" spans="2:133" ht="11.25" customHeight="1" x14ac:dyDescent="0.2">
      <c r="B41" s="680" t="s">
        <v>335</v>
      </c>
      <c r="C41" s="681"/>
      <c r="D41" s="681"/>
      <c r="E41" s="681"/>
      <c r="F41" s="681"/>
      <c r="G41" s="681"/>
      <c r="H41" s="681"/>
      <c r="I41" s="681"/>
      <c r="J41" s="681"/>
      <c r="K41" s="681"/>
      <c r="L41" s="681"/>
      <c r="M41" s="681"/>
      <c r="N41" s="681"/>
      <c r="O41" s="681"/>
      <c r="P41" s="681"/>
      <c r="Q41" s="682"/>
      <c r="R41" s="731">
        <v>16203623</v>
      </c>
      <c r="S41" s="732"/>
      <c r="T41" s="732"/>
      <c r="U41" s="732"/>
      <c r="V41" s="732"/>
      <c r="W41" s="732"/>
      <c r="X41" s="732"/>
      <c r="Y41" s="736"/>
      <c r="Z41" s="737">
        <v>100</v>
      </c>
      <c r="AA41" s="737"/>
      <c r="AB41" s="737"/>
      <c r="AC41" s="737"/>
      <c r="AD41" s="738">
        <v>6767952</v>
      </c>
      <c r="AE41" s="738"/>
      <c r="AF41" s="738"/>
      <c r="AG41" s="738"/>
      <c r="AH41" s="738"/>
      <c r="AI41" s="738"/>
      <c r="AJ41" s="738"/>
      <c r="AK41" s="738"/>
      <c r="AL41" s="739">
        <v>100</v>
      </c>
      <c r="AM41" s="719"/>
      <c r="AN41" s="719"/>
      <c r="AO41" s="740"/>
      <c r="AQ41" s="722" t="s">
        <v>336</v>
      </c>
      <c r="AR41" s="723"/>
      <c r="AS41" s="723"/>
      <c r="AT41" s="723"/>
      <c r="AU41" s="723"/>
      <c r="AV41" s="723"/>
      <c r="AW41" s="723"/>
      <c r="AX41" s="723"/>
      <c r="AY41" s="724"/>
      <c r="AZ41" s="659">
        <v>113916</v>
      </c>
      <c r="BA41" s="660"/>
      <c r="BB41" s="660"/>
      <c r="BC41" s="660"/>
      <c r="BD41" s="691"/>
      <c r="BE41" s="691"/>
      <c r="BF41" s="714"/>
      <c r="BG41" s="707"/>
      <c r="BH41" s="708"/>
      <c r="BI41" s="708"/>
      <c r="BJ41" s="708"/>
      <c r="BK41" s="708"/>
      <c r="BL41" s="211"/>
      <c r="BM41" s="657" t="s">
        <v>337</v>
      </c>
      <c r="BN41" s="657"/>
      <c r="BO41" s="657"/>
      <c r="BP41" s="657"/>
      <c r="BQ41" s="657"/>
      <c r="BR41" s="657"/>
      <c r="BS41" s="657"/>
      <c r="BT41" s="657"/>
      <c r="BU41" s="658"/>
      <c r="BV41" s="659">
        <v>2</v>
      </c>
      <c r="BW41" s="660"/>
      <c r="BX41" s="660"/>
      <c r="BY41" s="660"/>
      <c r="BZ41" s="660"/>
      <c r="CA41" s="660"/>
      <c r="CB41" s="669"/>
      <c r="CD41" s="656" t="s">
        <v>338</v>
      </c>
      <c r="CE41" s="657"/>
      <c r="CF41" s="657"/>
      <c r="CG41" s="657"/>
      <c r="CH41" s="657"/>
      <c r="CI41" s="657"/>
      <c r="CJ41" s="657"/>
      <c r="CK41" s="657"/>
      <c r="CL41" s="657"/>
      <c r="CM41" s="657"/>
      <c r="CN41" s="657"/>
      <c r="CO41" s="657"/>
      <c r="CP41" s="657"/>
      <c r="CQ41" s="658"/>
      <c r="CR41" s="659" t="s">
        <v>122</v>
      </c>
      <c r="CS41" s="691"/>
      <c r="CT41" s="691"/>
      <c r="CU41" s="691"/>
      <c r="CV41" s="691"/>
      <c r="CW41" s="691"/>
      <c r="CX41" s="691"/>
      <c r="CY41" s="692"/>
      <c r="CZ41" s="664" t="s">
        <v>122</v>
      </c>
      <c r="DA41" s="689"/>
      <c r="DB41" s="689"/>
      <c r="DC41" s="693"/>
      <c r="DD41" s="668" t="s">
        <v>122</v>
      </c>
      <c r="DE41" s="691"/>
      <c r="DF41" s="691"/>
      <c r="DG41" s="691"/>
      <c r="DH41" s="691"/>
      <c r="DI41" s="691"/>
      <c r="DJ41" s="691"/>
      <c r="DK41" s="692"/>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2">
      <c r="AQ42" s="728" t="s">
        <v>323</v>
      </c>
      <c r="AR42" s="729"/>
      <c r="AS42" s="729"/>
      <c r="AT42" s="729"/>
      <c r="AU42" s="729"/>
      <c r="AV42" s="729"/>
      <c r="AW42" s="729"/>
      <c r="AX42" s="729"/>
      <c r="AY42" s="730"/>
      <c r="AZ42" s="731">
        <v>478214</v>
      </c>
      <c r="BA42" s="732"/>
      <c r="BB42" s="732"/>
      <c r="BC42" s="732"/>
      <c r="BD42" s="718"/>
      <c r="BE42" s="718"/>
      <c r="BF42" s="720"/>
      <c r="BG42" s="709"/>
      <c r="BH42" s="710"/>
      <c r="BI42" s="710"/>
      <c r="BJ42" s="710"/>
      <c r="BK42" s="710"/>
      <c r="BL42" s="212"/>
      <c r="BM42" s="681" t="s">
        <v>339</v>
      </c>
      <c r="BN42" s="681"/>
      <c r="BO42" s="681"/>
      <c r="BP42" s="681"/>
      <c r="BQ42" s="681"/>
      <c r="BR42" s="681"/>
      <c r="BS42" s="681"/>
      <c r="BT42" s="681"/>
      <c r="BU42" s="682"/>
      <c r="BV42" s="731">
        <v>405</v>
      </c>
      <c r="BW42" s="732"/>
      <c r="BX42" s="732"/>
      <c r="BY42" s="732"/>
      <c r="BZ42" s="732"/>
      <c r="CA42" s="732"/>
      <c r="CB42" s="741"/>
      <c r="CD42" s="656" t="s">
        <v>340</v>
      </c>
      <c r="CE42" s="657"/>
      <c r="CF42" s="657"/>
      <c r="CG42" s="657"/>
      <c r="CH42" s="657"/>
      <c r="CI42" s="657"/>
      <c r="CJ42" s="657"/>
      <c r="CK42" s="657"/>
      <c r="CL42" s="657"/>
      <c r="CM42" s="657"/>
      <c r="CN42" s="657"/>
      <c r="CO42" s="657"/>
      <c r="CP42" s="657"/>
      <c r="CQ42" s="658"/>
      <c r="CR42" s="659">
        <v>3460566</v>
      </c>
      <c r="CS42" s="691"/>
      <c r="CT42" s="691"/>
      <c r="CU42" s="691"/>
      <c r="CV42" s="691"/>
      <c r="CW42" s="691"/>
      <c r="CX42" s="691"/>
      <c r="CY42" s="692"/>
      <c r="CZ42" s="664">
        <v>22.3</v>
      </c>
      <c r="DA42" s="689"/>
      <c r="DB42" s="689"/>
      <c r="DC42" s="693"/>
      <c r="DD42" s="668">
        <v>518616</v>
      </c>
      <c r="DE42" s="691"/>
      <c r="DF42" s="691"/>
      <c r="DG42" s="691"/>
      <c r="DH42" s="691"/>
      <c r="DI42" s="691"/>
      <c r="DJ42" s="691"/>
      <c r="DK42" s="692"/>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2">
      <c r="B43" s="202" t="s">
        <v>341</v>
      </c>
      <c r="CD43" s="656" t="s">
        <v>342</v>
      </c>
      <c r="CE43" s="657"/>
      <c r="CF43" s="657"/>
      <c r="CG43" s="657"/>
      <c r="CH43" s="657"/>
      <c r="CI43" s="657"/>
      <c r="CJ43" s="657"/>
      <c r="CK43" s="657"/>
      <c r="CL43" s="657"/>
      <c r="CM43" s="657"/>
      <c r="CN43" s="657"/>
      <c r="CO43" s="657"/>
      <c r="CP43" s="657"/>
      <c r="CQ43" s="658"/>
      <c r="CR43" s="659">
        <v>6519</v>
      </c>
      <c r="CS43" s="691"/>
      <c r="CT43" s="691"/>
      <c r="CU43" s="691"/>
      <c r="CV43" s="691"/>
      <c r="CW43" s="691"/>
      <c r="CX43" s="691"/>
      <c r="CY43" s="692"/>
      <c r="CZ43" s="664">
        <v>0</v>
      </c>
      <c r="DA43" s="689"/>
      <c r="DB43" s="689"/>
      <c r="DC43" s="693"/>
      <c r="DD43" s="668">
        <v>6519</v>
      </c>
      <c r="DE43" s="691"/>
      <c r="DF43" s="691"/>
      <c r="DG43" s="691"/>
      <c r="DH43" s="691"/>
      <c r="DI43" s="691"/>
      <c r="DJ43" s="691"/>
      <c r="DK43" s="692"/>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2">
      <c r="B44" s="745" t="s">
        <v>343</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292</v>
      </c>
      <c r="CE44" s="696"/>
      <c r="CF44" s="656" t="s">
        <v>344</v>
      </c>
      <c r="CG44" s="657"/>
      <c r="CH44" s="657"/>
      <c r="CI44" s="657"/>
      <c r="CJ44" s="657"/>
      <c r="CK44" s="657"/>
      <c r="CL44" s="657"/>
      <c r="CM44" s="657"/>
      <c r="CN44" s="657"/>
      <c r="CO44" s="657"/>
      <c r="CP44" s="657"/>
      <c r="CQ44" s="658"/>
      <c r="CR44" s="659">
        <v>3460565</v>
      </c>
      <c r="CS44" s="660"/>
      <c r="CT44" s="660"/>
      <c r="CU44" s="660"/>
      <c r="CV44" s="660"/>
      <c r="CW44" s="660"/>
      <c r="CX44" s="660"/>
      <c r="CY44" s="661"/>
      <c r="CZ44" s="664">
        <v>22.3</v>
      </c>
      <c r="DA44" s="665"/>
      <c r="DB44" s="665"/>
      <c r="DC44" s="671"/>
      <c r="DD44" s="668">
        <v>518615</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2">
      <c r="B45" s="745" t="s">
        <v>345</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346</v>
      </c>
      <c r="CG45" s="657"/>
      <c r="CH45" s="657"/>
      <c r="CI45" s="657"/>
      <c r="CJ45" s="657"/>
      <c r="CK45" s="657"/>
      <c r="CL45" s="657"/>
      <c r="CM45" s="657"/>
      <c r="CN45" s="657"/>
      <c r="CO45" s="657"/>
      <c r="CP45" s="657"/>
      <c r="CQ45" s="658"/>
      <c r="CR45" s="659">
        <v>1319314</v>
      </c>
      <c r="CS45" s="691"/>
      <c r="CT45" s="691"/>
      <c r="CU45" s="691"/>
      <c r="CV45" s="691"/>
      <c r="CW45" s="691"/>
      <c r="CX45" s="691"/>
      <c r="CY45" s="692"/>
      <c r="CZ45" s="664">
        <v>8.5</v>
      </c>
      <c r="DA45" s="689"/>
      <c r="DB45" s="689"/>
      <c r="DC45" s="693"/>
      <c r="DD45" s="668">
        <v>165483</v>
      </c>
      <c r="DE45" s="691"/>
      <c r="DF45" s="691"/>
      <c r="DG45" s="691"/>
      <c r="DH45" s="691"/>
      <c r="DI45" s="691"/>
      <c r="DJ45" s="691"/>
      <c r="DK45" s="692"/>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2">
      <c r="B46" s="213"/>
      <c r="CD46" s="697"/>
      <c r="CE46" s="698"/>
      <c r="CF46" s="656" t="s">
        <v>347</v>
      </c>
      <c r="CG46" s="657"/>
      <c r="CH46" s="657"/>
      <c r="CI46" s="657"/>
      <c r="CJ46" s="657"/>
      <c r="CK46" s="657"/>
      <c r="CL46" s="657"/>
      <c r="CM46" s="657"/>
      <c r="CN46" s="657"/>
      <c r="CO46" s="657"/>
      <c r="CP46" s="657"/>
      <c r="CQ46" s="658"/>
      <c r="CR46" s="659">
        <v>1988619</v>
      </c>
      <c r="CS46" s="660"/>
      <c r="CT46" s="660"/>
      <c r="CU46" s="660"/>
      <c r="CV46" s="660"/>
      <c r="CW46" s="660"/>
      <c r="CX46" s="660"/>
      <c r="CY46" s="661"/>
      <c r="CZ46" s="664">
        <v>12.8</v>
      </c>
      <c r="DA46" s="665"/>
      <c r="DB46" s="665"/>
      <c r="DC46" s="671"/>
      <c r="DD46" s="668">
        <v>329284</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2">
      <c r="B47" s="213"/>
      <c r="CD47" s="697"/>
      <c r="CE47" s="698"/>
      <c r="CF47" s="656" t="s">
        <v>348</v>
      </c>
      <c r="CG47" s="657"/>
      <c r="CH47" s="657"/>
      <c r="CI47" s="657"/>
      <c r="CJ47" s="657"/>
      <c r="CK47" s="657"/>
      <c r="CL47" s="657"/>
      <c r="CM47" s="657"/>
      <c r="CN47" s="657"/>
      <c r="CO47" s="657"/>
      <c r="CP47" s="657"/>
      <c r="CQ47" s="658"/>
      <c r="CR47" s="659">
        <v>1</v>
      </c>
      <c r="CS47" s="691"/>
      <c r="CT47" s="691"/>
      <c r="CU47" s="691"/>
      <c r="CV47" s="691"/>
      <c r="CW47" s="691"/>
      <c r="CX47" s="691"/>
      <c r="CY47" s="692"/>
      <c r="CZ47" s="664">
        <v>0</v>
      </c>
      <c r="DA47" s="689"/>
      <c r="DB47" s="689"/>
      <c r="DC47" s="693"/>
      <c r="DD47" s="668">
        <v>1</v>
      </c>
      <c r="DE47" s="691"/>
      <c r="DF47" s="691"/>
      <c r="DG47" s="691"/>
      <c r="DH47" s="691"/>
      <c r="DI47" s="691"/>
      <c r="DJ47" s="691"/>
      <c r="DK47" s="692"/>
      <c r="DL47" s="742"/>
      <c r="DM47" s="743"/>
      <c r="DN47" s="743"/>
      <c r="DO47" s="743"/>
      <c r="DP47" s="743"/>
      <c r="DQ47" s="743"/>
      <c r="DR47" s="743"/>
      <c r="DS47" s="743"/>
      <c r="DT47" s="743"/>
      <c r="DU47" s="743"/>
      <c r="DV47" s="744"/>
      <c r="DW47" s="733"/>
      <c r="DX47" s="734"/>
      <c r="DY47" s="734"/>
      <c r="DZ47" s="734"/>
      <c r="EA47" s="734"/>
      <c r="EB47" s="734"/>
      <c r="EC47" s="735"/>
    </row>
    <row r="48" spans="2:133" ht="10.8" x14ac:dyDescent="0.2">
      <c r="B48" s="213"/>
      <c r="CD48" s="699"/>
      <c r="CE48" s="700"/>
      <c r="CF48" s="656" t="s">
        <v>349</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2">
      <c r="B49" s="213"/>
      <c r="CD49" s="680" t="s">
        <v>350</v>
      </c>
      <c r="CE49" s="681"/>
      <c r="CF49" s="681"/>
      <c r="CG49" s="681"/>
      <c r="CH49" s="681"/>
      <c r="CI49" s="681"/>
      <c r="CJ49" s="681"/>
      <c r="CK49" s="681"/>
      <c r="CL49" s="681"/>
      <c r="CM49" s="681"/>
      <c r="CN49" s="681"/>
      <c r="CO49" s="681"/>
      <c r="CP49" s="681"/>
      <c r="CQ49" s="682"/>
      <c r="CR49" s="731">
        <v>15521645</v>
      </c>
      <c r="CS49" s="718"/>
      <c r="CT49" s="718"/>
      <c r="CU49" s="718"/>
      <c r="CV49" s="718"/>
      <c r="CW49" s="718"/>
      <c r="CX49" s="718"/>
      <c r="CY49" s="747"/>
      <c r="CZ49" s="739">
        <v>100</v>
      </c>
      <c r="DA49" s="748"/>
      <c r="DB49" s="748"/>
      <c r="DC49" s="749"/>
      <c r="DD49" s="750">
        <v>9159224</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lN/9ccctFdP0t/8ZGX/Pf9k4DRu2TPDg9xXgr7QJGxgeqv3u6+4tlz9c2Z3EqWOo/3iMgCzI6lts7cu8b6VEww==" saltValue="i/hYfyOzm5FPszC/YIOrO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9" customWidth="1"/>
    <col min="131" max="131" width="1.66406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757" t="s">
        <v>351</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352</v>
      </c>
      <c r="DK2" s="759"/>
      <c r="DL2" s="759"/>
      <c r="DM2" s="759"/>
      <c r="DN2" s="759"/>
      <c r="DO2" s="760"/>
      <c r="DP2" s="216"/>
      <c r="DQ2" s="758" t="s">
        <v>353</v>
      </c>
      <c r="DR2" s="759"/>
      <c r="DS2" s="759"/>
      <c r="DT2" s="759"/>
      <c r="DU2" s="759"/>
      <c r="DV2" s="759"/>
      <c r="DW2" s="759"/>
      <c r="DX2" s="759"/>
      <c r="DY2" s="759"/>
      <c r="DZ2" s="760"/>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761" t="s">
        <v>354</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355</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2">
      <c r="A5" s="763" t="s">
        <v>356</v>
      </c>
      <c r="B5" s="764"/>
      <c r="C5" s="764"/>
      <c r="D5" s="764"/>
      <c r="E5" s="764"/>
      <c r="F5" s="764"/>
      <c r="G5" s="764"/>
      <c r="H5" s="764"/>
      <c r="I5" s="764"/>
      <c r="J5" s="764"/>
      <c r="K5" s="764"/>
      <c r="L5" s="764"/>
      <c r="M5" s="764"/>
      <c r="N5" s="764"/>
      <c r="O5" s="764"/>
      <c r="P5" s="765"/>
      <c r="Q5" s="769" t="s">
        <v>357</v>
      </c>
      <c r="R5" s="770"/>
      <c r="S5" s="770"/>
      <c r="T5" s="770"/>
      <c r="U5" s="771"/>
      <c r="V5" s="769" t="s">
        <v>358</v>
      </c>
      <c r="W5" s="770"/>
      <c r="X5" s="770"/>
      <c r="Y5" s="770"/>
      <c r="Z5" s="771"/>
      <c r="AA5" s="769" t="s">
        <v>359</v>
      </c>
      <c r="AB5" s="770"/>
      <c r="AC5" s="770"/>
      <c r="AD5" s="770"/>
      <c r="AE5" s="770"/>
      <c r="AF5" s="775" t="s">
        <v>360</v>
      </c>
      <c r="AG5" s="770"/>
      <c r="AH5" s="770"/>
      <c r="AI5" s="770"/>
      <c r="AJ5" s="776"/>
      <c r="AK5" s="770" t="s">
        <v>361</v>
      </c>
      <c r="AL5" s="770"/>
      <c r="AM5" s="770"/>
      <c r="AN5" s="770"/>
      <c r="AO5" s="771"/>
      <c r="AP5" s="769" t="s">
        <v>362</v>
      </c>
      <c r="AQ5" s="770"/>
      <c r="AR5" s="770"/>
      <c r="AS5" s="770"/>
      <c r="AT5" s="771"/>
      <c r="AU5" s="769" t="s">
        <v>363</v>
      </c>
      <c r="AV5" s="770"/>
      <c r="AW5" s="770"/>
      <c r="AX5" s="770"/>
      <c r="AY5" s="776"/>
      <c r="AZ5" s="220"/>
      <c r="BA5" s="220"/>
      <c r="BB5" s="220"/>
      <c r="BC5" s="220"/>
      <c r="BD5" s="220"/>
      <c r="BE5" s="221"/>
      <c r="BF5" s="221"/>
      <c r="BG5" s="221"/>
      <c r="BH5" s="221"/>
      <c r="BI5" s="221"/>
      <c r="BJ5" s="221"/>
      <c r="BK5" s="221"/>
      <c r="BL5" s="221"/>
      <c r="BM5" s="221"/>
      <c r="BN5" s="221"/>
      <c r="BO5" s="221"/>
      <c r="BP5" s="221"/>
      <c r="BQ5" s="763" t="s">
        <v>364</v>
      </c>
      <c r="BR5" s="764"/>
      <c r="BS5" s="764"/>
      <c r="BT5" s="764"/>
      <c r="BU5" s="764"/>
      <c r="BV5" s="764"/>
      <c r="BW5" s="764"/>
      <c r="BX5" s="764"/>
      <c r="BY5" s="764"/>
      <c r="BZ5" s="764"/>
      <c r="CA5" s="764"/>
      <c r="CB5" s="764"/>
      <c r="CC5" s="764"/>
      <c r="CD5" s="764"/>
      <c r="CE5" s="764"/>
      <c r="CF5" s="764"/>
      <c r="CG5" s="765"/>
      <c r="CH5" s="769" t="s">
        <v>365</v>
      </c>
      <c r="CI5" s="770"/>
      <c r="CJ5" s="770"/>
      <c r="CK5" s="770"/>
      <c r="CL5" s="771"/>
      <c r="CM5" s="769" t="s">
        <v>366</v>
      </c>
      <c r="CN5" s="770"/>
      <c r="CO5" s="770"/>
      <c r="CP5" s="770"/>
      <c r="CQ5" s="771"/>
      <c r="CR5" s="769" t="s">
        <v>367</v>
      </c>
      <c r="CS5" s="770"/>
      <c r="CT5" s="770"/>
      <c r="CU5" s="770"/>
      <c r="CV5" s="771"/>
      <c r="CW5" s="769" t="s">
        <v>368</v>
      </c>
      <c r="CX5" s="770"/>
      <c r="CY5" s="770"/>
      <c r="CZ5" s="770"/>
      <c r="DA5" s="771"/>
      <c r="DB5" s="769" t="s">
        <v>369</v>
      </c>
      <c r="DC5" s="770"/>
      <c r="DD5" s="770"/>
      <c r="DE5" s="770"/>
      <c r="DF5" s="771"/>
      <c r="DG5" s="799" t="s">
        <v>370</v>
      </c>
      <c r="DH5" s="800"/>
      <c r="DI5" s="800"/>
      <c r="DJ5" s="800"/>
      <c r="DK5" s="801"/>
      <c r="DL5" s="799" t="s">
        <v>371</v>
      </c>
      <c r="DM5" s="800"/>
      <c r="DN5" s="800"/>
      <c r="DO5" s="800"/>
      <c r="DP5" s="801"/>
      <c r="DQ5" s="769" t="s">
        <v>372</v>
      </c>
      <c r="DR5" s="770"/>
      <c r="DS5" s="770"/>
      <c r="DT5" s="770"/>
      <c r="DU5" s="771"/>
      <c r="DV5" s="769" t="s">
        <v>363</v>
      </c>
      <c r="DW5" s="770"/>
      <c r="DX5" s="770"/>
      <c r="DY5" s="770"/>
      <c r="DZ5" s="776"/>
      <c r="EA5" s="222"/>
    </row>
    <row r="6" spans="1:131" s="223" customFormat="1" ht="26.25" customHeight="1" thickBot="1" x14ac:dyDescent="0.25">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2">
      <c r="A7" s="224">
        <v>1</v>
      </c>
      <c r="B7" s="785" t="s">
        <v>373</v>
      </c>
      <c r="C7" s="786"/>
      <c r="D7" s="786"/>
      <c r="E7" s="786"/>
      <c r="F7" s="786"/>
      <c r="G7" s="786"/>
      <c r="H7" s="786"/>
      <c r="I7" s="786"/>
      <c r="J7" s="786"/>
      <c r="K7" s="786"/>
      <c r="L7" s="786"/>
      <c r="M7" s="786"/>
      <c r="N7" s="786"/>
      <c r="O7" s="786"/>
      <c r="P7" s="787"/>
      <c r="Q7" s="788">
        <v>16200</v>
      </c>
      <c r="R7" s="789"/>
      <c r="S7" s="789"/>
      <c r="T7" s="789"/>
      <c r="U7" s="789"/>
      <c r="V7" s="789">
        <v>15520</v>
      </c>
      <c r="W7" s="789"/>
      <c r="X7" s="789"/>
      <c r="Y7" s="789"/>
      <c r="Z7" s="789"/>
      <c r="AA7" s="789">
        <v>680</v>
      </c>
      <c r="AB7" s="789"/>
      <c r="AC7" s="789"/>
      <c r="AD7" s="789"/>
      <c r="AE7" s="790"/>
      <c r="AF7" s="791">
        <v>476</v>
      </c>
      <c r="AG7" s="792"/>
      <c r="AH7" s="792"/>
      <c r="AI7" s="792"/>
      <c r="AJ7" s="793"/>
      <c r="AK7" s="794">
        <v>12</v>
      </c>
      <c r="AL7" s="795"/>
      <c r="AM7" s="795"/>
      <c r="AN7" s="795"/>
      <c r="AO7" s="795"/>
      <c r="AP7" s="795">
        <v>9633</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c r="BT7" s="783"/>
      <c r="BU7" s="783"/>
      <c r="BV7" s="783"/>
      <c r="BW7" s="783"/>
      <c r="BX7" s="783"/>
      <c r="BY7" s="783"/>
      <c r="BZ7" s="783"/>
      <c r="CA7" s="783"/>
      <c r="CB7" s="783"/>
      <c r="CC7" s="783"/>
      <c r="CD7" s="783"/>
      <c r="CE7" s="783"/>
      <c r="CF7" s="783"/>
      <c r="CG7" s="798"/>
      <c r="CH7" s="779"/>
      <c r="CI7" s="780"/>
      <c r="CJ7" s="780"/>
      <c r="CK7" s="780"/>
      <c r="CL7" s="781"/>
      <c r="CM7" s="779"/>
      <c r="CN7" s="780"/>
      <c r="CO7" s="780"/>
      <c r="CP7" s="780"/>
      <c r="CQ7" s="781"/>
      <c r="CR7" s="779"/>
      <c r="CS7" s="780"/>
      <c r="CT7" s="780"/>
      <c r="CU7" s="780"/>
      <c r="CV7" s="781"/>
      <c r="CW7" s="779"/>
      <c r="CX7" s="780"/>
      <c r="CY7" s="780"/>
      <c r="CZ7" s="780"/>
      <c r="DA7" s="781"/>
      <c r="DB7" s="779"/>
      <c r="DC7" s="780"/>
      <c r="DD7" s="780"/>
      <c r="DE7" s="780"/>
      <c r="DF7" s="781"/>
      <c r="DG7" s="779"/>
      <c r="DH7" s="780"/>
      <c r="DI7" s="780"/>
      <c r="DJ7" s="780"/>
      <c r="DK7" s="781"/>
      <c r="DL7" s="779"/>
      <c r="DM7" s="780"/>
      <c r="DN7" s="780"/>
      <c r="DO7" s="780"/>
      <c r="DP7" s="781"/>
      <c r="DQ7" s="779"/>
      <c r="DR7" s="780"/>
      <c r="DS7" s="780"/>
      <c r="DT7" s="780"/>
      <c r="DU7" s="781"/>
      <c r="DV7" s="782"/>
      <c r="DW7" s="783"/>
      <c r="DX7" s="783"/>
      <c r="DY7" s="783"/>
      <c r="DZ7" s="784"/>
      <c r="EA7" s="222"/>
    </row>
    <row r="8" spans="1:131" s="223" customFormat="1" ht="26.25" customHeight="1" x14ac:dyDescent="0.2">
      <c r="A8" s="226">
        <v>2</v>
      </c>
      <c r="B8" s="816" t="s">
        <v>374</v>
      </c>
      <c r="C8" s="817"/>
      <c r="D8" s="817"/>
      <c r="E8" s="817"/>
      <c r="F8" s="817"/>
      <c r="G8" s="817"/>
      <c r="H8" s="817"/>
      <c r="I8" s="817"/>
      <c r="J8" s="817"/>
      <c r="K8" s="817"/>
      <c r="L8" s="817"/>
      <c r="M8" s="817"/>
      <c r="N8" s="817"/>
      <c r="O8" s="817"/>
      <c r="P8" s="818"/>
      <c r="Q8" s="819">
        <v>4</v>
      </c>
      <c r="R8" s="820"/>
      <c r="S8" s="820"/>
      <c r="T8" s="820"/>
      <c r="U8" s="820"/>
      <c r="V8" s="820">
        <v>2</v>
      </c>
      <c r="W8" s="820"/>
      <c r="X8" s="820"/>
      <c r="Y8" s="820"/>
      <c r="Z8" s="820"/>
      <c r="AA8" s="820">
        <v>2</v>
      </c>
      <c r="AB8" s="820"/>
      <c r="AC8" s="820"/>
      <c r="AD8" s="820"/>
      <c r="AE8" s="821"/>
      <c r="AF8" s="822">
        <v>2</v>
      </c>
      <c r="AG8" s="823"/>
      <c r="AH8" s="823"/>
      <c r="AI8" s="823"/>
      <c r="AJ8" s="824"/>
      <c r="AK8" s="805" t="s">
        <v>563</v>
      </c>
      <c r="AL8" s="806"/>
      <c r="AM8" s="806"/>
      <c r="AN8" s="806"/>
      <c r="AO8" s="806"/>
      <c r="AP8" s="806" t="s">
        <v>563</v>
      </c>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c r="BT8" s="810"/>
      <c r="BU8" s="810"/>
      <c r="BV8" s="810"/>
      <c r="BW8" s="810"/>
      <c r="BX8" s="810"/>
      <c r="BY8" s="810"/>
      <c r="BZ8" s="810"/>
      <c r="CA8" s="810"/>
      <c r="CB8" s="810"/>
      <c r="CC8" s="810"/>
      <c r="CD8" s="810"/>
      <c r="CE8" s="810"/>
      <c r="CF8" s="810"/>
      <c r="CG8" s="811"/>
      <c r="CH8" s="812"/>
      <c r="CI8" s="813"/>
      <c r="CJ8" s="813"/>
      <c r="CK8" s="813"/>
      <c r="CL8" s="814"/>
      <c r="CM8" s="812"/>
      <c r="CN8" s="813"/>
      <c r="CO8" s="813"/>
      <c r="CP8" s="813"/>
      <c r="CQ8" s="814"/>
      <c r="CR8" s="812"/>
      <c r="CS8" s="813"/>
      <c r="CT8" s="813"/>
      <c r="CU8" s="813"/>
      <c r="CV8" s="814"/>
      <c r="CW8" s="812"/>
      <c r="CX8" s="813"/>
      <c r="CY8" s="813"/>
      <c r="CZ8" s="813"/>
      <c r="DA8" s="814"/>
      <c r="DB8" s="812"/>
      <c r="DC8" s="813"/>
      <c r="DD8" s="813"/>
      <c r="DE8" s="813"/>
      <c r="DF8" s="814"/>
      <c r="DG8" s="812"/>
      <c r="DH8" s="813"/>
      <c r="DI8" s="813"/>
      <c r="DJ8" s="813"/>
      <c r="DK8" s="814"/>
      <c r="DL8" s="812"/>
      <c r="DM8" s="813"/>
      <c r="DN8" s="813"/>
      <c r="DO8" s="813"/>
      <c r="DP8" s="814"/>
      <c r="DQ8" s="812"/>
      <c r="DR8" s="813"/>
      <c r="DS8" s="813"/>
      <c r="DT8" s="813"/>
      <c r="DU8" s="814"/>
      <c r="DV8" s="809"/>
      <c r="DW8" s="810"/>
      <c r="DX8" s="810"/>
      <c r="DY8" s="810"/>
      <c r="DZ8" s="815"/>
      <c r="EA8" s="222"/>
    </row>
    <row r="9" spans="1:131" s="223" customFormat="1" ht="26.25" customHeight="1" x14ac:dyDescent="0.2">
      <c r="A9" s="226">
        <v>3</v>
      </c>
      <c r="B9" s="816" t="s">
        <v>375</v>
      </c>
      <c r="C9" s="817"/>
      <c r="D9" s="817"/>
      <c r="E9" s="817"/>
      <c r="F9" s="817"/>
      <c r="G9" s="817"/>
      <c r="H9" s="817"/>
      <c r="I9" s="817"/>
      <c r="J9" s="817"/>
      <c r="K9" s="817"/>
      <c r="L9" s="817"/>
      <c r="M9" s="817"/>
      <c r="N9" s="817"/>
      <c r="O9" s="817"/>
      <c r="P9" s="818"/>
      <c r="Q9" s="819">
        <v>0</v>
      </c>
      <c r="R9" s="820"/>
      <c r="S9" s="820"/>
      <c r="T9" s="820"/>
      <c r="U9" s="820"/>
      <c r="V9" s="820">
        <v>0</v>
      </c>
      <c r="W9" s="820"/>
      <c r="X9" s="820"/>
      <c r="Y9" s="820"/>
      <c r="Z9" s="820"/>
      <c r="AA9" s="820">
        <v>0</v>
      </c>
      <c r="AB9" s="820"/>
      <c r="AC9" s="820"/>
      <c r="AD9" s="820"/>
      <c r="AE9" s="821"/>
      <c r="AF9" s="822" t="s">
        <v>122</v>
      </c>
      <c r="AG9" s="823"/>
      <c r="AH9" s="823"/>
      <c r="AI9" s="823"/>
      <c r="AJ9" s="824"/>
      <c r="AK9" s="805" t="s">
        <v>563</v>
      </c>
      <c r="AL9" s="806"/>
      <c r="AM9" s="806"/>
      <c r="AN9" s="806"/>
      <c r="AO9" s="806"/>
      <c r="AP9" s="806" t="s">
        <v>563</v>
      </c>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22"/>
    </row>
    <row r="10" spans="1:131" s="223" customFormat="1" ht="26.25" customHeight="1" x14ac:dyDescent="0.2">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2">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2">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2">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2">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2">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2">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2">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2">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2">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2">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5">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2">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376</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5">
      <c r="A23" s="228" t="s">
        <v>377</v>
      </c>
      <c r="B23" s="825" t="s">
        <v>378</v>
      </c>
      <c r="C23" s="826"/>
      <c r="D23" s="826"/>
      <c r="E23" s="826"/>
      <c r="F23" s="826"/>
      <c r="G23" s="826"/>
      <c r="H23" s="826"/>
      <c r="I23" s="826"/>
      <c r="J23" s="826"/>
      <c r="K23" s="826"/>
      <c r="L23" s="826"/>
      <c r="M23" s="826"/>
      <c r="N23" s="826"/>
      <c r="O23" s="826"/>
      <c r="P23" s="827"/>
      <c r="Q23" s="828">
        <v>16204</v>
      </c>
      <c r="R23" s="829"/>
      <c r="S23" s="829"/>
      <c r="T23" s="829"/>
      <c r="U23" s="829"/>
      <c r="V23" s="829">
        <v>15522</v>
      </c>
      <c r="W23" s="829"/>
      <c r="X23" s="829"/>
      <c r="Y23" s="829"/>
      <c r="Z23" s="829"/>
      <c r="AA23" s="829">
        <v>682</v>
      </c>
      <c r="AB23" s="829"/>
      <c r="AC23" s="829"/>
      <c r="AD23" s="829"/>
      <c r="AE23" s="830"/>
      <c r="AF23" s="831">
        <v>478</v>
      </c>
      <c r="AG23" s="829"/>
      <c r="AH23" s="829"/>
      <c r="AI23" s="829"/>
      <c r="AJ23" s="832"/>
      <c r="AK23" s="833"/>
      <c r="AL23" s="834"/>
      <c r="AM23" s="834"/>
      <c r="AN23" s="834"/>
      <c r="AO23" s="834"/>
      <c r="AP23" s="829">
        <v>9633</v>
      </c>
      <c r="AQ23" s="829"/>
      <c r="AR23" s="829"/>
      <c r="AS23" s="829"/>
      <c r="AT23" s="829"/>
      <c r="AU23" s="845"/>
      <c r="AV23" s="845"/>
      <c r="AW23" s="845"/>
      <c r="AX23" s="845"/>
      <c r="AY23" s="846"/>
      <c r="AZ23" s="847" t="s">
        <v>122</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2">
      <c r="A24" s="844" t="s">
        <v>379</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5">
      <c r="A25" s="761" t="s">
        <v>380</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2">
      <c r="A26" s="763" t="s">
        <v>356</v>
      </c>
      <c r="B26" s="764"/>
      <c r="C26" s="764"/>
      <c r="D26" s="764"/>
      <c r="E26" s="764"/>
      <c r="F26" s="764"/>
      <c r="G26" s="764"/>
      <c r="H26" s="764"/>
      <c r="I26" s="764"/>
      <c r="J26" s="764"/>
      <c r="K26" s="764"/>
      <c r="L26" s="764"/>
      <c r="M26" s="764"/>
      <c r="N26" s="764"/>
      <c r="O26" s="764"/>
      <c r="P26" s="765"/>
      <c r="Q26" s="769" t="s">
        <v>381</v>
      </c>
      <c r="R26" s="770"/>
      <c r="S26" s="770"/>
      <c r="T26" s="770"/>
      <c r="U26" s="771"/>
      <c r="V26" s="769" t="s">
        <v>382</v>
      </c>
      <c r="W26" s="770"/>
      <c r="X26" s="770"/>
      <c r="Y26" s="770"/>
      <c r="Z26" s="771"/>
      <c r="AA26" s="769" t="s">
        <v>383</v>
      </c>
      <c r="AB26" s="770"/>
      <c r="AC26" s="770"/>
      <c r="AD26" s="770"/>
      <c r="AE26" s="770"/>
      <c r="AF26" s="850" t="s">
        <v>384</v>
      </c>
      <c r="AG26" s="851"/>
      <c r="AH26" s="851"/>
      <c r="AI26" s="851"/>
      <c r="AJ26" s="852"/>
      <c r="AK26" s="770" t="s">
        <v>385</v>
      </c>
      <c r="AL26" s="770"/>
      <c r="AM26" s="770"/>
      <c r="AN26" s="770"/>
      <c r="AO26" s="771"/>
      <c r="AP26" s="769" t="s">
        <v>386</v>
      </c>
      <c r="AQ26" s="770"/>
      <c r="AR26" s="770"/>
      <c r="AS26" s="770"/>
      <c r="AT26" s="771"/>
      <c r="AU26" s="769" t="s">
        <v>387</v>
      </c>
      <c r="AV26" s="770"/>
      <c r="AW26" s="770"/>
      <c r="AX26" s="770"/>
      <c r="AY26" s="771"/>
      <c r="AZ26" s="769" t="s">
        <v>388</v>
      </c>
      <c r="BA26" s="770"/>
      <c r="BB26" s="770"/>
      <c r="BC26" s="770"/>
      <c r="BD26" s="771"/>
      <c r="BE26" s="769" t="s">
        <v>363</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5">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2">
      <c r="A28" s="230">
        <v>1</v>
      </c>
      <c r="B28" s="785" t="s">
        <v>389</v>
      </c>
      <c r="C28" s="786"/>
      <c r="D28" s="786"/>
      <c r="E28" s="786"/>
      <c r="F28" s="786"/>
      <c r="G28" s="786"/>
      <c r="H28" s="786"/>
      <c r="I28" s="786"/>
      <c r="J28" s="786"/>
      <c r="K28" s="786"/>
      <c r="L28" s="786"/>
      <c r="M28" s="786"/>
      <c r="N28" s="786"/>
      <c r="O28" s="786"/>
      <c r="P28" s="787"/>
      <c r="Q28" s="858">
        <v>1762</v>
      </c>
      <c r="R28" s="859"/>
      <c r="S28" s="859"/>
      <c r="T28" s="859"/>
      <c r="U28" s="859"/>
      <c r="V28" s="859">
        <v>1709</v>
      </c>
      <c r="W28" s="859"/>
      <c r="X28" s="859"/>
      <c r="Y28" s="859"/>
      <c r="Z28" s="859"/>
      <c r="AA28" s="859">
        <v>53</v>
      </c>
      <c r="AB28" s="859"/>
      <c r="AC28" s="859"/>
      <c r="AD28" s="859"/>
      <c r="AE28" s="860"/>
      <c r="AF28" s="861">
        <v>53</v>
      </c>
      <c r="AG28" s="859"/>
      <c r="AH28" s="859"/>
      <c r="AI28" s="859"/>
      <c r="AJ28" s="862"/>
      <c r="AK28" s="863">
        <v>114</v>
      </c>
      <c r="AL28" s="864"/>
      <c r="AM28" s="864"/>
      <c r="AN28" s="864"/>
      <c r="AO28" s="864"/>
      <c r="AP28" s="864" t="s">
        <v>563</v>
      </c>
      <c r="AQ28" s="864"/>
      <c r="AR28" s="864"/>
      <c r="AS28" s="864"/>
      <c r="AT28" s="864"/>
      <c r="AU28" s="864" t="s">
        <v>563</v>
      </c>
      <c r="AV28" s="864"/>
      <c r="AW28" s="864"/>
      <c r="AX28" s="864"/>
      <c r="AY28" s="864"/>
      <c r="AZ28" s="865" t="s">
        <v>563</v>
      </c>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2">
      <c r="A29" s="230">
        <v>2</v>
      </c>
      <c r="B29" s="816" t="s">
        <v>390</v>
      </c>
      <c r="C29" s="817"/>
      <c r="D29" s="817"/>
      <c r="E29" s="817"/>
      <c r="F29" s="817"/>
      <c r="G29" s="817"/>
      <c r="H29" s="817"/>
      <c r="I29" s="817"/>
      <c r="J29" s="817"/>
      <c r="K29" s="817"/>
      <c r="L29" s="817"/>
      <c r="M29" s="817"/>
      <c r="N29" s="817"/>
      <c r="O29" s="817"/>
      <c r="P29" s="818"/>
      <c r="Q29" s="819">
        <v>1979</v>
      </c>
      <c r="R29" s="820"/>
      <c r="S29" s="820"/>
      <c r="T29" s="820"/>
      <c r="U29" s="820"/>
      <c r="V29" s="820">
        <v>1741</v>
      </c>
      <c r="W29" s="820"/>
      <c r="X29" s="820"/>
      <c r="Y29" s="820"/>
      <c r="Z29" s="820"/>
      <c r="AA29" s="820">
        <v>238</v>
      </c>
      <c r="AB29" s="820"/>
      <c r="AC29" s="820"/>
      <c r="AD29" s="820"/>
      <c r="AE29" s="821"/>
      <c r="AF29" s="822">
        <v>238</v>
      </c>
      <c r="AG29" s="823"/>
      <c r="AH29" s="823"/>
      <c r="AI29" s="823"/>
      <c r="AJ29" s="824"/>
      <c r="AK29" s="870">
        <v>261</v>
      </c>
      <c r="AL29" s="866"/>
      <c r="AM29" s="866"/>
      <c r="AN29" s="866"/>
      <c r="AO29" s="866"/>
      <c r="AP29" s="866" t="s">
        <v>563</v>
      </c>
      <c r="AQ29" s="866"/>
      <c r="AR29" s="866"/>
      <c r="AS29" s="866"/>
      <c r="AT29" s="866"/>
      <c r="AU29" s="866" t="s">
        <v>563</v>
      </c>
      <c r="AV29" s="866"/>
      <c r="AW29" s="866"/>
      <c r="AX29" s="866"/>
      <c r="AY29" s="866"/>
      <c r="AZ29" s="867" t="s">
        <v>563</v>
      </c>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2">
      <c r="A30" s="230">
        <v>3</v>
      </c>
      <c r="B30" s="816" t="s">
        <v>391</v>
      </c>
      <c r="C30" s="817"/>
      <c r="D30" s="817"/>
      <c r="E30" s="817"/>
      <c r="F30" s="817"/>
      <c r="G30" s="817"/>
      <c r="H30" s="817"/>
      <c r="I30" s="817"/>
      <c r="J30" s="817"/>
      <c r="K30" s="817"/>
      <c r="L30" s="817"/>
      <c r="M30" s="817"/>
      <c r="N30" s="817"/>
      <c r="O30" s="817"/>
      <c r="P30" s="818"/>
      <c r="Q30" s="819">
        <v>321</v>
      </c>
      <c r="R30" s="820"/>
      <c r="S30" s="820"/>
      <c r="T30" s="820"/>
      <c r="U30" s="820"/>
      <c r="V30" s="820">
        <v>311</v>
      </c>
      <c r="W30" s="820"/>
      <c r="X30" s="820"/>
      <c r="Y30" s="820"/>
      <c r="Z30" s="820"/>
      <c r="AA30" s="820">
        <v>10</v>
      </c>
      <c r="AB30" s="820"/>
      <c r="AC30" s="820"/>
      <c r="AD30" s="820"/>
      <c r="AE30" s="821"/>
      <c r="AF30" s="822">
        <v>10</v>
      </c>
      <c r="AG30" s="823"/>
      <c r="AH30" s="823"/>
      <c r="AI30" s="823"/>
      <c r="AJ30" s="824"/>
      <c r="AK30" s="870">
        <v>39</v>
      </c>
      <c r="AL30" s="866"/>
      <c r="AM30" s="866"/>
      <c r="AN30" s="866"/>
      <c r="AO30" s="866"/>
      <c r="AP30" s="866" t="s">
        <v>563</v>
      </c>
      <c r="AQ30" s="866"/>
      <c r="AR30" s="866"/>
      <c r="AS30" s="866"/>
      <c r="AT30" s="866"/>
      <c r="AU30" s="866" t="s">
        <v>563</v>
      </c>
      <c r="AV30" s="866"/>
      <c r="AW30" s="866"/>
      <c r="AX30" s="866"/>
      <c r="AY30" s="866"/>
      <c r="AZ30" s="867" t="s">
        <v>563</v>
      </c>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2">
      <c r="A31" s="230">
        <v>4</v>
      </c>
      <c r="B31" s="816" t="s">
        <v>392</v>
      </c>
      <c r="C31" s="817"/>
      <c r="D31" s="817"/>
      <c r="E31" s="817"/>
      <c r="F31" s="817"/>
      <c r="G31" s="817"/>
      <c r="H31" s="817"/>
      <c r="I31" s="817"/>
      <c r="J31" s="817"/>
      <c r="K31" s="817"/>
      <c r="L31" s="817"/>
      <c r="M31" s="817"/>
      <c r="N31" s="817"/>
      <c r="O31" s="817"/>
      <c r="P31" s="818"/>
      <c r="Q31" s="819">
        <v>248</v>
      </c>
      <c r="R31" s="820"/>
      <c r="S31" s="820"/>
      <c r="T31" s="820"/>
      <c r="U31" s="820"/>
      <c r="V31" s="820">
        <v>76</v>
      </c>
      <c r="W31" s="820"/>
      <c r="X31" s="820"/>
      <c r="Y31" s="820"/>
      <c r="Z31" s="820"/>
      <c r="AA31" s="820">
        <v>172</v>
      </c>
      <c r="AB31" s="820"/>
      <c r="AC31" s="820"/>
      <c r="AD31" s="820"/>
      <c r="AE31" s="821"/>
      <c r="AF31" s="822">
        <v>172</v>
      </c>
      <c r="AG31" s="823"/>
      <c r="AH31" s="823"/>
      <c r="AI31" s="823"/>
      <c r="AJ31" s="824"/>
      <c r="AK31" s="870" t="s">
        <v>563</v>
      </c>
      <c r="AL31" s="866"/>
      <c r="AM31" s="866"/>
      <c r="AN31" s="866"/>
      <c r="AO31" s="866"/>
      <c r="AP31" s="866">
        <v>867</v>
      </c>
      <c r="AQ31" s="866"/>
      <c r="AR31" s="866"/>
      <c r="AS31" s="866"/>
      <c r="AT31" s="866"/>
      <c r="AU31" s="866" t="s">
        <v>563</v>
      </c>
      <c r="AV31" s="866"/>
      <c r="AW31" s="866"/>
      <c r="AX31" s="866"/>
      <c r="AY31" s="866"/>
      <c r="AZ31" s="867" t="s">
        <v>563</v>
      </c>
      <c r="BA31" s="867"/>
      <c r="BB31" s="867"/>
      <c r="BC31" s="867"/>
      <c r="BD31" s="867"/>
      <c r="BE31" s="868" t="s">
        <v>393</v>
      </c>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2">
      <c r="A32" s="230">
        <v>5</v>
      </c>
      <c r="B32" s="816" t="s">
        <v>394</v>
      </c>
      <c r="C32" s="817"/>
      <c r="D32" s="817"/>
      <c r="E32" s="817"/>
      <c r="F32" s="817"/>
      <c r="G32" s="817"/>
      <c r="H32" s="817"/>
      <c r="I32" s="817"/>
      <c r="J32" s="817"/>
      <c r="K32" s="817"/>
      <c r="L32" s="817"/>
      <c r="M32" s="817"/>
      <c r="N32" s="817"/>
      <c r="O32" s="817"/>
      <c r="P32" s="818"/>
      <c r="Q32" s="819">
        <v>70</v>
      </c>
      <c r="R32" s="820"/>
      <c r="S32" s="820"/>
      <c r="T32" s="820"/>
      <c r="U32" s="820"/>
      <c r="V32" s="820">
        <v>18</v>
      </c>
      <c r="W32" s="820"/>
      <c r="X32" s="820"/>
      <c r="Y32" s="820"/>
      <c r="Z32" s="820"/>
      <c r="AA32" s="820">
        <v>52</v>
      </c>
      <c r="AB32" s="820"/>
      <c r="AC32" s="820"/>
      <c r="AD32" s="820"/>
      <c r="AE32" s="821"/>
      <c r="AF32" s="822">
        <v>52</v>
      </c>
      <c r="AG32" s="823"/>
      <c r="AH32" s="823"/>
      <c r="AI32" s="823"/>
      <c r="AJ32" s="824"/>
      <c r="AK32" s="870">
        <v>116</v>
      </c>
      <c r="AL32" s="866"/>
      <c r="AM32" s="866"/>
      <c r="AN32" s="866"/>
      <c r="AO32" s="866"/>
      <c r="AP32" s="866">
        <v>423</v>
      </c>
      <c r="AQ32" s="866"/>
      <c r="AR32" s="866"/>
      <c r="AS32" s="866"/>
      <c r="AT32" s="866"/>
      <c r="AU32" s="866" t="s">
        <v>563</v>
      </c>
      <c r="AV32" s="866"/>
      <c r="AW32" s="866"/>
      <c r="AX32" s="866"/>
      <c r="AY32" s="866"/>
      <c r="AZ32" s="867" t="s">
        <v>563</v>
      </c>
      <c r="BA32" s="867"/>
      <c r="BB32" s="867"/>
      <c r="BC32" s="867"/>
      <c r="BD32" s="867"/>
      <c r="BE32" s="868" t="s">
        <v>393</v>
      </c>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2">
      <c r="A33" s="230">
        <v>6</v>
      </c>
      <c r="B33" s="816" t="s">
        <v>395</v>
      </c>
      <c r="C33" s="817"/>
      <c r="D33" s="817"/>
      <c r="E33" s="817"/>
      <c r="F33" s="817"/>
      <c r="G33" s="817"/>
      <c r="H33" s="817"/>
      <c r="I33" s="817"/>
      <c r="J33" s="817"/>
      <c r="K33" s="817"/>
      <c r="L33" s="817"/>
      <c r="M33" s="817"/>
      <c r="N33" s="817"/>
      <c r="O33" s="817"/>
      <c r="P33" s="818"/>
      <c r="Q33" s="819">
        <v>71</v>
      </c>
      <c r="R33" s="820"/>
      <c r="S33" s="820"/>
      <c r="T33" s="820"/>
      <c r="U33" s="820"/>
      <c r="V33" s="820">
        <v>67</v>
      </c>
      <c r="W33" s="820"/>
      <c r="X33" s="820"/>
      <c r="Y33" s="820"/>
      <c r="Z33" s="820"/>
      <c r="AA33" s="820">
        <v>4</v>
      </c>
      <c r="AB33" s="820"/>
      <c r="AC33" s="820"/>
      <c r="AD33" s="820"/>
      <c r="AE33" s="821"/>
      <c r="AF33" s="822">
        <v>4</v>
      </c>
      <c r="AG33" s="823"/>
      <c r="AH33" s="823"/>
      <c r="AI33" s="823"/>
      <c r="AJ33" s="824"/>
      <c r="AK33" s="870" t="s">
        <v>563</v>
      </c>
      <c r="AL33" s="866"/>
      <c r="AM33" s="866"/>
      <c r="AN33" s="866"/>
      <c r="AO33" s="866"/>
      <c r="AP33" s="866">
        <v>173</v>
      </c>
      <c r="AQ33" s="866"/>
      <c r="AR33" s="866"/>
      <c r="AS33" s="866"/>
      <c r="AT33" s="866"/>
      <c r="AU33" s="866" t="s">
        <v>563</v>
      </c>
      <c r="AV33" s="866"/>
      <c r="AW33" s="866"/>
      <c r="AX33" s="866"/>
      <c r="AY33" s="866"/>
      <c r="AZ33" s="867" t="s">
        <v>563</v>
      </c>
      <c r="BA33" s="867"/>
      <c r="BB33" s="867"/>
      <c r="BC33" s="867"/>
      <c r="BD33" s="867"/>
      <c r="BE33" s="868" t="s">
        <v>396</v>
      </c>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2">
      <c r="A34" s="230">
        <v>7</v>
      </c>
      <c r="B34" s="816" t="s">
        <v>397</v>
      </c>
      <c r="C34" s="817"/>
      <c r="D34" s="817"/>
      <c r="E34" s="817"/>
      <c r="F34" s="817"/>
      <c r="G34" s="817"/>
      <c r="H34" s="817"/>
      <c r="I34" s="817"/>
      <c r="J34" s="817"/>
      <c r="K34" s="817"/>
      <c r="L34" s="817"/>
      <c r="M34" s="817"/>
      <c r="N34" s="817"/>
      <c r="O34" s="817"/>
      <c r="P34" s="818"/>
      <c r="Q34" s="819">
        <v>4</v>
      </c>
      <c r="R34" s="820"/>
      <c r="S34" s="820"/>
      <c r="T34" s="820"/>
      <c r="U34" s="820"/>
      <c r="V34" s="820">
        <v>0</v>
      </c>
      <c r="W34" s="820"/>
      <c r="X34" s="820"/>
      <c r="Y34" s="820"/>
      <c r="Z34" s="820"/>
      <c r="AA34" s="820">
        <v>4</v>
      </c>
      <c r="AB34" s="820"/>
      <c r="AC34" s="820"/>
      <c r="AD34" s="820"/>
      <c r="AE34" s="821"/>
      <c r="AF34" s="822">
        <v>4</v>
      </c>
      <c r="AG34" s="823"/>
      <c r="AH34" s="823"/>
      <c r="AI34" s="823"/>
      <c r="AJ34" s="824"/>
      <c r="AK34" s="870" t="s">
        <v>563</v>
      </c>
      <c r="AL34" s="866"/>
      <c r="AM34" s="866"/>
      <c r="AN34" s="866"/>
      <c r="AO34" s="866"/>
      <c r="AP34" s="866" t="s">
        <v>563</v>
      </c>
      <c r="AQ34" s="866"/>
      <c r="AR34" s="866"/>
      <c r="AS34" s="866"/>
      <c r="AT34" s="866"/>
      <c r="AU34" s="866" t="s">
        <v>563</v>
      </c>
      <c r="AV34" s="866"/>
      <c r="AW34" s="866"/>
      <c r="AX34" s="866"/>
      <c r="AY34" s="866"/>
      <c r="AZ34" s="867" t="s">
        <v>563</v>
      </c>
      <c r="BA34" s="867"/>
      <c r="BB34" s="867"/>
      <c r="BC34" s="867"/>
      <c r="BD34" s="867"/>
      <c r="BE34" s="868" t="s">
        <v>396</v>
      </c>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2">
      <c r="A35" s="230">
        <v>8</v>
      </c>
      <c r="B35" s="816" t="s">
        <v>398</v>
      </c>
      <c r="C35" s="817"/>
      <c r="D35" s="817"/>
      <c r="E35" s="817"/>
      <c r="F35" s="817"/>
      <c r="G35" s="817"/>
      <c r="H35" s="817"/>
      <c r="I35" s="817"/>
      <c r="J35" s="817"/>
      <c r="K35" s="817"/>
      <c r="L35" s="817"/>
      <c r="M35" s="817"/>
      <c r="N35" s="817"/>
      <c r="O35" s="817"/>
      <c r="P35" s="818"/>
      <c r="Q35" s="819">
        <v>17</v>
      </c>
      <c r="R35" s="820"/>
      <c r="S35" s="820"/>
      <c r="T35" s="820"/>
      <c r="U35" s="820"/>
      <c r="V35" s="820">
        <v>12</v>
      </c>
      <c r="W35" s="820"/>
      <c r="X35" s="820"/>
      <c r="Y35" s="820"/>
      <c r="Z35" s="820"/>
      <c r="AA35" s="820">
        <v>5</v>
      </c>
      <c r="AB35" s="820"/>
      <c r="AC35" s="820"/>
      <c r="AD35" s="820"/>
      <c r="AE35" s="821"/>
      <c r="AF35" s="822">
        <v>0</v>
      </c>
      <c r="AG35" s="823"/>
      <c r="AH35" s="823"/>
      <c r="AI35" s="823"/>
      <c r="AJ35" s="824"/>
      <c r="AK35" s="870">
        <v>15</v>
      </c>
      <c r="AL35" s="866"/>
      <c r="AM35" s="866"/>
      <c r="AN35" s="866"/>
      <c r="AO35" s="866"/>
      <c r="AP35" s="866" t="s">
        <v>563</v>
      </c>
      <c r="AQ35" s="866"/>
      <c r="AR35" s="866"/>
      <c r="AS35" s="866"/>
      <c r="AT35" s="866"/>
      <c r="AU35" s="866" t="s">
        <v>563</v>
      </c>
      <c r="AV35" s="866"/>
      <c r="AW35" s="866"/>
      <c r="AX35" s="866"/>
      <c r="AY35" s="866"/>
      <c r="AZ35" s="867" t="s">
        <v>563</v>
      </c>
      <c r="BA35" s="867"/>
      <c r="BB35" s="867"/>
      <c r="BC35" s="867"/>
      <c r="BD35" s="867"/>
      <c r="BE35" s="868" t="s">
        <v>396</v>
      </c>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2">
      <c r="A36" s="230">
        <v>9</v>
      </c>
      <c r="B36" s="816" t="s">
        <v>399</v>
      </c>
      <c r="C36" s="817"/>
      <c r="D36" s="817"/>
      <c r="E36" s="817"/>
      <c r="F36" s="817"/>
      <c r="G36" s="817"/>
      <c r="H36" s="817"/>
      <c r="I36" s="817"/>
      <c r="J36" s="817"/>
      <c r="K36" s="817"/>
      <c r="L36" s="817"/>
      <c r="M36" s="817"/>
      <c r="N36" s="817"/>
      <c r="O36" s="817"/>
      <c r="P36" s="818"/>
      <c r="Q36" s="819">
        <v>93</v>
      </c>
      <c r="R36" s="820"/>
      <c r="S36" s="820"/>
      <c r="T36" s="820"/>
      <c r="U36" s="820"/>
      <c r="V36" s="820">
        <v>48</v>
      </c>
      <c r="W36" s="820"/>
      <c r="X36" s="820"/>
      <c r="Y36" s="820"/>
      <c r="Z36" s="820"/>
      <c r="AA36" s="820">
        <v>45</v>
      </c>
      <c r="AB36" s="820"/>
      <c r="AC36" s="820"/>
      <c r="AD36" s="820"/>
      <c r="AE36" s="821"/>
      <c r="AF36" s="822">
        <v>82</v>
      </c>
      <c r="AG36" s="823"/>
      <c r="AH36" s="823"/>
      <c r="AI36" s="823"/>
      <c r="AJ36" s="824"/>
      <c r="AK36" s="870" t="s">
        <v>563</v>
      </c>
      <c r="AL36" s="866"/>
      <c r="AM36" s="866"/>
      <c r="AN36" s="866"/>
      <c r="AO36" s="866"/>
      <c r="AP36" s="866" t="s">
        <v>563</v>
      </c>
      <c r="AQ36" s="866"/>
      <c r="AR36" s="866"/>
      <c r="AS36" s="866"/>
      <c r="AT36" s="866"/>
      <c r="AU36" s="866" t="s">
        <v>563</v>
      </c>
      <c r="AV36" s="866"/>
      <c r="AW36" s="866"/>
      <c r="AX36" s="866"/>
      <c r="AY36" s="866"/>
      <c r="AZ36" s="867" t="s">
        <v>563</v>
      </c>
      <c r="BA36" s="867"/>
      <c r="BB36" s="867"/>
      <c r="BC36" s="867"/>
      <c r="BD36" s="867"/>
      <c r="BE36" s="868" t="s">
        <v>396</v>
      </c>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2">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2">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2">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2">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2">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2">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2">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2">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2">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2">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2">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2">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2">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2">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2">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2">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2">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2">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2">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2">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2">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2">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2">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2">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5">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2">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400</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5">
      <c r="A63" s="228" t="s">
        <v>377</v>
      </c>
      <c r="B63" s="825" t="s">
        <v>401</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615</v>
      </c>
      <c r="AG63" s="880"/>
      <c r="AH63" s="880"/>
      <c r="AI63" s="880"/>
      <c r="AJ63" s="881"/>
      <c r="AK63" s="882"/>
      <c r="AL63" s="877"/>
      <c r="AM63" s="877"/>
      <c r="AN63" s="877"/>
      <c r="AO63" s="877"/>
      <c r="AP63" s="880">
        <v>1463</v>
      </c>
      <c r="AQ63" s="880"/>
      <c r="AR63" s="880"/>
      <c r="AS63" s="880"/>
      <c r="AT63" s="880"/>
      <c r="AU63" s="880" t="s">
        <v>569</v>
      </c>
      <c r="AV63" s="880"/>
      <c r="AW63" s="880"/>
      <c r="AX63" s="880"/>
      <c r="AY63" s="880"/>
      <c r="AZ63" s="884"/>
      <c r="BA63" s="884"/>
      <c r="BB63" s="884"/>
      <c r="BC63" s="884"/>
      <c r="BD63" s="884"/>
      <c r="BE63" s="885"/>
      <c r="BF63" s="885"/>
      <c r="BG63" s="885"/>
      <c r="BH63" s="885"/>
      <c r="BI63" s="886"/>
      <c r="BJ63" s="887" t="s">
        <v>122</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5">
      <c r="A65" s="220" t="s">
        <v>402</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2">
      <c r="A66" s="763" t="s">
        <v>403</v>
      </c>
      <c r="B66" s="764"/>
      <c r="C66" s="764"/>
      <c r="D66" s="764"/>
      <c r="E66" s="764"/>
      <c r="F66" s="764"/>
      <c r="G66" s="764"/>
      <c r="H66" s="764"/>
      <c r="I66" s="764"/>
      <c r="J66" s="764"/>
      <c r="K66" s="764"/>
      <c r="L66" s="764"/>
      <c r="M66" s="764"/>
      <c r="N66" s="764"/>
      <c r="O66" s="764"/>
      <c r="P66" s="765"/>
      <c r="Q66" s="769" t="s">
        <v>381</v>
      </c>
      <c r="R66" s="770"/>
      <c r="S66" s="770"/>
      <c r="T66" s="770"/>
      <c r="U66" s="771"/>
      <c r="V66" s="769" t="s">
        <v>382</v>
      </c>
      <c r="W66" s="770"/>
      <c r="X66" s="770"/>
      <c r="Y66" s="770"/>
      <c r="Z66" s="771"/>
      <c r="AA66" s="769" t="s">
        <v>383</v>
      </c>
      <c r="AB66" s="770"/>
      <c r="AC66" s="770"/>
      <c r="AD66" s="770"/>
      <c r="AE66" s="771"/>
      <c r="AF66" s="890" t="s">
        <v>384</v>
      </c>
      <c r="AG66" s="851"/>
      <c r="AH66" s="851"/>
      <c r="AI66" s="851"/>
      <c r="AJ66" s="891"/>
      <c r="AK66" s="769" t="s">
        <v>385</v>
      </c>
      <c r="AL66" s="764"/>
      <c r="AM66" s="764"/>
      <c r="AN66" s="764"/>
      <c r="AO66" s="765"/>
      <c r="AP66" s="769" t="s">
        <v>386</v>
      </c>
      <c r="AQ66" s="770"/>
      <c r="AR66" s="770"/>
      <c r="AS66" s="770"/>
      <c r="AT66" s="771"/>
      <c r="AU66" s="769" t="s">
        <v>404</v>
      </c>
      <c r="AV66" s="770"/>
      <c r="AW66" s="770"/>
      <c r="AX66" s="770"/>
      <c r="AY66" s="771"/>
      <c r="AZ66" s="769" t="s">
        <v>363</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x14ac:dyDescent="0.25">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x14ac:dyDescent="0.2">
      <c r="A68" s="224">
        <v>1</v>
      </c>
      <c r="B68" s="905" t="s">
        <v>556</v>
      </c>
      <c r="C68" s="906"/>
      <c r="D68" s="906"/>
      <c r="E68" s="906"/>
      <c r="F68" s="906"/>
      <c r="G68" s="906"/>
      <c r="H68" s="906"/>
      <c r="I68" s="906"/>
      <c r="J68" s="906"/>
      <c r="K68" s="906"/>
      <c r="L68" s="906"/>
      <c r="M68" s="906"/>
      <c r="N68" s="906"/>
      <c r="O68" s="906"/>
      <c r="P68" s="907"/>
      <c r="Q68" s="908">
        <v>4470</v>
      </c>
      <c r="R68" s="902"/>
      <c r="S68" s="902"/>
      <c r="T68" s="902"/>
      <c r="U68" s="902"/>
      <c r="V68" s="902">
        <v>4347</v>
      </c>
      <c r="W68" s="902"/>
      <c r="X68" s="902"/>
      <c r="Y68" s="902"/>
      <c r="Z68" s="902"/>
      <c r="AA68" s="902">
        <v>123</v>
      </c>
      <c r="AB68" s="902"/>
      <c r="AC68" s="902"/>
      <c r="AD68" s="902"/>
      <c r="AE68" s="902"/>
      <c r="AF68" s="902">
        <v>123</v>
      </c>
      <c r="AG68" s="902"/>
      <c r="AH68" s="902"/>
      <c r="AI68" s="902"/>
      <c r="AJ68" s="902"/>
      <c r="AK68" s="902">
        <v>11</v>
      </c>
      <c r="AL68" s="902"/>
      <c r="AM68" s="902"/>
      <c r="AN68" s="902"/>
      <c r="AO68" s="902"/>
      <c r="AP68" s="902">
        <v>1485</v>
      </c>
      <c r="AQ68" s="902"/>
      <c r="AR68" s="902"/>
      <c r="AS68" s="902"/>
      <c r="AT68" s="902"/>
      <c r="AU68" s="902" t="s">
        <v>569</v>
      </c>
      <c r="AV68" s="902"/>
      <c r="AW68" s="902"/>
      <c r="AX68" s="902"/>
      <c r="AY68" s="902"/>
      <c r="AZ68" s="903"/>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x14ac:dyDescent="0.2">
      <c r="A69" s="226">
        <v>2</v>
      </c>
      <c r="B69" s="909" t="s">
        <v>557</v>
      </c>
      <c r="C69" s="910"/>
      <c r="D69" s="910"/>
      <c r="E69" s="910"/>
      <c r="F69" s="910"/>
      <c r="G69" s="910"/>
      <c r="H69" s="910"/>
      <c r="I69" s="910"/>
      <c r="J69" s="910"/>
      <c r="K69" s="910"/>
      <c r="L69" s="910"/>
      <c r="M69" s="910"/>
      <c r="N69" s="910"/>
      <c r="O69" s="910"/>
      <c r="P69" s="911"/>
      <c r="Q69" s="912">
        <v>340</v>
      </c>
      <c r="R69" s="866"/>
      <c r="S69" s="866"/>
      <c r="T69" s="866"/>
      <c r="U69" s="866"/>
      <c r="V69" s="866">
        <v>298</v>
      </c>
      <c r="W69" s="866"/>
      <c r="X69" s="866"/>
      <c r="Y69" s="866"/>
      <c r="Z69" s="866"/>
      <c r="AA69" s="866">
        <v>43</v>
      </c>
      <c r="AB69" s="866"/>
      <c r="AC69" s="866"/>
      <c r="AD69" s="866"/>
      <c r="AE69" s="866"/>
      <c r="AF69" s="866">
        <v>43</v>
      </c>
      <c r="AG69" s="866"/>
      <c r="AH69" s="866"/>
      <c r="AI69" s="866"/>
      <c r="AJ69" s="866"/>
      <c r="AK69" s="866" t="s">
        <v>563</v>
      </c>
      <c r="AL69" s="866"/>
      <c r="AM69" s="866"/>
      <c r="AN69" s="866"/>
      <c r="AO69" s="866"/>
      <c r="AP69" s="866" t="s">
        <v>563</v>
      </c>
      <c r="AQ69" s="866"/>
      <c r="AR69" s="866"/>
      <c r="AS69" s="866"/>
      <c r="AT69" s="866"/>
      <c r="AU69" s="866" t="s">
        <v>563</v>
      </c>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x14ac:dyDescent="0.2">
      <c r="A70" s="226">
        <v>3</v>
      </c>
      <c r="B70" s="909" t="s">
        <v>558</v>
      </c>
      <c r="C70" s="910"/>
      <c r="D70" s="910"/>
      <c r="E70" s="910"/>
      <c r="F70" s="910"/>
      <c r="G70" s="910"/>
      <c r="H70" s="910"/>
      <c r="I70" s="910"/>
      <c r="J70" s="910"/>
      <c r="K70" s="910"/>
      <c r="L70" s="910"/>
      <c r="M70" s="910"/>
      <c r="N70" s="910"/>
      <c r="O70" s="910"/>
      <c r="P70" s="911"/>
      <c r="Q70" s="912">
        <v>40</v>
      </c>
      <c r="R70" s="866"/>
      <c r="S70" s="866"/>
      <c r="T70" s="866"/>
      <c r="U70" s="866"/>
      <c r="V70" s="866">
        <v>32</v>
      </c>
      <c r="W70" s="866"/>
      <c r="X70" s="866"/>
      <c r="Y70" s="866"/>
      <c r="Z70" s="866"/>
      <c r="AA70" s="866">
        <v>8</v>
      </c>
      <c r="AB70" s="866"/>
      <c r="AC70" s="866"/>
      <c r="AD70" s="866"/>
      <c r="AE70" s="866"/>
      <c r="AF70" s="866">
        <v>8</v>
      </c>
      <c r="AG70" s="866"/>
      <c r="AH70" s="866"/>
      <c r="AI70" s="866"/>
      <c r="AJ70" s="866"/>
      <c r="AK70" s="866">
        <v>15</v>
      </c>
      <c r="AL70" s="866"/>
      <c r="AM70" s="866"/>
      <c r="AN70" s="866"/>
      <c r="AO70" s="866"/>
      <c r="AP70" s="866" t="s">
        <v>563</v>
      </c>
      <c r="AQ70" s="866"/>
      <c r="AR70" s="866"/>
      <c r="AS70" s="866"/>
      <c r="AT70" s="866"/>
      <c r="AU70" s="866" t="s">
        <v>563</v>
      </c>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x14ac:dyDescent="0.2">
      <c r="A71" s="226">
        <v>4</v>
      </c>
      <c r="B71" s="909" t="s">
        <v>559</v>
      </c>
      <c r="C71" s="910"/>
      <c r="D71" s="910"/>
      <c r="E71" s="910"/>
      <c r="F71" s="910"/>
      <c r="G71" s="910"/>
      <c r="H71" s="910"/>
      <c r="I71" s="910"/>
      <c r="J71" s="910"/>
      <c r="K71" s="910"/>
      <c r="L71" s="910"/>
      <c r="M71" s="910"/>
      <c r="N71" s="910"/>
      <c r="O71" s="910"/>
      <c r="P71" s="911"/>
      <c r="Q71" s="912">
        <v>4482</v>
      </c>
      <c r="R71" s="866"/>
      <c r="S71" s="866"/>
      <c r="T71" s="866"/>
      <c r="U71" s="866"/>
      <c r="V71" s="866">
        <v>4248</v>
      </c>
      <c r="W71" s="866"/>
      <c r="X71" s="866"/>
      <c r="Y71" s="866"/>
      <c r="Z71" s="866"/>
      <c r="AA71" s="866">
        <v>235</v>
      </c>
      <c r="AB71" s="866"/>
      <c r="AC71" s="866"/>
      <c r="AD71" s="866"/>
      <c r="AE71" s="866"/>
      <c r="AF71" s="866">
        <v>235</v>
      </c>
      <c r="AG71" s="866"/>
      <c r="AH71" s="866"/>
      <c r="AI71" s="866"/>
      <c r="AJ71" s="866"/>
      <c r="AK71" s="866">
        <v>190</v>
      </c>
      <c r="AL71" s="866"/>
      <c r="AM71" s="866"/>
      <c r="AN71" s="866"/>
      <c r="AO71" s="866"/>
      <c r="AP71" s="866" t="s">
        <v>563</v>
      </c>
      <c r="AQ71" s="866"/>
      <c r="AR71" s="866"/>
      <c r="AS71" s="866"/>
      <c r="AT71" s="866"/>
      <c r="AU71" s="866" t="s">
        <v>563</v>
      </c>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x14ac:dyDescent="0.2">
      <c r="A72" s="226">
        <v>5</v>
      </c>
      <c r="B72" s="909" t="s">
        <v>560</v>
      </c>
      <c r="C72" s="910"/>
      <c r="D72" s="910"/>
      <c r="E72" s="910"/>
      <c r="F72" s="910"/>
      <c r="G72" s="910"/>
      <c r="H72" s="910"/>
      <c r="I72" s="910"/>
      <c r="J72" s="910"/>
      <c r="K72" s="910"/>
      <c r="L72" s="910"/>
      <c r="M72" s="910"/>
      <c r="N72" s="910"/>
      <c r="O72" s="910"/>
      <c r="P72" s="911"/>
      <c r="Q72" s="912">
        <v>301</v>
      </c>
      <c r="R72" s="866"/>
      <c r="S72" s="866"/>
      <c r="T72" s="866"/>
      <c r="U72" s="866"/>
      <c r="V72" s="866">
        <v>293</v>
      </c>
      <c r="W72" s="866"/>
      <c r="X72" s="866"/>
      <c r="Y72" s="866"/>
      <c r="Z72" s="866"/>
      <c r="AA72" s="866">
        <v>8</v>
      </c>
      <c r="AB72" s="866"/>
      <c r="AC72" s="866"/>
      <c r="AD72" s="866"/>
      <c r="AE72" s="866"/>
      <c r="AF72" s="866">
        <v>8</v>
      </c>
      <c r="AG72" s="866"/>
      <c r="AH72" s="866"/>
      <c r="AI72" s="866"/>
      <c r="AJ72" s="866"/>
      <c r="AK72" s="866">
        <v>24</v>
      </c>
      <c r="AL72" s="866"/>
      <c r="AM72" s="866"/>
      <c r="AN72" s="866"/>
      <c r="AO72" s="866"/>
      <c r="AP72" s="866" t="s">
        <v>563</v>
      </c>
      <c r="AQ72" s="866"/>
      <c r="AR72" s="866"/>
      <c r="AS72" s="866"/>
      <c r="AT72" s="866"/>
      <c r="AU72" s="866" t="s">
        <v>563</v>
      </c>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x14ac:dyDescent="0.2">
      <c r="A73" s="226">
        <v>6</v>
      </c>
      <c r="B73" s="909" t="s">
        <v>561</v>
      </c>
      <c r="C73" s="910"/>
      <c r="D73" s="910"/>
      <c r="E73" s="910"/>
      <c r="F73" s="910"/>
      <c r="G73" s="910"/>
      <c r="H73" s="910"/>
      <c r="I73" s="910"/>
      <c r="J73" s="910"/>
      <c r="K73" s="910"/>
      <c r="L73" s="910"/>
      <c r="M73" s="910"/>
      <c r="N73" s="910"/>
      <c r="O73" s="910"/>
      <c r="P73" s="911"/>
      <c r="Q73" s="912">
        <v>134</v>
      </c>
      <c r="R73" s="866"/>
      <c r="S73" s="866"/>
      <c r="T73" s="866"/>
      <c r="U73" s="866"/>
      <c r="V73" s="866">
        <v>128</v>
      </c>
      <c r="W73" s="866"/>
      <c r="X73" s="866"/>
      <c r="Y73" s="866"/>
      <c r="Z73" s="866"/>
      <c r="AA73" s="866">
        <v>6</v>
      </c>
      <c r="AB73" s="866"/>
      <c r="AC73" s="866"/>
      <c r="AD73" s="866"/>
      <c r="AE73" s="866"/>
      <c r="AF73" s="866">
        <v>6</v>
      </c>
      <c r="AG73" s="866"/>
      <c r="AH73" s="866"/>
      <c r="AI73" s="866"/>
      <c r="AJ73" s="866"/>
      <c r="AK73" s="866" t="s">
        <v>563</v>
      </c>
      <c r="AL73" s="866"/>
      <c r="AM73" s="866"/>
      <c r="AN73" s="866"/>
      <c r="AO73" s="866"/>
      <c r="AP73" s="866" t="s">
        <v>563</v>
      </c>
      <c r="AQ73" s="866"/>
      <c r="AR73" s="866"/>
      <c r="AS73" s="866"/>
      <c r="AT73" s="866"/>
      <c r="AU73" s="866" t="s">
        <v>563</v>
      </c>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x14ac:dyDescent="0.2">
      <c r="A74" s="226">
        <v>7</v>
      </c>
      <c r="B74" s="909" t="s">
        <v>562</v>
      </c>
      <c r="C74" s="910"/>
      <c r="D74" s="910"/>
      <c r="E74" s="910"/>
      <c r="F74" s="910"/>
      <c r="G74" s="910"/>
      <c r="H74" s="910"/>
      <c r="I74" s="910"/>
      <c r="J74" s="910"/>
      <c r="K74" s="910"/>
      <c r="L74" s="910"/>
      <c r="M74" s="910"/>
      <c r="N74" s="910"/>
      <c r="O74" s="910"/>
      <c r="P74" s="911"/>
      <c r="Q74" s="912">
        <v>509522</v>
      </c>
      <c r="R74" s="866"/>
      <c r="S74" s="866"/>
      <c r="T74" s="866"/>
      <c r="U74" s="866"/>
      <c r="V74" s="866">
        <v>498264</v>
      </c>
      <c r="W74" s="866"/>
      <c r="X74" s="866"/>
      <c r="Y74" s="866"/>
      <c r="Z74" s="866"/>
      <c r="AA74" s="866">
        <v>11257</v>
      </c>
      <c r="AB74" s="866"/>
      <c r="AC74" s="866"/>
      <c r="AD74" s="866"/>
      <c r="AE74" s="866"/>
      <c r="AF74" s="866">
        <v>11257</v>
      </c>
      <c r="AG74" s="866"/>
      <c r="AH74" s="866"/>
      <c r="AI74" s="866"/>
      <c r="AJ74" s="866"/>
      <c r="AK74" s="866" t="s">
        <v>563</v>
      </c>
      <c r="AL74" s="866"/>
      <c r="AM74" s="866"/>
      <c r="AN74" s="866"/>
      <c r="AO74" s="866"/>
      <c r="AP74" s="866" t="s">
        <v>563</v>
      </c>
      <c r="AQ74" s="866"/>
      <c r="AR74" s="866"/>
      <c r="AS74" s="866"/>
      <c r="AT74" s="866"/>
      <c r="AU74" s="866" t="s">
        <v>563</v>
      </c>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x14ac:dyDescent="0.2">
      <c r="A75" s="226">
        <v>8</v>
      </c>
      <c r="B75" s="909"/>
      <c r="C75" s="910"/>
      <c r="D75" s="910"/>
      <c r="E75" s="910"/>
      <c r="F75" s="910"/>
      <c r="G75" s="910"/>
      <c r="H75" s="910"/>
      <c r="I75" s="910"/>
      <c r="J75" s="910"/>
      <c r="K75" s="910"/>
      <c r="L75" s="910"/>
      <c r="M75" s="910"/>
      <c r="N75" s="910"/>
      <c r="O75" s="910"/>
      <c r="P75" s="911"/>
      <c r="Q75" s="913"/>
      <c r="R75" s="914"/>
      <c r="S75" s="914"/>
      <c r="T75" s="914"/>
      <c r="U75" s="870"/>
      <c r="V75" s="915"/>
      <c r="W75" s="914"/>
      <c r="X75" s="914"/>
      <c r="Y75" s="914"/>
      <c r="Z75" s="870"/>
      <c r="AA75" s="915"/>
      <c r="AB75" s="914"/>
      <c r="AC75" s="914"/>
      <c r="AD75" s="914"/>
      <c r="AE75" s="870"/>
      <c r="AF75" s="915"/>
      <c r="AG75" s="914"/>
      <c r="AH75" s="914"/>
      <c r="AI75" s="914"/>
      <c r="AJ75" s="870"/>
      <c r="AK75" s="915"/>
      <c r="AL75" s="914"/>
      <c r="AM75" s="914"/>
      <c r="AN75" s="914"/>
      <c r="AO75" s="870"/>
      <c r="AP75" s="915"/>
      <c r="AQ75" s="914"/>
      <c r="AR75" s="914"/>
      <c r="AS75" s="914"/>
      <c r="AT75" s="870"/>
      <c r="AU75" s="915"/>
      <c r="AV75" s="914"/>
      <c r="AW75" s="914"/>
      <c r="AX75" s="914"/>
      <c r="AY75" s="870"/>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x14ac:dyDescent="0.2">
      <c r="A76" s="226">
        <v>9</v>
      </c>
      <c r="B76" s="909"/>
      <c r="C76" s="910"/>
      <c r="D76" s="910"/>
      <c r="E76" s="910"/>
      <c r="F76" s="910"/>
      <c r="G76" s="910"/>
      <c r="H76" s="910"/>
      <c r="I76" s="910"/>
      <c r="J76" s="910"/>
      <c r="K76" s="910"/>
      <c r="L76" s="910"/>
      <c r="M76" s="910"/>
      <c r="N76" s="910"/>
      <c r="O76" s="910"/>
      <c r="P76" s="911"/>
      <c r="Q76" s="913"/>
      <c r="R76" s="914"/>
      <c r="S76" s="914"/>
      <c r="T76" s="914"/>
      <c r="U76" s="870"/>
      <c r="V76" s="915"/>
      <c r="W76" s="914"/>
      <c r="X76" s="914"/>
      <c r="Y76" s="914"/>
      <c r="Z76" s="870"/>
      <c r="AA76" s="915"/>
      <c r="AB76" s="914"/>
      <c r="AC76" s="914"/>
      <c r="AD76" s="914"/>
      <c r="AE76" s="870"/>
      <c r="AF76" s="915"/>
      <c r="AG76" s="914"/>
      <c r="AH76" s="914"/>
      <c r="AI76" s="914"/>
      <c r="AJ76" s="870"/>
      <c r="AK76" s="915"/>
      <c r="AL76" s="914"/>
      <c r="AM76" s="914"/>
      <c r="AN76" s="914"/>
      <c r="AO76" s="870"/>
      <c r="AP76" s="915"/>
      <c r="AQ76" s="914"/>
      <c r="AR76" s="914"/>
      <c r="AS76" s="914"/>
      <c r="AT76" s="870"/>
      <c r="AU76" s="915"/>
      <c r="AV76" s="914"/>
      <c r="AW76" s="914"/>
      <c r="AX76" s="914"/>
      <c r="AY76" s="870"/>
      <c r="AZ76" s="868"/>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x14ac:dyDescent="0.2">
      <c r="A77" s="226">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x14ac:dyDescent="0.2">
      <c r="A78" s="226">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x14ac:dyDescent="0.2">
      <c r="A79" s="226">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x14ac:dyDescent="0.2">
      <c r="A80" s="226">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x14ac:dyDescent="0.2">
      <c r="A81" s="226">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x14ac:dyDescent="0.2">
      <c r="A82" s="226">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x14ac:dyDescent="0.2">
      <c r="A83" s="226">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x14ac:dyDescent="0.2">
      <c r="A84" s="226">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x14ac:dyDescent="0.2">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x14ac:dyDescent="0.2">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x14ac:dyDescent="0.2">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x14ac:dyDescent="0.25">
      <c r="A88" s="228" t="s">
        <v>377</v>
      </c>
      <c r="B88" s="825" t="s">
        <v>405</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11680</v>
      </c>
      <c r="AG88" s="880"/>
      <c r="AH88" s="880"/>
      <c r="AI88" s="880"/>
      <c r="AJ88" s="880"/>
      <c r="AK88" s="877"/>
      <c r="AL88" s="877"/>
      <c r="AM88" s="877"/>
      <c r="AN88" s="877"/>
      <c r="AO88" s="877"/>
      <c r="AP88" s="880">
        <v>1485</v>
      </c>
      <c r="AQ88" s="880"/>
      <c r="AR88" s="880"/>
      <c r="AS88" s="880"/>
      <c r="AT88" s="880"/>
      <c r="AU88" s="880" t="s">
        <v>570</v>
      </c>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825" t="s">
        <v>406</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c r="CS102" s="888"/>
      <c r="CT102" s="888"/>
      <c r="CU102" s="888"/>
      <c r="CV102" s="927"/>
      <c r="CW102" s="926"/>
      <c r="CX102" s="888"/>
      <c r="CY102" s="888"/>
      <c r="CZ102" s="888"/>
      <c r="DA102" s="927"/>
      <c r="DB102" s="926"/>
      <c r="DC102" s="888"/>
      <c r="DD102" s="888"/>
      <c r="DE102" s="888"/>
      <c r="DF102" s="927"/>
      <c r="DG102" s="926"/>
      <c r="DH102" s="888"/>
      <c r="DI102" s="888"/>
      <c r="DJ102" s="888"/>
      <c r="DK102" s="927"/>
      <c r="DL102" s="926"/>
      <c r="DM102" s="888"/>
      <c r="DN102" s="888"/>
      <c r="DO102" s="888"/>
      <c r="DP102" s="927"/>
      <c r="DQ102" s="926"/>
      <c r="DR102" s="888"/>
      <c r="DS102" s="888"/>
      <c r="DT102" s="888"/>
      <c r="DU102" s="927"/>
      <c r="DV102" s="825"/>
      <c r="DW102" s="826"/>
      <c r="DX102" s="826"/>
      <c r="DY102" s="826"/>
      <c r="DZ102" s="950"/>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407</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408</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409</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410</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53" t="s">
        <v>411</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412</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x14ac:dyDescent="0.2">
      <c r="A109" s="948" t="s">
        <v>413</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414</v>
      </c>
      <c r="AB109" s="929"/>
      <c r="AC109" s="929"/>
      <c r="AD109" s="929"/>
      <c r="AE109" s="930"/>
      <c r="AF109" s="928" t="s">
        <v>415</v>
      </c>
      <c r="AG109" s="929"/>
      <c r="AH109" s="929"/>
      <c r="AI109" s="929"/>
      <c r="AJ109" s="930"/>
      <c r="AK109" s="928" t="s">
        <v>294</v>
      </c>
      <c r="AL109" s="929"/>
      <c r="AM109" s="929"/>
      <c r="AN109" s="929"/>
      <c r="AO109" s="930"/>
      <c r="AP109" s="928" t="s">
        <v>416</v>
      </c>
      <c r="AQ109" s="929"/>
      <c r="AR109" s="929"/>
      <c r="AS109" s="929"/>
      <c r="AT109" s="931"/>
      <c r="AU109" s="948" t="s">
        <v>413</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414</v>
      </c>
      <c r="BR109" s="929"/>
      <c r="BS109" s="929"/>
      <c r="BT109" s="929"/>
      <c r="BU109" s="930"/>
      <c r="BV109" s="928" t="s">
        <v>415</v>
      </c>
      <c r="BW109" s="929"/>
      <c r="BX109" s="929"/>
      <c r="BY109" s="929"/>
      <c r="BZ109" s="930"/>
      <c r="CA109" s="928" t="s">
        <v>294</v>
      </c>
      <c r="CB109" s="929"/>
      <c r="CC109" s="929"/>
      <c r="CD109" s="929"/>
      <c r="CE109" s="930"/>
      <c r="CF109" s="949" t="s">
        <v>416</v>
      </c>
      <c r="CG109" s="949"/>
      <c r="CH109" s="949"/>
      <c r="CI109" s="949"/>
      <c r="CJ109" s="949"/>
      <c r="CK109" s="928" t="s">
        <v>417</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414</v>
      </c>
      <c r="DH109" s="929"/>
      <c r="DI109" s="929"/>
      <c r="DJ109" s="929"/>
      <c r="DK109" s="930"/>
      <c r="DL109" s="928" t="s">
        <v>415</v>
      </c>
      <c r="DM109" s="929"/>
      <c r="DN109" s="929"/>
      <c r="DO109" s="929"/>
      <c r="DP109" s="930"/>
      <c r="DQ109" s="928" t="s">
        <v>294</v>
      </c>
      <c r="DR109" s="929"/>
      <c r="DS109" s="929"/>
      <c r="DT109" s="929"/>
      <c r="DU109" s="930"/>
      <c r="DV109" s="928" t="s">
        <v>416</v>
      </c>
      <c r="DW109" s="929"/>
      <c r="DX109" s="929"/>
      <c r="DY109" s="929"/>
      <c r="DZ109" s="931"/>
    </row>
    <row r="110" spans="1:131" s="218" customFormat="1" ht="26.25" customHeight="1" x14ac:dyDescent="0.2">
      <c r="A110" s="932" t="s">
        <v>418</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843492</v>
      </c>
      <c r="AB110" s="936"/>
      <c r="AC110" s="936"/>
      <c r="AD110" s="936"/>
      <c r="AE110" s="937"/>
      <c r="AF110" s="938">
        <v>869690</v>
      </c>
      <c r="AG110" s="936"/>
      <c r="AH110" s="936"/>
      <c r="AI110" s="936"/>
      <c r="AJ110" s="937"/>
      <c r="AK110" s="938">
        <v>891993</v>
      </c>
      <c r="AL110" s="936"/>
      <c r="AM110" s="936"/>
      <c r="AN110" s="936"/>
      <c r="AO110" s="937"/>
      <c r="AP110" s="939">
        <v>16.3</v>
      </c>
      <c r="AQ110" s="940"/>
      <c r="AR110" s="940"/>
      <c r="AS110" s="940"/>
      <c r="AT110" s="941"/>
      <c r="AU110" s="942" t="s">
        <v>69</v>
      </c>
      <c r="AV110" s="943"/>
      <c r="AW110" s="943"/>
      <c r="AX110" s="943"/>
      <c r="AY110" s="943"/>
      <c r="AZ110" s="965" t="s">
        <v>419</v>
      </c>
      <c r="BA110" s="933"/>
      <c r="BB110" s="933"/>
      <c r="BC110" s="933"/>
      <c r="BD110" s="933"/>
      <c r="BE110" s="933"/>
      <c r="BF110" s="933"/>
      <c r="BG110" s="933"/>
      <c r="BH110" s="933"/>
      <c r="BI110" s="933"/>
      <c r="BJ110" s="933"/>
      <c r="BK110" s="933"/>
      <c r="BL110" s="933"/>
      <c r="BM110" s="933"/>
      <c r="BN110" s="933"/>
      <c r="BO110" s="933"/>
      <c r="BP110" s="934"/>
      <c r="BQ110" s="966">
        <v>8897036</v>
      </c>
      <c r="BR110" s="967"/>
      <c r="BS110" s="967"/>
      <c r="BT110" s="967"/>
      <c r="BU110" s="967"/>
      <c r="BV110" s="967">
        <v>9043977</v>
      </c>
      <c r="BW110" s="967"/>
      <c r="BX110" s="967"/>
      <c r="BY110" s="967"/>
      <c r="BZ110" s="967"/>
      <c r="CA110" s="967">
        <v>9633254</v>
      </c>
      <c r="CB110" s="967"/>
      <c r="CC110" s="967"/>
      <c r="CD110" s="967"/>
      <c r="CE110" s="967"/>
      <c r="CF110" s="980">
        <v>176.2</v>
      </c>
      <c r="CG110" s="981"/>
      <c r="CH110" s="981"/>
      <c r="CI110" s="981"/>
      <c r="CJ110" s="981"/>
      <c r="CK110" s="982" t="s">
        <v>420</v>
      </c>
      <c r="CL110" s="983"/>
      <c r="CM110" s="965" t="s">
        <v>421</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v>400535</v>
      </c>
      <c r="DH110" s="967"/>
      <c r="DI110" s="967"/>
      <c r="DJ110" s="967"/>
      <c r="DK110" s="967"/>
      <c r="DL110" s="967">
        <v>386050</v>
      </c>
      <c r="DM110" s="967"/>
      <c r="DN110" s="967"/>
      <c r="DO110" s="967"/>
      <c r="DP110" s="967"/>
      <c r="DQ110" s="967">
        <v>371559</v>
      </c>
      <c r="DR110" s="967"/>
      <c r="DS110" s="967"/>
      <c r="DT110" s="967"/>
      <c r="DU110" s="967"/>
      <c r="DV110" s="968">
        <v>6.8</v>
      </c>
      <c r="DW110" s="968"/>
      <c r="DX110" s="968"/>
      <c r="DY110" s="968"/>
      <c r="DZ110" s="969"/>
    </row>
    <row r="111" spans="1:131" s="218" customFormat="1" ht="26.25" customHeight="1" x14ac:dyDescent="0.2">
      <c r="A111" s="970" t="s">
        <v>422</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122</v>
      </c>
      <c r="AB111" s="974"/>
      <c r="AC111" s="974"/>
      <c r="AD111" s="974"/>
      <c r="AE111" s="975"/>
      <c r="AF111" s="976" t="s">
        <v>122</v>
      </c>
      <c r="AG111" s="974"/>
      <c r="AH111" s="974"/>
      <c r="AI111" s="974"/>
      <c r="AJ111" s="975"/>
      <c r="AK111" s="976" t="s">
        <v>122</v>
      </c>
      <c r="AL111" s="974"/>
      <c r="AM111" s="974"/>
      <c r="AN111" s="974"/>
      <c r="AO111" s="975"/>
      <c r="AP111" s="977" t="s">
        <v>122</v>
      </c>
      <c r="AQ111" s="978"/>
      <c r="AR111" s="978"/>
      <c r="AS111" s="978"/>
      <c r="AT111" s="979"/>
      <c r="AU111" s="944"/>
      <c r="AV111" s="945"/>
      <c r="AW111" s="945"/>
      <c r="AX111" s="945"/>
      <c r="AY111" s="945"/>
      <c r="AZ111" s="958" t="s">
        <v>423</v>
      </c>
      <c r="BA111" s="959"/>
      <c r="BB111" s="959"/>
      <c r="BC111" s="959"/>
      <c r="BD111" s="959"/>
      <c r="BE111" s="959"/>
      <c r="BF111" s="959"/>
      <c r="BG111" s="959"/>
      <c r="BH111" s="959"/>
      <c r="BI111" s="959"/>
      <c r="BJ111" s="959"/>
      <c r="BK111" s="959"/>
      <c r="BL111" s="959"/>
      <c r="BM111" s="959"/>
      <c r="BN111" s="959"/>
      <c r="BO111" s="959"/>
      <c r="BP111" s="960"/>
      <c r="BQ111" s="961">
        <v>400535</v>
      </c>
      <c r="BR111" s="962"/>
      <c r="BS111" s="962"/>
      <c r="BT111" s="962"/>
      <c r="BU111" s="962"/>
      <c r="BV111" s="962">
        <v>386050</v>
      </c>
      <c r="BW111" s="962"/>
      <c r="BX111" s="962"/>
      <c r="BY111" s="962"/>
      <c r="BZ111" s="962"/>
      <c r="CA111" s="962">
        <v>371559</v>
      </c>
      <c r="CB111" s="962"/>
      <c r="CC111" s="962"/>
      <c r="CD111" s="962"/>
      <c r="CE111" s="962"/>
      <c r="CF111" s="956">
        <v>6.8</v>
      </c>
      <c r="CG111" s="957"/>
      <c r="CH111" s="957"/>
      <c r="CI111" s="957"/>
      <c r="CJ111" s="957"/>
      <c r="CK111" s="984"/>
      <c r="CL111" s="985"/>
      <c r="CM111" s="958" t="s">
        <v>424</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122</v>
      </c>
      <c r="DH111" s="962"/>
      <c r="DI111" s="962"/>
      <c r="DJ111" s="962"/>
      <c r="DK111" s="962"/>
      <c r="DL111" s="962" t="s">
        <v>122</v>
      </c>
      <c r="DM111" s="962"/>
      <c r="DN111" s="962"/>
      <c r="DO111" s="962"/>
      <c r="DP111" s="962"/>
      <c r="DQ111" s="962" t="s">
        <v>122</v>
      </c>
      <c r="DR111" s="962"/>
      <c r="DS111" s="962"/>
      <c r="DT111" s="962"/>
      <c r="DU111" s="962"/>
      <c r="DV111" s="963" t="s">
        <v>122</v>
      </c>
      <c r="DW111" s="963"/>
      <c r="DX111" s="963"/>
      <c r="DY111" s="963"/>
      <c r="DZ111" s="964"/>
    </row>
    <row r="112" spans="1:131" s="218" customFormat="1" ht="26.25" customHeight="1" x14ac:dyDescent="0.2">
      <c r="A112" s="988" t="s">
        <v>425</v>
      </c>
      <c r="B112" s="989"/>
      <c r="C112" s="959" t="s">
        <v>426</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122</v>
      </c>
      <c r="AB112" s="995"/>
      <c r="AC112" s="995"/>
      <c r="AD112" s="995"/>
      <c r="AE112" s="996"/>
      <c r="AF112" s="997" t="s">
        <v>122</v>
      </c>
      <c r="AG112" s="995"/>
      <c r="AH112" s="995"/>
      <c r="AI112" s="995"/>
      <c r="AJ112" s="996"/>
      <c r="AK112" s="997" t="s">
        <v>122</v>
      </c>
      <c r="AL112" s="995"/>
      <c r="AM112" s="995"/>
      <c r="AN112" s="995"/>
      <c r="AO112" s="996"/>
      <c r="AP112" s="998" t="s">
        <v>122</v>
      </c>
      <c r="AQ112" s="999"/>
      <c r="AR112" s="999"/>
      <c r="AS112" s="999"/>
      <c r="AT112" s="1000"/>
      <c r="AU112" s="944"/>
      <c r="AV112" s="945"/>
      <c r="AW112" s="945"/>
      <c r="AX112" s="945"/>
      <c r="AY112" s="945"/>
      <c r="AZ112" s="958" t="s">
        <v>427</v>
      </c>
      <c r="BA112" s="959"/>
      <c r="BB112" s="959"/>
      <c r="BC112" s="959"/>
      <c r="BD112" s="959"/>
      <c r="BE112" s="959"/>
      <c r="BF112" s="959"/>
      <c r="BG112" s="959"/>
      <c r="BH112" s="959"/>
      <c r="BI112" s="959"/>
      <c r="BJ112" s="959"/>
      <c r="BK112" s="959"/>
      <c r="BL112" s="959"/>
      <c r="BM112" s="959"/>
      <c r="BN112" s="959"/>
      <c r="BO112" s="959"/>
      <c r="BP112" s="960"/>
      <c r="BQ112" s="961">
        <v>517169</v>
      </c>
      <c r="BR112" s="962"/>
      <c r="BS112" s="962"/>
      <c r="BT112" s="962"/>
      <c r="BU112" s="962"/>
      <c r="BV112" s="962">
        <v>420846</v>
      </c>
      <c r="BW112" s="962"/>
      <c r="BX112" s="962"/>
      <c r="BY112" s="962"/>
      <c r="BZ112" s="962"/>
      <c r="CA112" s="962">
        <v>335745</v>
      </c>
      <c r="CB112" s="962"/>
      <c r="CC112" s="962"/>
      <c r="CD112" s="962"/>
      <c r="CE112" s="962"/>
      <c r="CF112" s="956">
        <v>6.1</v>
      </c>
      <c r="CG112" s="957"/>
      <c r="CH112" s="957"/>
      <c r="CI112" s="957"/>
      <c r="CJ112" s="957"/>
      <c r="CK112" s="984"/>
      <c r="CL112" s="985"/>
      <c r="CM112" s="958" t="s">
        <v>428</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122</v>
      </c>
      <c r="DH112" s="962"/>
      <c r="DI112" s="962"/>
      <c r="DJ112" s="962"/>
      <c r="DK112" s="962"/>
      <c r="DL112" s="962" t="s">
        <v>122</v>
      </c>
      <c r="DM112" s="962"/>
      <c r="DN112" s="962"/>
      <c r="DO112" s="962"/>
      <c r="DP112" s="962"/>
      <c r="DQ112" s="962" t="s">
        <v>122</v>
      </c>
      <c r="DR112" s="962"/>
      <c r="DS112" s="962"/>
      <c r="DT112" s="962"/>
      <c r="DU112" s="962"/>
      <c r="DV112" s="963" t="s">
        <v>122</v>
      </c>
      <c r="DW112" s="963"/>
      <c r="DX112" s="963"/>
      <c r="DY112" s="963"/>
      <c r="DZ112" s="964"/>
    </row>
    <row r="113" spans="1:130" s="218" customFormat="1" ht="26.25" customHeight="1" x14ac:dyDescent="0.2">
      <c r="A113" s="990"/>
      <c r="B113" s="991"/>
      <c r="C113" s="959" t="s">
        <v>429</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83698</v>
      </c>
      <c r="AB113" s="974"/>
      <c r="AC113" s="974"/>
      <c r="AD113" s="974"/>
      <c r="AE113" s="975"/>
      <c r="AF113" s="976">
        <v>301269</v>
      </c>
      <c r="AG113" s="974"/>
      <c r="AH113" s="974"/>
      <c r="AI113" s="974"/>
      <c r="AJ113" s="975"/>
      <c r="AK113" s="976">
        <v>75376</v>
      </c>
      <c r="AL113" s="974"/>
      <c r="AM113" s="974"/>
      <c r="AN113" s="974"/>
      <c r="AO113" s="975"/>
      <c r="AP113" s="977">
        <v>1.4</v>
      </c>
      <c r="AQ113" s="978"/>
      <c r="AR113" s="978"/>
      <c r="AS113" s="978"/>
      <c r="AT113" s="979"/>
      <c r="AU113" s="944"/>
      <c r="AV113" s="945"/>
      <c r="AW113" s="945"/>
      <c r="AX113" s="945"/>
      <c r="AY113" s="945"/>
      <c r="AZ113" s="958" t="s">
        <v>430</v>
      </c>
      <c r="BA113" s="959"/>
      <c r="BB113" s="959"/>
      <c r="BC113" s="959"/>
      <c r="BD113" s="959"/>
      <c r="BE113" s="959"/>
      <c r="BF113" s="959"/>
      <c r="BG113" s="959"/>
      <c r="BH113" s="959"/>
      <c r="BI113" s="959"/>
      <c r="BJ113" s="959"/>
      <c r="BK113" s="959"/>
      <c r="BL113" s="959"/>
      <c r="BM113" s="959"/>
      <c r="BN113" s="959"/>
      <c r="BO113" s="959"/>
      <c r="BP113" s="960"/>
      <c r="BQ113" s="961">
        <v>296069</v>
      </c>
      <c r="BR113" s="962"/>
      <c r="BS113" s="962"/>
      <c r="BT113" s="962"/>
      <c r="BU113" s="962"/>
      <c r="BV113" s="962">
        <v>284922</v>
      </c>
      <c r="BW113" s="962"/>
      <c r="BX113" s="962"/>
      <c r="BY113" s="962"/>
      <c r="BZ113" s="962"/>
      <c r="CA113" s="962">
        <v>244516</v>
      </c>
      <c r="CB113" s="962"/>
      <c r="CC113" s="962"/>
      <c r="CD113" s="962"/>
      <c r="CE113" s="962"/>
      <c r="CF113" s="956">
        <v>4.5</v>
      </c>
      <c r="CG113" s="957"/>
      <c r="CH113" s="957"/>
      <c r="CI113" s="957"/>
      <c r="CJ113" s="957"/>
      <c r="CK113" s="984"/>
      <c r="CL113" s="985"/>
      <c r="CM113" s="958" t="s">
        <v>431</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122</v>
      </c>
      <c r="DH113" s="995"/>
      <c r="DI113" s="995"/>
      <c r="DJ113" s="995"/>
      <c r="DK113" s="996"/>
      <c r="DL113" s="997" t="s">
        <v>122</v>
      </c>
      <c r="DM113" s="995"/>
      <c r="DN113" s="995"/>
      <c r="DO113" s="995"/>
      <c r="DP113" s="996"/>
      <c r="DQ113" s="997" t="s">
        <v>122</v>
      </c>
      <c r="DR113" s="995"/>
      <c r="DS113" s="995"/>
      <c r="DT113" s="995"/>
      <c r="DU113" s="996"/>
      <c r="DV113" s="998" t="s">
        <v>122</v>
      </c>
      <c r="DW113" s="999"/>
      <c r="DX113" s="999"/>
      <c r="DY113" s="999"/>
      <c r="DZ113" s="1000"/>
    </row>
    <row r="114" spans="1:130" s="218" customFormat="1" ht="26.25" customHeight="1" x14ac:dyDescent="0.2">
      <c r="A114" s="990"/>
      <c r="B114" s="991"/>
      <c r="C114" s="959" t="s">
        <v>432</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50146</v>
      </c>
      <c r="AB114" s="995"/>
      <c r="AC114" s="995"/>
      <c r="AD114" s="995"/>
      <c r="AE114" s="996"/>
      <c r="AF114" s="997">
        <v>55733</v>
      </c>
      <c r="AG114" s="995"/>
      <c r="AH114" s="995"/>
      <c r="AI114" s="995"/>
      <c r="AJ114" s="996"/>
      <c r="AK114" s="997">
        <v>72325</v>
      </c>
      <c r="AL114" s="995"/>
      <c r="AM114" s="995"/>
      <c r="AN114" s="995"/>
      <c r="AO114" s="996"/>
      <c r="AP114" s="998">
        <v>1.3</v>
      </c>
      <c r="AQ114" s="999"/>
      <c r="AR114" s="999"/>
      <c r="AS114" s="999"/>
      <c r="AT114" s="1000"/>
      <c r="AU114" s="944"/>
      <c r="AV114" s="945"/>
      <c r="AW114" s="945"/>
      <c r="AX114" s="945"/>
      <c r="AY114" s="945"/>
      <c r="AZ114" s="958" t="s">
        <v>433</v>
      </c>
      <c r="BA114" s="959"/>
      <c r="BB114" s="959"/>
      <c r="BC114" s="959"/>
      <c r="BD114" s="959"/>
      <c r="BE114" s="959"/>
      <c r="BF114" s="959"/>
      <c r="BG114" s="959"/>
      <c r="BH114" s="959"/>
      <c r="BI114" s="959"/>
      <c r="BJ114" s="959"/>
      <c r="BK114" s="959"/>
      <c r="BL114" s="959"/>
      <c r="BM114" s="959"/>
      <c r="BN114" s="959"/>
      <c r="BO114" s="959"/>
      <c r="BP114" s="960"/>
      <c r="BQ114" s="961">
        <v>2499357</v>
      </c>
      <c r="BR114" s="962"/>
      <c r="BS114" s="962"/>
      <c r="BT114" s="962"/>
      <c r="BU114" s="962"/>
      <c r="BV114" s="962">
        <v>2446307</v>
      </c>
      <c r="BW114" s="962"/>
      <c r="BX114" s="962"/>
      <c r="BY114" s="962"/>
      <c r="BZ114" s="962"/>
      <c r="CA114" s="962">
        <v>2597657</v>
      </c>
      <c r="CB114" s="962"/>
      <c r="CC114" s="962"/>
      <c r="CD114" s="962"/>
      <c r="CE114" s="962"/>
      <c r="CF114" s="956">
        <v>47.5</v>
      </c>
      <c r="CG114" s="957"/>
      <c r="CH114" s="957"/>
      <c r="CI114" s="957"/>
      <c r="CJ114" s="957"/>
      <c r="CK114" s="984"/>
      <c r="CL114" s="985"/>
      <c r="CM114" s="958" t="s">
        <v>434</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122</v>
      </c>
      <c r="DH114" s="995"/>
      <c r="DI114" s="995"/>
      <c r="DJ114" s="995"/>
      <c r="DK114" s="996"/>
      <c r="DL114" s="997" t="s">
        <v>122</v>
      </c>
      <c r="DM114" s="995"/>
      <c r="DN114" s="995"/>
      <c r="DO114" s="995"/>
      <c r="DP114" s="996"/>
      <c r="DQ114" s="997" t="s">
        <v>122</v>
      </c>
      <c r="DR114" s="995"/>
      <c r="DS114" s="995"/>
      <c r="DT114" s="995"/>
      <c r="DU114" s="996"/>
      <c r="DV114" s="998" t="s">
        <v>122</v>
      </c>
      <c r="DW114" s="999"/>
      <c r="DX114" s="999"/>
      <c r="DY114" s="999"/>
      <c r="DZ114" s="1000"/>
    </row>
    <row r="115" spans="1:130" s="218" customFormat="1" ht="26.25" customHeight="1" x14ac:dyDescent="0.2">
      <c r="A115" s="990"/>
      <c r="B115" s="991"/>
      <c r="C115" s="959" t="s">
        <v>435</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22753</v>
      </c>
      <c r="AB115" s="974"/>
      <c r="AC115" s="974"/>
      <c r="AD115" s="974"/>
      <c r="AE115" s="975"/>
      <c r="AF115" s="976">
        <v>22913</v>
      </c>
      <c r="AG115" s="974"/>
      <c r="AH115" s="974"/>
      <c r="AI115" s="974"/>
      <c r="AJ115" s="975"/>
      <c r="AK115" s="976">
        <v>23055</v>
      </c>
      <c r="AL115" s="974"/>
      <c r="AM115" s="974"/>
      <c r="AN115" s="974"/>
      <c r="AO115" s="975"/>
      <c r="AP115" s="977">
        <v>0.4</v>
      </c>
      <c r="AQ115" s="978"/>
      <c r="AR115" s="978"/>
      <c r="AS115" s="978"/>
      <c r="AT115" s="979"/>
      <c r="AU115" s="944"/>
      <c r="AV115" s="945"/>
      <c r="AW115" s="945"/>
      <c r="AX115" s="945"/>
      <c r="AY115" s="945"/>
      <c r="AZ115" s="958" t="s">
        <v>436</v>
      </c>
      <c r="BA115" s="959"/>
      <c r="BB115" s="959"/>
      <c r="BC115" s="959"/>
      <c r="BD115" s="959"/>
      <c r="BE115" s="959"/>
      <c r="BF115" s="959"/>
      <c r="BG115" s="959"/>
      <c r="BH115" s="959"/>
      <c r="BI115" s="959"/>
      <c r="BJ115" s="959"/>
      <c r="BK115" s="959"/>
      <c r="BL115" s="959"/>
      <c r="BM115" s="959"/>
      <c r="BN115" s="959"/>
      <c r="BO115" s="959"/>
      <c r="BP115" s="960"/>
      <c r="BQ115" s="961" t="s">
        <v>122</v>
      </c>
      <c r="BR115" s="962"/>
      <c r="BS115" s="962"/>
      <c r="BT115" s="962"/>
      <c r="BU115" s="962"/>
      <c r="BV115" s="962" t="s">
        <v>122</v>
      </c>
      <c r="BW115" s="962"/>
      <c r="BX115" s="962"/>
      <c r="BY115" s="962"/>
      <c r="BZ115" s="962"/>
      <c r="CA115" s="962" t="s">
        <v>122</v>
      </c>
      <c r="CB115" s="962"/>
      <c r="CC115" s="962"/>
      <c r="CD115" s="962"/>
      <c r="CE115" s="962"/>
      <c r="CF115" s="956" t="s">
        <v>122</v>
      </c>
      <c r="CG115" s="957"/>
      <c r="CH115" s="957"/>
      <c r="CI115" s="957"/>
      <c r="CJ115" s="957"/>
      <c r="CK115" s="984"/>
      <c r="CL115" s="985"/>
      <c r="CM115" s="958" t="s">
        <v>437</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122</v>
      </c>
      <c r="DH115" s="995"/>
      <c r="DI115" s="995"/>
      <c r="DJ115" s="995"/>
      <c r="DK115" s="996"/>
      <c r="DL115" s="997" t="s">
        <v>122</v>
      </c>
      <c r="DM115" s="995"/>
      <c r="DN115" s="995"/>
      <c r="DO115" s="995"/>
      <c r="DP115" s="996"/>
      <c r="DQ115" s="997" t="s">
        <v>122</v>
      </c>
      <c r="DR115" s="995"/>
      <c r="DS115" s="995"/>
      <c r="DT115" s="995"/>
      <c r="DU115" s="996"/>
      <c r="DV115" s="998" t="s">
        <v>122</v>
      </c>
      <c r="DW115" s="999"/>
      <c r="DX115" s="999"/>
      <c r="DY115" s="999"/>
      <c r="DZ115" s="1000"/>
    </row>
    <row r="116" spans="1:130" s="218" customFormat="1" ht="26.25" customHeight="1" x14ac:dyDescent="0.2">
      <c r="A116" s="992"/>
      <c r="B116" s="993"/>
      <c r="C116" s="1001" t="s">
        <v>438</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122</v>
      </c>
      <c r="AB116" s="995"/>
      <c r="AC116" s="995"/>
      <c r="AD116" s="995"/>
      <c r="AE116" s="996"/>
      <c r="AF116" s="997" t="s">
        <v>122</v>
      </c>
      <c r="AG116" s="995"/>
      <c r="AH116" s="995"/>
      <c r="AI116" s="995"/>
      <c r="AJ116" s="996"/>
      <c r="AK116" s="997" t="s">
        <v>122</v>
      </c>
      <c r="AL116" s="995"/>
      <c r="AM116" s="995"/>
      <c r="AN116" s="995"/>
      <c r="AO116" s="996"/>
      <c r="AP116" s="998" t="s">
        <v>122</v>
      </c>
      <c r="AQ116" s="999"/>
      <c r="AR116" s="999"/>
      <c r="AS116" s="999"/>
      <c r="AT116" s="1000"/>
      <c r="AU116" s="944"/>
      <c r="AV116" s="945"/>
      <c r="AW116" s="945"/>
      <c r="AX116" s="945"/>
      <c r="AY116" s="945"/>
      <c r="AZ116" s="1003" t="s">
        <v>439</v>
      </c>
      <c r="BA116" s="1004"/>
      <c r="BB116" s="1004"/>
      <c r="BC116" s="1004"/>
      <c r="BD116" s="1004"/>
      <c r="BE116" s="1004"/>
      <c r="BF116" s="1004"/>
      <c r="BG116" s="1004"/>
      <c r="BH116" s="1004"/>
      <c r="BI116" s="1004"/>
      <c r="BJ116" s="1004"/>
      <c r="BK116" s="1004"/>
      <c r="BL116" s="1004"/>
      <c r="BM116" s="1004"/>
      <c r="BN116" s="1004"/>
      <c r="BO116" s="1004"/>
      <c r="BP116" s="1005"/>
      <c r="BQ116" s="961" t="s">
        <v>122</v>
      </c>
      <c r="BR116" s="962"/>
      <c r="BS116" s="962"/>
      <c r="BT116" s="962"/>
      <c r="BU116" s="962"/>
      <c r="BV116" s="962" t="s">
        <v>122</v>
      </c>
      <c r="BW116" s="962"/>
      <c r="BX116" s="962"/>
      <c r="BY116" s="962"/>
      <c r="BZ116" s="962"/>
      <c r="CA116" s="962" t="s">
        <v>122</v>
      </c>
      <c r="CB116" s="962"/>
      <c r="CC116" s="962"/>
      <c r="CD116" s="962"/>
      <c r="CE116" s="962"/>
      <c r="CF116" s="956" t="s">
        <v>122</v>
      </c>
      <c r="CG116" s="957"/>
      <c r="CH116" s="957"/>
      <c r="CI116" s="957"/>
      <c r="CJ116" s="957"/>
      <c r="CK116" s="984"/>
      <c r="CL116" s="985"/>
      <c r="CM116" s="958" t="s">
        <v>440</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122</v>
      </c>
      <c r="DH116" s="995"/>
      <c r="DI116" s="995"/>
      <c r="DJ116" s="995"/>
      <c r="DK116" s="996"/>
      <c r="DL116" s="997" t="s">
        <v>122</v>
      </c>
      <c r="DM116" s="995"/>
      <c r="DN116" s="995"/>
      <c r="DO116" s="995"/>
      <c r="DP116" s="996"/>
      <c r="DQ116" s="997" t="s">
        <v>122</v>
      </c>
      <c r="DR116" s="995"/>
      <c r="DS116" s="995"/>
      <c r="DT116" s="995"/>
      <c r="DU116" s="996"/>
      <c r="DV116" s="998" t="s">
        <v>122</v>
      </c>
      <c r="DW116" s="999"/>
      <c r="DX116" s="999"/>
      <c r="DY116" s="999"/>
      <c r="DZ116" s="1000"/>
    </row>
    <row r="117" spans="1:130" s="218" customFormat="1" ht="26.25" customHeight="1" x14ac:dyDescent="0.2">
      <c r="A117" s="948" t="s">
        <v>177</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441</v>
      </c>
      <c r="Z117" s="930"/>
      <c r="AA117" s="1014">
        <v>1000089</v>
      </c>
      <c r="AB117" s="1015"/>
      <c r="AC117" s="1015"/>
      <c r="AD117" s="1015"/>
      <c r="AE117" s="1016"/>
      <c r="AF117" s="1017">
        <v>1249605</v>
      </c>
      <c r="AG117" s="1015"/>
      <c r="AH117" s="1015"/>
      <c r="AI117" s="1015"/>
      <c r="AJ117" s="1016"/>
      <c r="AK117" s="1017">
        <v>1062749</v>
      </c>
      <c r="AL117" s="1015"/>
      <c r="AM117" s="1015"/>
      <c r="AN117" s="1015"/>
      <c r="AO117" s="1016"/>
      <c r="AP117" s="1018"/>
      <c r="AQ117" s="1019"/>
      <c r="AR117" s="1019"/>
      <c r="AS117" s="1019"/>
      <c r="AT117" s="1020"/>
      <c r="AU117" s="944"/>
      <c r="AV117" s="945"/>
      <c r="AW117" s="945"/>
      <c r="AX117" s="945"/>
      <c r="AY117" s="945"/>
      <c r="AZ117" s="1010" t="s">
        <v>442</v>
      </c>
      <c r="BA117" s="1011"/>
      <c r="BB117" s="1011"/>
      <c r="BC117" s="1011"/>
      <c r="BD117" s="1011"/>
      <c r="BE117" s="1011"/>
      <c r="BF117" s="1011"/>
      <c r="BG117" s="1011"/>
      <c r="BH117" s="1011"/>
      <c r="BI117" s="1011"/>
      <c r="BJ117" s="1011"/>
      <c r="BK117" s="1011"/>
      <c r="BL117" s="1011"/>
      <c r="BM117" s="1011"/>
      <c r="BN117" s="1011"/>
      <c r="BO117" s="1011"/>
      <c r="BP117" s="1012"/>
      <c r="BQ117" s="961" t="s">
        <v>122</v>
      </c>
      <c r="BR117" s="962"/>
      <c r="BS117" s="962"/>
      <c r="BT117" s="962"/>
      <c r="BU117" s="962"/>
      <c r="BV117" s="962" t="s">
        <v>122</v>
      </c>
      <c r="BW117" s="962"/>
      <c r="BX117" s="962"/>
      <c r="BY117" s="962"/>
      <c r="BZ117" s="962"/>
      <c r="CA117" s="962" t="s">
        <v>122</v>
      </c>
      <c r="CB117" s="962"/>
      <c r="CC117" s="962"/>
      <c r="CD117" s="962"/>
      <c r="CE117" s="962"/>
      <c r="CF117" s="956" t="s">
        <v>122</v>
      </c>
      <c r="CG117" s="957"/>
      <c r="CH117" s="957"/>
      <c r="CI117" s="957"/>
      <c r="CJ117" s="957"/>
      <c r="CK117" s="984"/>
      <c r="CL117" s="985"/>
      <c r="CM117" s="958" t="s">
        <v>443</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122</v>
      </c>
      <c r="DH117" s="995"/>
      <c r="DI117" s="995"/>
      <c r="DJ117" s="995"/>
      <c r="DK117" s="996"/>
      <c r="DL117" s="997" t="s">
        <v>122</v>
      </c>
      <c r="DM117" s="995"/>
      <c r="DN117" s="995"/>
      <c r="DO117" s="995"/>
      <c r="DP117" s="996"/>
      <c r="DQ117" s="997" t="s">
        <v>122</v>
      </c>
      <c r="DR117" s="995"/>
      <c r="DS117" s="995"/>
      <c r="DT117" s="995"/>
      <c r="DU117" s="996"/>
      <c r="DV117" s="998" t="s">
        <v>122</v>
      </c>
      <c r="DW117" s="999"/>
      <c r="DX117" s="999"/>
      <c r="DY117" s="999"/>
      <c r="DZ117" s="1000"/>
    </row>
    <row r="118" spans="1:130" s="218" customFormat="1" ht="26.25" customHeight="1" x14ac:dyDescent="0.2">
      <c r="A118" s="948" t="s">
        <v>417</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414</v>
      </c>
      <c r="AB118" s="929"/>
      <c r="AC118" s="929"/>
      <c r="AD118" s="929"/>
      <c r="AE118" s="930"/>
      <c r="AF118" s="928" t="s">
        <v>415</v>
      </c>
      <c r="AG118" s="929"/>
      <c r="AH118" s="929"/>
      <c r="AI118" s="929"/>
      <c r="AJ118" s="930"/>
      <c r="AK118" s="928" t="s">
        <v>294</v>
      </c>
      <c r="AL118" s="929"/>
      <c r="AM118" s="929"/>
      <c r="AN118" s="929"/>
      <c r="AO118" s="930"/>
      <c r="AP118" s="1006" t="s">
        <v>416</v>
      </c>
      <c r="AQ118" s="1007"/>
      <c r="AR118" s="1007"/>
      <c r="AS118" s="1007"/>
      <c r="AT118" s="1008"/>
      <c r="AU118" s="944"/>
      <c r="AV118" s="945"/>
      <c r="AW118" s="945"/>
      <c r="AX118" s="945"/>
      <c r="AY118" s="945"/>
      <c r="AZ118" s="1009" t="s">
        <v>444</v>
      </c>
      <c r="BA118" s="1001"/>
      <c r="BB118" s="1001"/>
      <c r="BC118" s="1001"/>
      <c r="BD118" s="1001"/>
      <c r="BE118" s="1001"/>
      <c r="BF118" s="1001"/>
      <c r="BG118" s="1001"/>
      <c r="BH118" s="1001"/>
      <c r="BI118" s="1001"/>
      <c r="BJ118" s="1001"/>
      <c r="BK118" s="1001"/>
      <c r="BL118" s="1001"/>
      <c r="BM118" s="1001"/>
      <c r="BN118" s="1001"/>
      <c r="BO118" s="1001"/>
      <c r="BP118" s="1002"/>
      <c r="BQ118" s="1035" t="s">
        <v>122</v>
      </c>
      <c r="BR118" s="1036"/>
      <c r="BS118" s="1036"/>
      <c r="BT118" s="1036"/>
      <c r="BU118" s="1036"/>
      <c r="BV118" s="1036" t="s">
        <v>122</v>
      </c>
      <c r="BW118" s="1036"/>
      <c r="BX118" s="1036"/>
      <c r="BY118" s="1036"/>
      <c r="BZ118" s="1036"/>
      <c r="CA118" s="1036" t="s">
        <v>122</v>
      </c>
      <c r="CB118" s="1036"/>
      <c r="CC118" s="1036"/>
      <c r="CD118" s="1036"/>
      <c r="CE118" s="1036"/>
      <c r="CF118" s="956" t="s">
        <v>122</v>
      </c>
      <c r="CG118" s="957"/>
      <c r="CH118" s="957"/>
      <c r="CI118" s="957"/>
      <c r="CJ118" s="957"/>
      <c r="CK118" s="984"/>
      <c r="CL118" s="985"/>
      <c r="CM118" s="958" t="s">
        <v>445</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122</v>
      </c>
      <c r="DH118" s="995"/>
      <c r="DI118" s="995"/>
      <c r="DJ118" s="995"/>
      <c r="DK118" s="996"/>
      <c r="DL118" s="997" t="s">
        <v>122</v>
      </c>
      <c r="DM118" s="995"/>
      <c r="DN118" s="995"/>
      <c r="DO118" s="995"/>
      <c r="DP118" s="996"/>
      <c r="DQ118" s="997" t="s">
        <v>122</v>
      </c>
      <c r="DR118" s="995"/>
      <c r="DS118" s="995"/>
      <c r="DT118" s="995"/>
      <c r="DU118" s="996"/>
      <c r="DV118" s="998" t="s">
        <v>122</v>
      </c>
      <c r="DW118" s="999"/>
      <c r="DX118" s="999"/>
      <c r="DY118" s="999"/>
      <c r="DZ118" s="1000"/>
    </row>
    <row r="119" spans="1:130" s="218" customFormat="1" ht="26.25" customHeight="1" x14ac:dyDescent="0.2">
      <c r="A119" s="1092" t="s">
        <v>420</v>
      </c>
      <c r="B119" s="983"/>
      <c r="C119" s="965" t="s">
        <v>421</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v>22753</v>
      </c>
      <c r="AB119" s="936"/>
      <c r="AC119" s="936"/>
      <c r="AD119" s="936"/>
      <c r="AE119" s="937"/>
      <c r="AF119" s="938">
        <v>22913</v>
      </c>
      <c r="AG119" s="936"/>
      <c r="AH119" s="936"/>
      <c r="AI119" s="936"/>
      <c r="AJ119" s="937"/>
      <c r="AK119" s="938">
        <v>23055</v>
      </c>
      <c r="AL119" s="936"/>
      <c r="AM119" s="936"/>
      <c r="AN119" s="936"/>
      <c r="AO119" s="937"/>
      <c r="AP119" s="939">
        <v>0.4</v>
      </c>
      <c r="AQ119" s="940"/>
      <c r="AR119" s="940"/>
      <c r="AS119" s="940"/>
      <c r="AT119" s="941"/>
      <c r="AU119" s="946"/>
      <c r="AV119" s="947"/>
      <c r="AW119" s="947"/>
      <c r="AX119" s="947"/>
      <c r="AY119" s="947"/>
      <c r="AZ119" s="239" t="s">
        <v>177</v>
      </c>
      <c r="BA119" s="239"/>
      <c r="BB119" s="239"/>
      <c r="BC119" s="239"/>
      <c r="BD119" s="239"/>
      <c r="BE119" s="239"/>
      <c r="BF119" s="239"/>
      <c r="BG119" s="239"/>
      <c r="BH119" s="239"/>
      <c r="BI119" s="239"/>
      <c r="BJ119" s="239"/>
      <c r="BK119" s="239"/>
      <c r="BL119" s="239"/>
      <c r="BM119" s="239"/>
      <c r="BN119" s="239"/>
      <c r="BO119" s="1013" t="s">
        <v>446</v>
      </c>
      <c r="BP119" s="1041"/>
      <c r="BQ119" s="1035">
        <v>12610166</v>
      </c>
      <c r="BR119" s="1036"/>
      <c r="BS119" s="1036"/>
      <c r="BT119" s="1036"/>
      <c r="BU119" s="1036"/>
      <c r="BV119" s="1036">
        <v>12582102</v>
      </c>
      <c r="BW119" s="1036"/>
      <c r="BX119" s="1036"/>
      <c r="BY119" s="1036"/>
      <c r="BZ119" s="1036"/>
      <c r="CA119" s="1036">
        <v>13182731</v>
      </c>
      <c r="CB119" s="1036"/>
      <c r="CC119" s="1036"/>
      <c r="CD119" s="1036"/>
      <c r="CE119" s="1036"/>
      <c r="CF119" s="1037"/>
      <c r="CG119" s="1038"/>
      <c r="CH119" s="1038"/>
      <c r="CI119" s="1038"/>
      <c r="CJ119" s="1039"/>
      <c r="CK119" s="986"/>
      <c r="CL119" s="987"/>
      <c r="CM119" s="1009" t="s">
        <v>447</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122</v>
      </c>
      <c r="DH119" s="1022"/>
      <c r="DI119" s="1022"/>
      <c r="DJ119" s="1022"/>
      <c r="DK119" s="1023"/>
      <c r="DL119" s="1021" t="s">
        <v>122</v>
      </c>
      <c r="DM119" s="1022"/>
      <c r="DN119" s="1022"/>
      <c r="DO119" s="1022"/>
      <c r="DP119" s="1023"/>
      <c r="DQ119" s="1021" t="s">
        <v>122</v>
      </c>
      <c r="DR119" s="1022"/>
      <c r="DS119" s="1022"/>
      <c r="DT119" s="1022"/>
      <c r="DU119" s="1023"/>
      <c r="DV119" s="1024" t="s">
        <v>122</v>
      </c>
      <c r="DW119" s="1025"/>
      <c r="DX119" s="1025"/>
      <c r="DY119" s="1025"/>
      <c r="DZ119" s="1026"/>
    </row>
    <row r="120" spans="1:130" s="218" customFormat="1" ht="26.25" customHeight="1" x14ac:dyDescent="0.2">
      <c r="A120" s="1093"/>
      <c r="B120" s="985"/>
      <c r="C120" s="958" t="s">
        <v>424</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122</v>
      </c>
      <c r="AB120" s="995"/>
      <c r="AC120" s="995"/>
      <c r="AD120" s="995"/>
      <c r="AE120" s="996"/>
      <c r="AF120" s="997" t="s">
        <v>122</v>
      </c>
      <c r="AG120" s="995"/>
      <c r="AH120" s="995"/>
      <c r="AI120" s="995"/>
      <c r="AJ120" s="996"/>
      <c r="AK120" s="997" t="s">
        <v>122</v>
      </c>
      <c r="AL120" s="995"/>
      <c r="AM120" s="995"/>
      <c r="AN120" s="995"/>
      <c r="AO120" s="996"/>
      <c r="AP120" s="998" t="s">
        <v>122</v>
      </c>
      <c r="AQ120" s="999"/>
      <c r="AR120" s="999"/>
      <c r="AS120" s="999"/>
      <c r="AT120" s="1000"/>
      <c r="AU120" s="1027" t="s">
        <v>448</v>
      </c>
      <c r="AV120" s="1028"/>
      <c r="AW120" s="1028"/>
      <c r="AX120" s="1028"/>
      <c r="AY120" s="1029"/>
      <c r="AZ120" s="965" t="s">
        <v>449</v>
      </c>
      <c r="BA120" s="933"/>
      <c r="BB120" s="933"/>
      <c r="BC120" s="933"/>
      <c r="BD120" s="933"/>
      <c r="BE120" s="933"/>
      <c r="BF120" s="933"/>
      <c r="BG120" s="933"/>
      <c r="BH120" s="933"/>
      <c r="BI120" s="933"/>
      <c r="BJ120" s="933"/>
      <c r="BK120" s="933"/>
      <c r="BL120" s="933"/>
      <c r="BM120" s="933"/>
      <c r="BN120" s="933"/>
      <c r="BO120" s="933"/>
      <c r="BP120" s="934"/>
      <c r="BQ120" s="966">
        <v>4639828</v>
      </c>
      <c r="BR120" s="967"/>
      <c r="BS120" s="967"/>
      <c r="BT120" s="967"/>
      <c r="BU120" s="967"/>
      <c r="BV120" s="967">
        <v>4330355</v>
      </c>
      <c r="BW120" s="967"/>
      <c r="BX120" s="967"/>
      <c r="BY120" s="967"/>
      <c r="BZ120" s="967"/>
      <c r="CA120" s="967">
        <v>3525839</v>
      </c>
      <c r="CB120" s="967"/>
      <c r="CC120" s="967"/>
      <c r="CD120" s="967"/>
      <c r="CE120" s="967"/>
      <c r="CF120" s="980">
        <v>64.5</v>
      </c>
      <c r="CG120" s="981"/>
      <c r="CH120" s="981"/>
      <c r="CI120" s="981"/>
      <c r="CJ120" s="981"/>
      <c r="CK120" s="1042" t="s">
        <v>450</v>
      </c>
      <c r="CL120" s="1043"/>
      <c r="CM120" s="1043"/>
      <c r="CN120" s="1043"/>
      <c r="CO120" s="1044"/>
      <c r="CP120" s="1050" t="s">
        <v>394</v>
      </c>
      <c r="CQ120" s="1051"/>
      <c r="CR120" s="1051"/>
      <c r="CS120" s="1051"/>
      <c r="CT120" s="1051"/>
      <c r="CU120" s="1051"/>
      <c r="CV120" s="1051"/>
      <c r="CW120" s="1051"/>
      <c r="CX120" s="1051"/>
      <c r="CY120" s="1051"/>
      <c r="CZ120" s="1051"/>
      <c r="DA120" s="1051"/>
      <c r="DB120" s="1051"/>
      <c r="DC120" s="1051"/>
      <c r="DD120" s="1051"/>
      <c r="DE120" s="1051"/>
      <c r="DF120" s="1052"/>
      <c r="DG120" s="966" t="s">
        <v>122</v>
      </c>
      <c r="DH120" s="967"/>
      <c r="DI120" s="967"/>
      <c r="DJ120" s="967"/>
      <c r="DK120" s="967"/>
      <c r="DL120" s="967">
        <v>420846</v>
      </c>
      <c r="DM120" s="967"/>
      <c r="DN120" s="967"/>
      <c r="DO120" s="967"/>
      <c r="DP120" s="967"/>
      <c r="DQ120" s="967">
        <v>335745</v>
      </c>
      <c r="DR120" s="967"/>
      <c r="DS120" s="967"/>
      <c r="DT120" s="967"/>
      <c r="DU120" s="967"/>
      <c r="DV120" s="968">
        <v>6.1</v>
      </c>
      <c r="DW120" s="968"/>
      <c r="DX120" s="968"/>
      <c r="DY120" s="968"/>
      <c r="DZ120" s="969"/>
    </row>
    <row r="121" spans="1:130" s="218" customFormat="1" ht="26.25" customHeight="1" x14ac:dyDescent="0.2">
      <c r="A121" s="1093"/>
      <c r="B121" s="985"/>
      <c r="C121" s="1010" t="s">
        <v>451</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122</v>
      </c>
      <c r="AB121" s="995"/>
      <c r="AC121" s="995"/>
      <c r="AD121" s="995"/>
      <c r="AE121" s="996"/>
      <c r="AF121" s="997" t="s">
        <v>122</v>
      </c>
      <c r="AG121" s="995"/>
      <c r="AH121" s="995"/>
      <c r="AI121" s="995"/>
      <c r="AJ121" s="996"/>
      <c r="AK121" s="997" t="s">
        <v>122</v>
      </c>
      <c r="AL121" s="995"/>
      <c r="AM121" s="995"/>
      <c r="AN121" s="995"/>
      <c r="AO121" s="996"/>
      <c r="AP121" s="998" t="s">
        <v>122</v>
      </c>
      <c r="AQ121" s="999"/>
      <c r="AR121" s="999"/>
      <c r="AS121" s="999"/>
      <c r="AT121" s="1000"/>
      <c r="AU121" s="1030"/>
      <c r="AV121" s="1031"/>
      <c r="AW121" s="1031"/>
      <c r="AX121" s="1031"/>
      <c r="AY121" s="1032"/>
      <c r="AZ121" s="958" t="s">
        <v>452</v>
      </c>
      <c r="BA121" s="959"/>
      <c r="BB121" s="959"/>
      <c r="BC121" s="959"/>
      <c r="BD121" s="959"/>
      <c r="BE121" s="959"/>
      <c r="BF121" s="959"/>
      <c r="BG121" s="959"/>
      <c r="BH121" s="959"/>
      <c r="BI121" s="959"/>
      <c r="BJ121" s="959"/>
      <c r="BK121" s="959"/>
      <c r="BL121" s="959"/>
      <c r="BM121" s="959"/>
      <c r="BN121" s="959"/>
      <c r="BO121" s="959"/>
      <c r="BP121" s="960"/>
      <c r="BQ121" s="961">
        <v>601</v>
      </c>
      <c r="BR121" s="962"/>
      <c r="BS121" s="962"/>
      <c r="BT121" s="962"/>
      <c r="BU121" s="962"/>
      <c r="BV121" s="962">
        <v>89</v>
      </c>
      <c r="BW121" s="962"/>
      <c r="BX121" s="962"/>
      <c r="BY121" s="962"/>
      <c r="BZ121" s="962"/>
      <c r="CA121" s="962">
        <v>240</v>
      </c>
      <c r="CB121" s="962"/>
      <c r="CC121" s="962"/>
      <c r="CD121" s="962"/>
      <c r="CE121" s="962"/>
      <c r="CF121" s="956">
        <v>0</v>
      </c>
      <c r="CG121" s="957"/>
      <c r="CH121" s="957"/>
      <c r="CI121" s="957"/>
      <c r="CJ121" s="957"/>
      <c r="CK121" s="1045"/>
      <c r="CL121" s="1046"/>
      <c r="CM121" s="1046"/>
      <c r="CN121" s="1046"/>
      <c r="CO121" s="1047"/>
      <c r="CP121" s="1055" t="s">
        <v>397</v>
      </c>
      <c r="CQ121" s="1056"/>
      <c r="CR121" s="1056"/>
      <c r="CS121" s="1056"/>
      <c r="CT121" s="1056"/>
      <c r="CU121" s="1056"/>
      <c r="CV121" s="1056"/>
      <c r="CW121" s="1056"/>
      <c r="CX121" s="1056"/>
      <c r="CY121" s="1056"/>
      <c r="CZ121" s="1056"/>
      <c r="DA121" s="1056"/>
      <c r="DB121" s="1056"/>
      <c r="DC121" s="1056"/>
      <c r="DD121" s="1056"/>
      <c r="DE121" s="1056"/>
      <c r="DF121" s="1057"/>
      <c r="DG121" s="961" t="s">
        <v>122</v>
      </c>
      <c r="DH121" s="962"/>
      <c r="DI121" s="962"/>
      <c r="DJ121" s="962"/>
      <c r="DK121" s="962"/>
      <c r="DL121" s="962" t="s">
        <v>122</v>
      </c>
      <c r="DM121" s="962"/>
      <c r="DN121" s="962"/>
      <c r="DO121" s="962"/>
      <c r="DP121" s="962"/>
      <c r="DQ121" s="962" t="s">
        <v>122</v>
      </c>
      <c r="DR121" s="962"/>
      <c r="DS121" s="962"/>
      <c r="DT121" s="962"/>
      <c r="DU121" s="962"/>
      <c r="DV121" s="963" t="s">
        <v>122</v>
      </c>
      <c r="DW121" s="963"/>
      <c r="DX121" s="963"/>
      <c r="DY121" s="963"/>
      <c r="DZ121" s="964"/>
    </row>
    <row r="122" spans="1:130" s="218" customFormat="1" ht="26.25" customHeight="1" x14ac:dyDescent="0.2">
      <c r="A122" s="1093"/>
      <c r="B122" s="985"/>
      <c r="C122" s="958" t="s">
        <v>434</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122</v>
      </c>
      <c r="AB122" s="995"/>
      <c r="AC122" s="995"/>
      <c r="AD122" s="995"/>
      <c r="AE122" s="996"/>
      <c r="AF122" s="997" t="s">
        <v>122</v>
      </c>
      <c r="AG122" s="995"/>
      <c r="AH122" s="995"/>
      <c r="AI122" s="995"/>
      <c r="AJ122" s="996"/>
      <c r="AK122" s="997" t="s">
        <v>122</v>
      </c>
      <c r="AL122" s="995"/>
      <c r="AM122" s="995"/>
      <c r="AN122" s="995"/>
      <c r="AO122" s="996"/>
      <c r="AP122" s="998" t="s">
        <v>122</v>
      </c>
      <c r="AQ122" s="999"/>
      <c r="AR122" s="999"/>
      <c r="AS122" s="999"/>
      <c r="AT122" s="1000"/>
      <c r="AU122" s="1030"/>
      <c r="AV122" s="1031"/>
      <c r="AW122" s="1031"/>
      <c r="AX122" s="1031"/>
      <c r="AY122" s="1032"/>
      <c r="AZ122" s="1009" t="s">
        <v>453</v>
      </c>
      <c r="BA122" s="1001"/>
      <c r="BB122" s="1001"/>
      <c r="BC122" s="1001"/>
      <c r="BD122" s="1001"/>
      <c r="BE122" s="1001"/>
      <c r="BF122" s="1001"/>
      <c r="BG122" s="1001"/>
      <c r="BH122" s="1001"/>
      <c r="BI122" s="1001"/>
      <c r="BJ122" s="1001"/>
      <c r="BK122" s="1001"/>
      <c r="BL122" s="1001"/>
      <c r="BM122" s="1001"/>
      <c r="BN122" s="1001"/>
      <c r="BO122" s="1001"/>
      <c r="BP122" s="1002"/>
      <c r="BQ122" s="1035">
        <v>6665856</v>
      </c>
      <c r="BR122" s="1036"/>
      <c r="BS122" s="1036"/>
      <c r="BT122" s="1036"/>
      <c r="BU122" s="1036"/>
      <c r="BV122" s="1036">
        <v>6628315</v>
      </c>
      <c r="BW122" s="1036"/>
      <c r="BX122" s="1036"/>
      <c r="BY122" s="1036"/>
      <c r="BZ122" s="1036"/>
      <c r="CA122" s="1036">
        <v>6852624</v>
      </c>
      <c r="CB122" s="1036"/>
      <c r="CC122" s="1036"/>
      <c r="CD122" s="1036"/>
      <c r="CE122" s="1036"/>
      <c r="CF122" s="1053">
        <v>125.3</v>
      </c>
      <c r="CG122" s="1054"/>
      <c r="CH122" s="1054"/>
      <c r="CI122" s="1054"/>
      <c r="CJ122" s="1054"/>
      <c r="CK122" s="1045"/>
      <c r="CL122" s="1046"/>
      <c r="CM122" s="1046"/>
      <c r="CN122" s="1046"/>
      <c r="CO122" s="1047"/>
      <c r="CP122" s="1055" t="s">
        <v>390</v>
      </c>
      <c r="CQ122" s="1056"/>
      <c r="CR122" s="1056"/>
      <c r="CS122" s="1056"/>
      <c r="CT122" s="1056"/>
      <c r="CU122" s="1056"/>
      <c r="CV122" s="1056"/>
      <c r="CW122" s="1056"/>
      <c r="CX122" s="1056"/>
      <c r="CY122" s="1056"/>
      <c r="CZ122" s="1056"/>
      <c r="DA122" s="1056"/>
      <c r="DB122" s="1056"/>
      <c r="DC122" s="1056"/>
      <c r="DD122" s="1056"/>
      <c r="DE122" s="1056"/>
      <c r="DF122" s="1057"/>
      <c r="DG122" s="961" t="s">
        <v>122</v>
      </c>
      <c r="DH122" s="962"/>
      <c r="DI122" s="962"/>
      <c r="DJ122" s="962"/>
      <c r="DK122" s="962"/>
      <c r="DL122" s="962" t="s">
        <v>122</v>
      </c>
      <c r="DM122" s="962"/>
      <c r="DN122" s="962"/>
      <c r="DO122" s="962"/>
      <c r="DP122" s="962"/>
      <c r="DQ122" s="962" t="s">
        <v>122</v>
      </c>
      <c r="DR122" s="962"/>
      <c r="DS122" s="962"/>
      <c r="DT122" s="962"/>
      <c r="DU122" s="962"/>
      <c r="DV122" s="963" t="s">
        <v>122</v>
      </c>
      <c r="DW122" s="963"/>
      <c r="DX122" s="963"/>
      <c r="DY122" s="963"/>
      <c r="DZ122" s="964"/>
    </row>
    <row r="123" spans="1:130" s="218" customFormat="1" ht="26.25" customHeight="1" x14ac:dyDescent="0.2">
      <c r="A123" s="1093"/>
      <c r="B123" s="985"/>
      <c r="C123" s="958" t="s">
        <v>440</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122</v>
      </c>
      <c r="AB123" s="995"/>
      <c r="AC123" s="995"/>
      <c r="AD123" s="995"/>
      <c r="AE123" s="996"/>
      <c r="AF123" s="997" t="s">
        <v>122</v>
      </c>
      <c r="AG123" s="995"/>
      <c r="AH123" s="995"/>
      <c r="AI123" s="995"/>
      <c r="AJ123" s="996"/>
      <c r="AK123" s="997" t="s">
        <v>122</v>
      </c>
      <c r="AL123" s="995"/>
      <c r="AM123" s="995"/>
      <c r="AN123" s="995"/>
      <c r="AO123" s="996"/>
      <c r="AP123" s="998" t="s">
        <v>122</v>
      </c>
      <c r="AQ123" s="999"/>
      <c r="AR123" s="999"/>
      <c r="AS123" s="999"/>
      <c r="AT123" s="1000"/>
      <c r="AU123" s="1033"/>
      <c r="AV123" s="1034"/>
      <c r="AW123" s="1034"/>
      <c r="AX123" s="1034"/>
      <c r="AY123" s="1034"/>
      <c r="AZ123" s="239" t="s">
        <v>177</v>
      </c>
      <c r="BA123" s="239"/>
      <c r="BB123" s="239"/>
      <c r="BC123" s="239"/>
      <c r="BD123" s="239"/>
      <c r="BE123" s="239"/>
      <c r="BF123" s="239"/>
      <c r="BG123" s="239"/>
      <c r="BH123" s="239"/>
      <c r="BI123" s="239"/>
      <c r="BJ123" s="239"/>
      <c r="BK123" s="239"/>
      <c r="BL123" s="239"/>
      <c r="BM123" s="239"/>
      <c r="BN123" s="239"/>
      <c r="BO123" s="1013" t="s">
        <v>454</v>
      </c>
      <c r="BP123" s="1041"/>
      <c r="BQ123" s="1099">
        <v>11306285</v>
      </c>
      <c r="BR123" s="1100"/>
      <c r="BS123" s="1100"/>
      <c r="BT123" s="1100"/>
      <c r="BU123" s="1100"/>
      <c r="BV123" s="1100">
        <v>10958759</v>
      </c>
      <c r="BW123" s="1100"/>
      <c r="BX123" s="1100"/>
      <c r="BY123" s="1100"/>
      <c r="BZ123" s="1100"/>
      <c r="CA123" s="1100">
        <v>10378703</v>
      </c>
      <c r="CB123" s="1100"/>
      <c r="CC123" s="1100"/>
      <c r="CD123" s="1100"/>
      <c r="CE123" s="1100"/>
      <c r="CF123" s="1037"/>
      <c r="CG123" s="1038"/>
      <c r="CH123" s="1038"/>
      <c r="CI123" s="1038"/>
      <c r="CJ123" s="1039"/>
      <c r="CK123" s="1045"/>
      <c r="CL123" s="1046"/>
      <c r="CM123" s="1046"/>
      <c r="CN123" s="1046"/>
      <c r="CO123" s="1047"/>
      <c r="CP123" s="1055" t="s">
        <v>391</v>
      </c>
      <c r="CQ123" s="1056"/>
      <c r="CR123" s="1056"/>
      <c r="CS123" s="1056"/>
      <c r="CT123" s="1056"/>
      <c r="CU123" s="1056"/>
      <c r="CV123" s="1056"/>
      <c r="CW123" s="1056"/>
      <c r="CX123" s="1056"/>
      <c r="CY123" s="1056"/>
      <c r="CZ123" s="1056"/>
      <c r="DA123" s="1056"/>
      <c r="DB123" s="1056"/>
      <c r="DC123" s="1056"/>
      <c r="DD123" s="1056"/>
      <c r="DE123" s="1056"/>
      <c r="DF123" s="1057"/>
      <c r="DG123" s="994" t="s">
        <v>122</v>
      </c>
      <c r="DH123" s="995"/>
      <c r="DI123" s="995"/>
      <c r="DJ123" s="995"/>
      <c r="DK123" s="996"/>
      <c r="DL123" s="997" t="s">
        <v>122</v>
      </c>
      <c r="DM123" s="995"/>
      <c r="DN123" s="995"/>
      <c r="DO123" s="995"/>
      <c r="DP123" s="996"/>
      <c r="DQ123" s="997" t="s">
        <v>122</v>
      </c>
      <c r="DR123" s="995"/>
      <c r="DS123" s="995"/>
      <c r="DT123" s="995"/>
      <c r="DU123" s="996"/>
      <c r="DV123" s="998" t="s">
        <v>122</v>
      </c>
      <c r="DW123" s="999"/>
      <c r="DX123" s="999"/>
      <c r="DY123" s="999"/>
      <c r="DZ123" s="1000"/>
    </row>
    <row r="124" spans="1:130" s="218" customFormat="1" ht="26.25" customHeight="1" thickBot="1" x14ac:dyDescent="0.25">
      <c r="A124" s="1093"/>
      <c r="B124" s="985"/>
      <c r="C124" s="958" t="s">
        <v>443</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122</v>
      </c>
      <c r="AB124" s="995"/>
      <c r="AC124" s="995"/>
      <c r="AD124" s="995"/>
      <c r="AE124" s="996"/>
      <c r="AF124" s="997" t="s">
        <v>122</v>
      </c>
      <c r="AG124" s="995"/>
      <c r="AH124" s="995"/>
      <c r="AI124" s="995"/>
      <c r="AJ124" s="996"/>
      <c r="AK124" s="997" t="s">
        <v>122</v>
      </c>
      <c r="AL124" s="995"/>
      <c r="AM124" s="995"/>
      <c r="AN124" s="995"/>
      <c r="AO124" s="996"/>
      <c r="AP124" s="998" t="s">
        <v>122</v>
      </c>
      <c r="AQ124" s="999"/>
      <c r="AR124" s="999"/>
      <c r="AS124" s="999"/>
      <c r="AT124" s="1000"/>
      <c r="AU124" s="1095" t="s">
        <v>455</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v>25.2</v>
      </c>
      <c r="BR124" s="1063"/>
      <c r="BS124" s="1063"/>
      <c r="BT124" s="1063"/>
      <c r="BU124" s="1063"/>
      <c r="BV124" s="1063">
        <v>30.7</v>
      </c>
      <c r="BW124" s="1063"/>
      <c r="BX124" s="1063"/>
      <c r="BY124" s="1063"/>
      <c r="BZ124" s="1063"/>
      <c r="CA124" s="1063">
        <v>51.2</v>
      </c>
      <c r="CB124" s="1063"/>
      <c r="CC124" s="1063"/>
      <c r="CD124" s="1063"/>
      <c r="CE124" s="1063"/>
      <c r="CF124" s="1064"/>
      <c r="CG124" s="1065"/>
      <c r="CH124" s="1065"/>
      <c r="CI124" s="1065"/>
      <c r="CJ124" s="1066"/>
      <c r="CK124" s="1048"/>
      <c r="CL124" s="1048"/>
      <c r="CM124" s="1048"/>
      <c r="CN124" s="1048"/>
      <c r="CO124" s="1049"/>
      <c r="CP124" s="1055" t="s">
        <v>456</v>
      </c>
      <c r="CQ124" s="1056"/>
      <c r="CR124" s="1056"/>
      <c r="CS124" s="1056"/>
      <c r="CT124" s="1056"/>
      <c r="CU124" s="1056"/>
      <c r="CV124" s="1056"/>
      <c r="CW124" s="1056"/>
      <c r="CX124" s="1056"/>
      <c r="CY124" s="1056"/>
      <c r="CZ124" s="1056"/>
      <c r="DA124" s="1056"/>
      <c r="DB124" s="1056"/>
      <c r="DC124" s="1056"/>
      <c r="DD124" s="1056"/>
      <c r="DE124" s="1056"/>
      <c r="DF124" s="1057"/>
      <c r="DG124" s="1040">
        <v>517169</v>
      </c>
      <c r="DH124" s="1022"/>
      <c r="DI124" s="1022"/>
      <c r="DJ124" s="1022"/>
      <c r="DK124" s="1023"/>
      <c r="DL124" s="1021" t="s">
        <v>122</v>
      </c>
      <c r="DM124" s="1022"/>
      <c r="DN124" s="1022"/>
      <c r="DO124" s="1022"/>
      <c r="DP124" s="1023"/>
      <c r="DQ124" s="1021" t="s">
        <v>122</v>
      </c>
      <c r="DR124" s="1022"/>
      <c r="DS124" s="1022"/>
      <c r="DT124" s="1022"/>
      <c r="DU124" s="1023"/>
      <c r="DV124" s="1024" t="s">
        <v>122</v>
      </c>
      <c r="DW124" s="1025"/>
      <c r="DX124" s="1025"/>
      <c r="DY124" s="1025"/>
      <c r="DZ124" s="1026"/>
    </row>
    <row r="125" spans="1:130" s="218" customFormat="1" ht="26.25" customHeight="1" x14ac:dyDescent="0.2">
      <c r="A125" s="1093"/>
      <c r="B125" s="985"/>
      <c r="C125" s="958" t="s">
        <v>445</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122</v>
      </c>
      <c r="AB125" s="995"/>
      <c r="AC125" s="995"/>
      <c r="AD125" s="995"/>
      <c r="AE125" s="996"/>
      <c r="AF125" s="997" t="s">
        <v>122</v>
      </c>
      <c r="AG125" s="995"/>
      <c r="AH125" s="995"/>
      <c r="AI125" s="995"/>
      <c r="AJ125" s="996"/>
      <c r="AK125" s="997" t="s">
        <v>122</v>
      </c>
      <c r="AL125" s="995"/>
      <c r="AM125" s="995"/>
      <c r="AN125" s="995"/>
      <c r="AO125" s="996"/>
      <c r="AP125" s="998" t="s">
        <v>122</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457</v>
      </c>
      <c r="CL125" s="1043"/>
      <c r="CM125" s="1043"/>
      <c r="CN125" s="1043"/>
      <c r="CO125" s="1044"/>
      <c r="CP125" s="965" t="s">
        <v>458</v>
      </c>
      <c r="CQ125" s="933"/>
      <c r="CR125" s="933"/>
      <c r="CS125" s="933"/>
      <c r="CT125" s="933"/>
      <c r="CU125" s="933"/>
      <c r="CV125" s="933"/>
      <c r="CW125" s="933"/>
      <c r="CX125" s="933"/>
      <c r="CY125" s="933"/>
      <c r="CZ125" s="933"/>
      <c r="DA125" s="933"/>
      <c r="DB125" s="933"/>
      <c r="DC125" s="933"/>
      <c r="DD125" s="933"/>
      <c r="DE125" s="933"/>
      <c r="DF125" s="934"/>
      <c r="DG125" s="966" t="s">
        <v>122</v>
      </c>
      <c r="DH125" s="967"/>
      <c r="DI125" s="967"/>
      <c r="DJ125" s="967"/>
      <c r="DK125" s="967"/>
      <c r="DL125" s="967" t="s">
        <v>122</v>
      </c>
      <c r="DM125" s="967"/>
      <c r="DN125" s="967"/>
      <c r="DO125" s="967"/>
      <c r="DP125" s="967"/>
      <c r="DQ125" s="967" t="s">
        <v>122</v>
      </c>
      <c r="DR125" s="967"/>
      <c r="DS125" s="967"/>
      <c r="DT125" s="967"/>
      <c r="DU125" s="967"/>
      <c r="DV125" s="968" t="s">
        <v>122</v>
      </c>
      <c r="DW125" s="968"/>
      <c r="DX125" s="968"/>
      <c r="DY125" s="968"/>
      <c r="DZ125" s="969"/>
    </row>
    <row r="126" spans="1:130" s="218" customFormat="1" ht="26.25" customHeight="1" thickBot="1" x14ac:dyDescent="0.25">
      <c r="A126" s="1093"/>
      <c r="B126" s="985"/>
      <c r="C126" s="958" t="s">
        <v>447</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122</v>
      </c>
      <c r="AB126" s="995"/>
      <c r="AC126" s="995"/>
      <c r="AD126" s="995"/>
      <c r="AE126" s="996"/>
      <c r="AF126" s="997" t="s">
        <v>122</v>
      </c>
      <c r="AG126" s="995"/>
      <c r="AH126" s="995"/>
      <c r="AI126" s="995"/>
      <c r="AJ126" s="996"/>
      <c r="AK126" s="997" t="s">
        <v>122</v>
      </c>
      <c r="AL126" s="995"/>
      <c r="AM126" s="995"/>
      <c r="AN126" s="995"/>
      <c r="AO126" s="996"/>
      <c r="AP126" s="998" t="s">
        <v>122</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459</v>
      </c>
      <c r="CQ126" s="959"/>
      <c r="CR126" s="959"/>
      <c r="CS126" s="959"/>
      <c r="CT126" s="959"/>
      <c r="CU126" s="959"/>
      <c r="CV126" s="959"/>
      <c r="CW126" s="959"/>
      <c r="CX126" s="959"/>
      <c r="CY126" s="959"/>
      <c r="CZ126" s="959"/>
      <c r="DA126" s="959"/>
      <c r="DB126" s="959"/>
      <c r="DC126" s="959"/>
      <c r="DD126" s="959"/>
      <c r="DE126" s="959"/>
      <c r="DF126" s="960"/>
      <c r="DG126" s="961" t="s">
        <v>122</v>
      </c>
      <c r="DH126" s="962"/>
      <c r="DI126" s="962"/>
      <c r="DJ126" s="962"/>
      <c r="DK126" s="962"/>
      <c r="DL126" s="962" t="s">
        <v>122</v>
      </c>
      <c r="DM126" s="962"/>
      <c r="DN126" s="962"/>
      <c r="DO126" s="962"/>
      <c r="DP126" s="962"/>
      <c r="DQ126" s="962" t="s">
        <v>122</v>
      </c>
      <c r="DR126" s="962"/>
      <c r="DS126" s="962"/>
      <c r="DT126" s="962"/>
      <c r="DU126" s="962"/>
      <c r="DV126" s="963" t="s">
        <v>122</v>
      </c>
      <c r="DW126" s="963"/>
      <c r="DX126" s="963"/>
      <c r="DY126" s="963"/>
      <c r="DZ126" s="964"/>
    </row>
    <row r="127" spans="1:130" s="218" customFormat="1" ht="26.25" customHeight="1" x14ac:dyDescent="0.2">
      <c r="A127" s="1094"/>
      <c r="B127" s="987"/>
      <c r="C127" s="1009" t="s">
        <v>460</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t="s">
        <v>122</v>
      </c>
      <c r="AB127" s="995"/>
      <c r="AC127" s="995"/>
      <c r="AD127" s="995"/>
      <c r="AE127" s="996"/>
      <c r="AF127" s="997" t="s">
        <v>122</v>
      </c>
      <c r="AG127" s="995"/>
      <c r="AH127" s="995"/>
      <c r="AI127" s="995"/>
      <c r="AJ127" s="996"/>
      <c r="AK127" s="997" t="s">
        <v>122</v>
      </c>
      <c r="AL127" s="995"/>
      <c r="AM127" s="995"/>
      <c r="AN127" s="995"/>
      <c r="AO127" s="996"/>
      <c r="AP127" s="998" t="s">
        <v>122</v>
      </c>
      <c r="AQ127" s="999"/>
      <c r="AR127" s="999"/>
      <c r="AS127" s="999"/>
      <c r="AT127" s="1000"/>
      <c r="AU127" s="220"/>
      <c r="AV127" s="220"/>
      <c r="AW127" s="220"/>
      <c r="AX127" s="1067" t="s">
        <v>461</v>
      </c>
      <c r="AY127" s="1068"/>
      <c r="AZ127" s="1068"/>
      <c r="BA127" s="1068"/>
      <c r="BB127" s="1068"/>
      <c r="BC127" s="1068"/>
      <c r="BD127" s="1068"/>
      <c r="BE127" s="1069"/>
      <c r="BF127" s="1070" t="s">
        <v>462</v>
      </c>
      <c r="BG127" s="1068"/>
      <c r="BH127" s="1068"/>
      <c r="BI127" s="1068"/>
      <c r="BJ127" s="1068"/>
      <c r="BK127" s="1068"/>
      <c r="BL127" s="1069"/>
      <c r="BM127" s="1070" t="s">
        <v>463</v>
      </c>
      <c r="BN127" s="1068"/>
      <c r="BO127" s="1068"/>
      <c r="BP127" s="1068"/>
      <c r="BQ127" s="1068"/>
      <c r="BR127" s="1068"/>
      <c r="BS127" s="1069"/>
      <c r="BT127" s="1070" t="s">
        <v>464</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465</v>
      </c>
      <c r="CQ127" s="959"/>
      <c r="CR127" s="959"/>
      <c r="CS127" s="959"/>
      <c r="CT127" s="959"/>
      <c r="CU127" s="959"/>
      <c r="CV127" s="959"/>
      <c r="CW127" s="959"/>
      <c r="CX127" s="959"/>
      <c r="CY127" s="959"/>
      <c r="CZ127" s="959"/>
      <c r="DA127" s="959"/>
      <c r="DB127" s="959"/>
      <c r="DC127" s="959"/>
      <c r="DD127" s="959"/>
      <c r="DE127" s="959"/>
      <c r="DF127" s="960"/>
      <c r="DG127" s="961" t="s">
        <v>122</v>
      </c>
      <c r="DH127" s="962"/>
      <c r="DI127" s="962"/>
      <c r="DJ127" s="962"/>
      <c r="DK127" s="962"/>
      <c r="DL127" s="962" t="s">
        <v>122</v>
      </c>
      <c r="DM127" s="962"/>
      <c r="DN127" s="962"/>
      <c r="DO127" s="962"/>
      <c r="DP127" s="962"/>
      <c r="DQ127" s="962" t="s">
        <v>122</v>
      </c>
      <c r="DR127" s="962"/>
      <c r="DS127" s="962"/>
      <c r="DT127" s="962"/>
      <c r="DU127" s="962"/>
      <c r="DV127" s="963" t="s">
        <v>122</v>
      </c>
      <c r="DW127" s="963"/>
      <c r="DX127" s="963"/>
      <c r="DY127" s="963"/>
      <c r="DZ127" s="964"/>
    </row>
    <row r="128" spans="1:130" s="218" customFormat="1" ht="26.25" customHeight="1" thickBot="1" x14ac:dyDescent="0.25">
      <c r="A128" s="1077" t="s">
        <v>466</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467</v>
      </c>
      <c r="X128" s="1079"/>
      <c r="Y128" s="1079"/>
      <c r="Z128" s="1080"/>
      <c r="AA128" s="1081">
        <v>1788</v>
      </c>
      <c r="AB128" s="1082"/>
      <c r="AC128" s="1082"/>
      <c r="AD128" s="1082"/>
      <c r="AE128" s="1083"/>
      <c r="AF128" s="1084">
        <v>925</v>
      </c>
      <c r="AG128" s="1082"/>
      <c r="AH128" s="1082"/>
      <c r="AI128" s="1082"/>
      <c r="AJ128" s="1083"/>
      <c r="AK128" s="1084">
        <v>14481</v>
      </c>
      <c r="AL128" s="1082"/>
      <c r="AM128" s="1082"/>
      <c r="AN128" s="1082"/>
      <c r="AO128" s="1083"/>
      <c r="AP128" s="1085"/>
      <c r="AQ128" s="1086"/>
      <c r="AR128" s="1086"/>
      <c r="AS128" s="1086"/>
      <c r="AT128" s="1087"/>
      <c r="AU128" s="220"/>
      <c r="AV128" s="220"/>
      <c r="AW128" s="220"/>
      <c r="AX128" s="932" t="s">
        <v>468</v>
      </c>
      <c r="AY128" s="933"/>
      <c r="AZ128" s="933"/>
      <c r="BA128" s="933"/>
      <c r="BB128" s="933"/>
      <c r="BC128" s="933"/>
      <c r="BD128" s="933"/>
      <c r="BE128" s="934"/>
      <c r="BF128" s="1088" t="s">
        <v>122</v>
      </c>
      <c r="BG128" s="1089"/>
      <c r="BH128" s="1089"/>
      <c r="BI128" s="1089"/>
      <c r="BJ128" s="1089"/>
      <c r="BK128" s="1089"/>
      <c r="BL128" s="1090"/>
      <c r="BM128" s="1088">
        <v>14.44</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469</v>
      </c>
      <c r="CQ128" s="762"/>
      <c r="CR128" s="762"/>
      <c r="CS128" s="762"/>
      <c r="CT128" s="762"/>
      <c r="CU128" s="762"/>
      <c r="CV128" s="762"/>
      <c r="CW128" s="762"/>
      <c r="CX128" s="762"/>
      <c r="CY128" s="762"/>
      <c r="CZ128" s="762"/>
      <c r="DA128" s="762"/>
      <c r="DB128" s="762"/>
      <c r="DC128" s="762"/>
      <c r="DD128" s="762"/>
      <c r="DE128" s="762"/>
      <c r="DF128" s="1072"/>
      <c r="DG128" s="1073" t="s">
        <v>122</v>
      </c>
      <c r="DH128" s="1074"/>
      <c r="DI128" s="1074"/>
      <c r="DJ128" s="1074"/>
      <c r="DK128" s="1074"/>
      <c r="DL128" s="1074" t="s">
        <v>122</v>
      </c>
      <c r="DM128" s="1074"/>
      <c r="DN128" s="1074"/>
      <c r="DO128" s="1074"/>
      <c r="DP128" s="1074"/>
      <c r="DQ128" s="1074" t="s">
        <v>122</v>
      </c>
      <c r="DR128" s="1074"/>
      <c r="DS128" s="1074"/>
      <c r="DT128" s="1074"/>
      <c r="DU128" s="1074"/>
      <c r="DV128" s="1075" t="s">
        <v>122</v>
      </c>
      <c r="DW128" s="1075"/>
      <c r="DX128" s="1075"/>
      <c r="DY128" s="1075"/>
      <c r="DZ128" s="1076"/>
    </row>
    <row r="129" spans="1:131" s="218" customFormat="1" ht="26.25" customHeight="1" x14ac:dyDescent="0.2">
      <c r="A129" s="970" t="s">
        <v>102</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470</v>
      </c>
      <c r="X129" s="1107"/>
      <c r="Y129" s="1107"/>
      <c r="Z129" s="1108"/>
      <c r="AA129" s="994">
        <v>5677349</v>
      </c>
      <c r="AB129" s="995"/>
      <c r="AC129" s="995"/>
      <c r="AD129" s="995"/>
      <c r="AE129" s="996"/>
      <c r="AF129" s="997">
        <v>5837367</v>
      </c>
      <c r="AG129" s="995"/>
      <c r="AH129" s="995"/>
      <c r="AI129" s="995"/>
      <c r="AJ129" s="996"/>
      <c r="AK129" s="997">
        <v>6016772</v>
      </c>
      <c r="AL129" s="995"/>
      <c r="AM129" s="995"/>
      <c r="AN129" s="995"/>
      <c r="AO129" s="996"/>
      <c r="AP129" s="1109"/>
      <c r="AQ129" s="1110"/>
      <c r="AR129" s="1110"/>
      <c r="AS129" s="1110"/>
      <c r="AT129" s="1111"/>
      <c r="AU129" s="221"/>
      <c r="AV129" s="221"/>
      <c r="AW129" s="221"/>
      <c r="AX129" s="1101" t="s">
        <v>471</v>
      </c>
      <c r="AY129" s="959"/>
      <c r="AZ129" s="959"/>
      <c r="BA129" s="959"/>
      <c r="BB129" s="959"/>
      <c r="BC129" s="959"/>
      <c r="BD129" s="959"/>
      <c r="BE129" s="960"/>
      <c r="BF129" s="1102" t="s">
        <v>122</v>
      </c>
      <c r="BG129" s="1103"/>
      <c r="BH129" s="1103"/>
      <c r="BI129" s="1103"/>
      <c r="BJ129" s="1103"/>
      <c r="BK129" s="1103"/>
      <c r="BL129" s="1104"/>
      <c r="BM129" s="1102">
        <v>19.440000000000001</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970" t="s">
        <v>472</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473</v>
      </c>
      <c r="X130" s="1107"/>
      <c r="Y130" s="1107"/>
      <c r="Z130" s="1108"/>
      <c r="AA130" s="994">
        <v>521729</v>
      </c>
      <c r="AB130" s="995"/>
      <c r="AC130" s="995"/>
      <c r="AD130" s="995"/>
      <c r="AE130" s="996"/>
      <c r="AF130" s="997">
        <v>551448</v>
      </c>
      <c r="AG130" s="995"/>
      <c r="AH130" s="995"/>
      <c r="AI130" s="995"/>
      <c r="AJ130" s="996"/>
      <c r="AK130" s="997">
        <v>548711</v>
      </c>
      <c r="AL130" s="995"/>
      <c r="AM130" s="995"/>
      <c r="AN130" s="995"/>
      <c r="AO130" s="996"/>
      <c r="AP130" s="1109"/>
      <c r="AQ130" s="1110"/>
      <c r="AR130" s="1110"/>
      <c r="AS130" s="1110"/>
      <c r="AT130" s="1111"/>
      <c r="AU130" s="221"/>
      <c r="AV130" s="221"/>
      <c r="AW130" s="221"/>
      <c r="AX130" s="1101" t="s">
        <v>474</v>
      </c>
      <c r="AY130" s="959"/>
      <c r="AZ130" s="959"/>
      <c r="BA130" s="959"/>
      <c r="BB130" s="959"/>
      <c r="BC130" s="959"/>
      <c r="BD130" s="959"/>
      <c r="BE130" s="960"/>
      <c r="BF130" s="1137">
        <v>10.5</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475</v>
      </c>
      <c r="X131" s="1144"/>
      <c r="Y131" s="1144"/>
      <c r="Z131" s="1145"/>
      <c r="AA131" s="1040">
        <v>5155620</v>
      </c>
      <c r="AB131" s="1022"/>
      <c r="AC131" s="1022"/>
      <c r="AD131" s="1022"/>
      <c r="AE131" s="1023"/>
      <c r="AF131" s="1021">
        <v>5285919</v>
      </c>
      <c r="AG131" s="1022"/>
      <c r="AH131" s="1022"/>
      <c r="AI131" s="1022"/>
      <c r="AJ131" s="1023"/>
      <c r="AK131" s="1021">
        <v>5468061</v>
      </c>
      <c r="AL131" s="1022"/>
      <c r="AM131" s="1022"/>
      <c r="AN131" s="1022"/>
      <c r="AO131" s="1023"/>
      <c r="AP131" s="1146"/>
      <c r="AQ131" s="1147"/>
      <c r="AR131" s="1147"/>
      <c r="AS131" s="1147"/>
      <c r="AT131" s="1148"/>
      <c r="AU131" s="221"/>
      <c r="AV131" s="221"/>
      <c r="AW131" s="221"/>
      <c r="AX131" s="1119" t="s">
        <v>476</v>
      </c>
      <c r="AY131" s="762"/>
      <c r="AZ131" s="762"/>
      <c r="BA131" s="762"/>
      <c r="BB131" s="762"/>
      <c r="BC131" s="762"/>
      <c r="BD131" s="762"/>
      <c r="BE131" s="1072"/>
      <c r="BF131" s="1120">
        <v>51.2</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1126" t="s">
        <v>477</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478</v>
      </c>
      <c r="W132" s="1130"/>
      <c r="X132" s="1130"/>
      <c r="Y132" s="1130"/>
      <c r="Z132" s="1131"/>
      <c r="AA132" s="1132">
        <v>9.2437379019999995</v>
      </c>
      <c r="AB132" s="1133"/>
      <c r="AC132" s="1133"/>
      <c r="AD132" s="1133"/>
      <c r="AE132" s="1134"/>
      <c r="AF132" s="1135">
        <v>13.190364819999999</v>
      </c>
      <c r="AG132" s="1133"/>
      <c r="AH132" s="1133"/>
      <c r="AI132" s="1133"/>
      <c r="AJ132" s="1134"/>
      <c r="AK132" s="1135">
        <v>9.1359075910000005</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479</v>
      </c>
      <c r="W133" s="1113"/>
      <c r="X133" s="1113"/>
      <c r="Y133" s="1113"/>
      <c r="Z133" s="1114"/>
      <c r="AA133" s="1115">
        <v>9.1</v>
      </c>
      <c r="AB133" s="1116"/>
      <c r="AC133" s="1116"/>
      <c r="AD133" s="1116"/>
      <c r="AE133" s="1117"/>
      <c r="AF133" s="1115">
        <v>10.3</v>
      </c>
      <c r="AG133" s="1116"/>
      <c r="AH133" s="1116"/>
      <c r="AI133" s="1116"/>
      <c r="AJ133" s="1117"/>
      <c r="AK133" s="1115">
        <v>10.5</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jc46pF9b0dXpWjmn0ioQLm2x5jcCpBGZDLHd8tYoBuBI7s/t1p4jhfwlmE3owIap3oQNnDJDOiogs3M/pmcX+w==" saltValue="y3X82LE7MhB1Fft5bXQCd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248" customWidth="1"/>
    <col min="121" max="121" width="0" style="247" hidden="1" customWidth="1"/>
    <col min="122" max="16384" width="9" style="247" hidden="1"/>
  </cols>
  <sheetData>
    <row r="1" spans="1:120" ht="13.2"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7"/>
    </row>
    <row r="17" spans="119:120" ht="13.2" x14ac:dyDescent="0.2">
      <c r="DP17" s="247"/>
    </row>
    <row r="18" spans="119:120" ht="13.2" x14ac:dyDescent="0.2"/>
    <row r="19" spans="119:120" ht="13.2" x14ac:dyDescent="0.2"/>
    <row r="20" spans="119:120" ht="13.2" x14ac:dyDescent="0.2">
      <c r="DO20" s="247"/>
      <c r="DP20" s="247"/>
    </row>
    <row r="21" spans="119:120" ht="13.2" x14ac:dyDescent="0.2">
      <c r="DP21" s="247"/>
    </row>
    <row r="22" spans="119:120" ht="13.2" x14ac:dyDescent="0.2"/>
    <row r="23" spans="119:120" ht="13.2" x14ac:dyDescent="0.2">
      <c r="DO23" s="247"/>
      <c r="DP23" s="247"/>
    </row>
    <row r="24" spans="119:120" ht="13.2" x14ac:dyDescent="0.2">
      <c r="DP24" s="247"/>
    </row>
    <row r="25" spans="119:120" ht="13.2" x14ac:dyDescent="0.2">
      <c r="DP25" s="247"/>
    </row>
    <row r="26" spans="119:120" ht="13.2" x14ac:dyDescent="0.2">
      <c r="DO26" s="247"/>
      <c r="DP26" s="247"/>
    </row>
    <row r="27" spans="119:120" ht="13.2" x14ac:dyDescent="0.2"/>
    <row r="28" spans="119:120" ht="13.2" x14ac:dyDescent="0.2">
      <c r="DO28" s="247"/>
      <c r="DP28" s="247"/>
    </row>
    <row r="29" spans="119:120" ht="13.2" x14ac:dyDescent="0.2">
      <c r="DP29" s="247"/>
    </row>
    <row r="30" spans="119:120" ht="13.2" x14ac:dyDescent="0.2"/>
    <row r="31" spans="119:120" ht="13.2" x14ac:dyDescent="0.2">
      <c r="DO31" s="247"/>
      <c r="DP31" s="247"/>
    </row>
    <row r="32" spans="119:120" ht="13.2" x14ac:dyDescent="0.2"/>
    <row r="33" spans="98:120" ht="13.2" x14ac:dyDescent="0.2">
      <c r="DO33" s="247"/>
      <c r="DP33" s="247"/>
    </row>
    <row r="34" spans="98:120" ht="13.2" x14ac:dyDescent="0.2">
      <c r="DM34" s="247"/>
    </row>
    <row r="35" spans="98:120" ht="13.2" x14ac:dyDescent="0.2">
      <c r="CT35" s="247"/>
      <c r="CU35" s="247"/>
      <c r="CV35" s="247"/>
      <c r="CY35" s="247"/>
      <c r="CZ35" s="247"/>
      <c r="DA35" s="247"/>
      <c r="DD35" s="247"/>
      <c r="DE35" s="247"/>
      <c r="DF35" s="247"/>
      <c r="DI35" s="247"/>
      <c r="DJ35" s="247"/>
      <c r="DK35" s="247"/>
      <c r="DM35" s="247"/>
      <c r="DN35" s="247"/>
      <c r="DO35" s="247"/>
      <c r="DP35" s="247"/>
    </row>
    <row r="36" spans="98:120" ht="13.2" x14ac:dyDescent="0.2"/>
    <row r="37" spans="98:120" ht="13.2" x14ac:dyDescent="0.2">
      <c r="CW37" s="247"/>
      <c r="DB37" s="247"/>
      <c r="DG37" s="247"/>
      <c r="DL37" s="247"/>
      <c r="DP37" s="247"/>
    </row>
    <row r="38" spans="98:120" ht="13.2"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7"/>
      <c r="DO49" s="247"/>
      <c r="DP49" s="247"/>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7"/>
      <c r="CS63" s="247"/>
      <c r="CX63" s="247"/>
      <c r="DC63" s="247"/>
      <c r="DH63" s="247"/>
    </row>
    <row r="64" spans="22:120" ht="13.2" x14ac:dyDescent="0.2">
      <c r="V64" s="247"/>
    </row>
    <row r="65" spans="15:120" ht="13.2"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2" x14ac:dyDescent="0.2">
      <c r="Q66" s="247"/>
      <c r="S66" s="247"/>
      <c r="U66" s="247"/>
      <c r="DM66" s="247"/>
    </row>
    <row r="67" spans="15:120" ht="13.2"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2" x14ac:dyDescent="0.2"/>
    <row r="69" spans="15:120" ht="13.2" x14ac:dyDescent="0.2"/>
    <row r="70" spans="15:120" ht="13.2" x14ac:dyDescent="0.2"/>
    <row r="71" spans="15:120" ht="13.2" x14ac:dyDescent="0.2"/>
    <row r="72" spans="15:120" ht="13.2" x14ac:dyDescent="0.2">
      <c r="DP72" s="247"/>
    </row>
    <row r="73" spans="15:120" ht="13.2" x14ac:dyDescent="0.2">
      <c r="DP73" s="247"/>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7"/>
      <c r="CX96" s="247"/>
      <c r="DC96" s="247"/>
      <c r="DH96" s="247"/>
    </row>
    <row r="97" spans="24:120" ht="13.2" x14ac:dyDescent="0.2">
      <c r="CS97" s="247"/>
      <c r="CX97" s="247"/>
      <c r="DC97" s="247"/>
      <c r="DH97" s="247"/>
      <c r="DP97" s="248" t="s">
        <v>480</v>
      </c>
    </row>
    <row r="98" spans="24:120" ht="13.2" hidden="1" x14ac:dyDescent="0.2">
      <c r="CS98" s="247"/>
      <c r="CX98" s="247"/>
      <c r="DC98" s="247"/>
      <c r="DH98" s="247"/>
    </row>
    <row r="99" spans="24:120" ht="13.2"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2" hidden="1" x14ac:dyDescent="0.2">
      <c r="CT103" s="247"/>
      <c r="CV103" s="247"/>
      <c r="CW103" s="247"/>
      <c r="CY103" s="247"/>
      <c r="DA103" s="247"/>
      <c r="DB103" s="247"/>
      <c r="DD103" s="247"/>
      <c r="DF103" s="247"/>
      <c r="DG103" s="247"/>
      <c r="DI103" s="247"/>
      <c r="DK103" s="247"/>
      <c r="DL103" s="247"/>
      <c r="DM103" s="247"/>
      <c r="DN103" s="247"/>
      <c r="DO103" s="247"/>
      <c r="DP103" s="247"/>
    </row>
    <row r="104" spans="24:120" ht="13.2"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ihYz8r8TzDnaGhR/F4GnujKhYAK7zBolx33vvMzREoX53TboVcPprHlGMv63meA7ITiJaHbtZdHSxFcmsl3fAw==" saltValue="ySLkbL7TaGw0KrlqV6Sqvg==" spinCount="100000" sheet="1" objects="1" scenarios="1"/>
  <dataConsolidate/>
  <phoneticPr fontId="2"/>
  <printOptions horizontalCentered="1" verticalCentered="1"/>
  <pageMargins left="0" right="0" top="0" bottom="0" header="0" footer="0"/>
  <pageSetup paperSize="8" scale="62"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248" customWidth="1"/>
    <col min="117" max="16384" width="9" style="247" hidden="1"/>
  </cols>
  <sheetData>
    <row r="1" spans="2:116" ht="13.2"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2" x14ac:dyDescent="0.2"/>
    <row r="3" spans="2:116" ht="13.2" x14ac:dyDescent="0.2"/>
    <row r="4" spans="2:116" ht="13.2"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2"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2" x14ac:dyDescent="0.2"/>
    <row r="20" spans="9:116" ht="13.2" x14ac:dyDescent="0.2"/>
    <row r="21" spans="9:116" ht="13.2" x14ac:dyDescent="0.2">
      <c r="DL21" s="247"/>
    </row>
    <row r="22" spans="9:116" ht="13.2" x14ac:dyDescent="0.2">
      <c r="DI22" s="247"/>
      <c r="DJ22" s="247"/>
      <c r="DK22" s="247"/>
      <c r="DL22" s="247"/>
    </row>
    <row r="23" spans="9:116" ht="13.2" x14ac:dyDescent="0.2">
      <c r="CY23" s="247"/>
      <c r="CZ23" s="247"/>
      <c r="DA23" s="247"/>
      <c r="DB23" s="247"/>
      <c r="DC23" s="247"/>
      <c r="DD23" s="247"/>
      <c r="DE23" s="247"/>
      <c r="DF23" s="247"/>
      <c r="DG23" s="247"/>
      <c r="DH23" s="247"/>
      <c r="DI23" s="247"/>
      <c r="DJ23" s="247"/>
      <c r="DK23" s="247"/>
      <c r="DL23" s="247"/>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7"/>
      <c r="DA35" s="247"/>
      <c r="DB35" s="247"/>
      <c r="DC35" s="247"/>
      <c r="DD35" s="247"/>
      <c r="DE35" s="247"/>
      <c r="DF35" s="247"/>
      <c r="DG35" s="247"/>
      <c r="DH35" s="247"/>
      <c r="DI35" s="247"/>
      <c r="DJ35" s="247"/>
      <c r="DK35" s="247"/>
      <c r="DL35" s="247"/>
    </row>
    <row r="36" spans="15:116" ht="13.2" x14ac:dyDescent="0.2"/>
    <row r="37" spans="15:116" ht="13.2" x14ac:dyDescent="0.2">
      <c r="DL37" s="247"/>
    </row>
    <row r="38" spans="15:116" ht="13.2" x14ac:dyDescent="0.2">
      <c r="DI38" s="247"/>
      <c r="DJ38" s="247"/>
      <c r="DK38" s="247"/>
      <c r="DL38" s="247"/>
    </row>
    <row r="39" spans="15:116" ht="13.2" x14ac:dyDescent="0.2"/>
    <row r="40" spans="15:116" ht="13.2" x14ac:dyDescent="0.2"/>
    <row r="41" spans="15:116" ht="13.2" x14ac:dyDescent="0.2"/>
    <row r="42" spans="15:116" ht="13.2" x14ac:dyDescent="0.2"/>
    <row r="43" spans="15:116" ht="13.2"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2" x14ac:dyDescent="0.2">
      <c r="DL44" s="247"/>
    </row>
    <row r="45" spans="15:116" ht="13.2" x14ac:dyDescent="0.2"/>
    <row r="46" spans="15:116" ht="13.2" x14ac:dyDescent="0.2">
      <c r="DA46" s="247"/>
      <c r="DB46" s="247"/>
      <c r="DC46" s="247"/>
      <c r="DD46" s="247"/>
      <c r="DE46" s="247"/>
      <c r="DF46" s="247"/>
      <c r="DG46" s="247"/>
      <c r="DH46" s="247"/>
      <c r="DI46" s="247"/>
      <c r="DJ46" s="247"/>
      <c r="DK46" s="247"/>
      <c r="DL46" s="247"/>
    </row>
    <row r="47" spans="15:116" ht="13.2" x14ac:dyDescent="0.2"/>
    <row r="48" spans="15:116" ht="13.2" x14ac:dyDescent="0.2"/>
    <row r="49" spans="104:116" ht="13.2" x14ac:dyDescent="0.2"/>
    <row r="50" spans="104:116" ht="13.2" x14ac:dyDescent="0.2">
      <c r="CZ50" s="247"/>
      <c r="DA50" s="247"/>
      <c r="DB50" s="247"/>
      <c r="DC50" s="247"/>
      <c r="DD50" s="247"/>
      <c r="DE50" s="247"/>
      <c r="DF50" s="247"/>
      <c r="DG50" s="247"/>
      <c r="DH50" s="247"/>
      <c r="DI50" s="247"/>
      <c r="DJ50" s="247"/>
      <c r="DK50" s="247"/>
      <c r="DL50" s="247"/>
    </row>
    <row r="51" spans="104:116" ht="13.2" x14ac:dyDescent="0.2"/>
    <row r="52" spans="104:116" ht="13.2" x14ac:dyDescent="0.2"/>
    <row r="53" spans="104:116" ht="13.2" x14ac:dyDescent="0.2">
      <c r="DL53" s="247"/>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7"/>
      <c r="DD67" s="247"/>
      <c r="DE67" s="247"/>
      <c r="DF67" s="247"/>
      <c r="DG67" s="247"/>
      <c r="DH67" s="247"/>
      <c r="DI67" s="247"/>
      <c r="DJ67" s="247"/>
      <c r="DK67" s="247"/>
      <c r="DL67" s="247"/>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wLOXChdaVwH7e08aM5YL7ZkVYZaaiQav4KASOhLfzjYY2MS7LxxdTJz3H+2h5Kqlh3rDHuUV7M+UM/zIeb1O/Q==" saltValue="nDcyndUtVqnGQPjRRwF5B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4140625" style="249" customWidth="1"/>
    <col min="37" max="44" width="17" style="249" customWidth="1"/>
    <col min="45" max="45" width="6.109375" style="256" customWidth="1"/>
    <col min="46" max="46" width="3" style="254" customWidth="1"/>
    <col min="47" max="47" width="19.109375" style="249" hidden="1" customWidth="1"/>
    <col min="48" max="52" width="12.6640625" style="249" hidden="1" customWidth="1"/>
    <col min="53" max="16384" width="8.6640625" style="249" hidden="1"/>
  </cols>
  <sheetData>
    <row r="1" spans="1:46" ht="13.2" x14ac:dyDescent="0.2">
      <c r="AS1" s="250"/>
      <c r="AT1" s="250"/>
    </row>
    <row r="2" spans="1:46" ht="13.2" x14ac:dyDescent="0.2">
      <c r="AS2" s="250"/>
      <c r="AT2" s="250"/>
    </row>
    <row r="3" spans="1:46" ht="13.2" x14ac:dyDescent="0.2">
      <c r="AS3" s="250"/>
      <c r="AT3" s="250"/>
    </row>
    <row r="4" spans="1:46" ht="13.2" x14ac:dyDescent="0.2">
      <c r="AS4" s="250"/>
      <c r="AT4" s="250"/>
    </row>
    <row r="5" spans="1:46" ht="16.2" x14ac:dyDescent="0.2">
      <c r="A5" s="251" t="s">
        <v>481</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2"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482</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483</v>
      </c>
      <c r="AP7" s="260"/>
      <c r="AQ7" s="261" t="s">
        <v>484</v>
      </c>
      <c r="AR7" s="262"/>
    </row>
    <row r="8" spans="1:46" ht="13.2"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485</v>
      </c>
      <c r="AQ8" s="267" t="s">
        <v>486</v>
      </c>
      <c r="AR8" s="268" t="s">
        <v>487</v>
      </c>
    </row>
    <row r="9" spans="1:46" ht="13.2"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488</v>
      </c>
      <c r="AL9" s="1153"/>
      <c r="AM9" s="1153"/>
      <c r="AN9" s="1154"/>
      <c r="AO9" s="269">
        <v>2530853</v>
      </c>
      <c r="AP9" s="269">
        <v>149093</v>
      </c>
      <c r="AQ9" s="270">
        <v>102505</v>
      </c>
      <c r="AR9" s="271">
        <v>45.4</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489</v>
      </c>
      <c r="AL10" s="1153"/>
      <c r="AM10" s="1153"/>
      <c r="AN10" s="1154"/>
      <c r="AO10" s="272">
        <v>570898</v>
      </c>
      <c r="AP10" s="272">
        <v>33632</v>
      </c>
      <c r="AQ10" s="273">
        <v>13118</v>
      </c>
      <c r="AR10" s="274">
        <v>156.4</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490</v>
      </c>
      <c r="AL11" s="1153"/>
      <c r="AM11" s="1153"/>
      <c r="AN11" s="1154"/>
      <c r="AO11" s="272">
        <v>6545</v>
      </c>
      <c r="AP11" s="272">
        <v>386</v>
      </c>
      <c r="AQ11" s="273">
        <v>532</v>
      </c>
      <c r="AR11" s="274">
        <v>-27.4</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491</v>
      </c>
      <c r="AL12" s="1153"/>
      <c r="AM12" s="1153"/>
      <c r="AN12" s="1154"/>
      <c r="AO12" s="272" t="s">
        <v>492</v>
      </c>
      <c r="AP12" s="272" t="s">
        <v>492</v>
      </c>
      <c r="AQ12" s="273">
        <v>70</v>
      </c>
      <c r="AR12" s="274" t="s">
        <v>492</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493</v>
      </c>
      <c r="AL13" s="1153"/>
      <c r="AM13" s="1153"/>
      <c r="AN13" s="1154"/>
      <c r="AO13" s="272">
        <v>68138</v>
      </c>
      <c r="AP13" s="272">
        <v>4014</v>
      </c>
      <c r="AQ13" s="273">
        <v>4255</v>
      </c>
      <c r="AR13" s="274">
        <v>-5.7</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494</v>
      </c>
      <c r="AL14" s="1153"/>
      <c r="AM14" s="1153"/>
      <c r="AN14" s="1154"/>
      <c r="AO14" s="272">
        <v>6519</v>
      </c>
      <c r="AP14" s="272">
        <v>384</v>
      </c>
      <c r="AQ14" s="273">
        <v>1813</v>
      </c>
      <c r="AR14" s="274">
        <v>-78.8</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495</v>
      </c>
      <c r="AL15" s="1156"/>
      <c r="AM15" s="1156"/>
      <c r="AN15" s="1157"/>
      <c r="AO15" s="272">
        <v>-183501</v>
      </c>
      <c r="AP15" s="272">
        <v>-10810</v>
      </c>
      <c r="AQ15" s="273">
        <v>-6003</v>
      </c>
      <c r="AR15" s="274">
        <v>80.099999999999994</v>
      </c>
    </row>
    <row r="16" spans="1:46" ht="13.2"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177</v>
      </c>
      <c r="AL16" s="1156"/>
      <c r="AM16" s="1156"/>
      <c r="AN16" s="1157"/>
      <c r="AO16" s="272">
        <v>2999452</v>
      </c>
      <c r="AP16" s="272">
        <v>176698</v>
      </c>
      <c r="AQ16" s="273">
        <v>116291</v>
      </c>
      <c r="AR16" s="274">
        <v>51.9</v>
      </c>
    </row>
    <row r="17" spans="1:46" ht="13.2"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2"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2"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496</v>
      </c>
      <c r="AL19" s="250"/>
      <c r="AM19" s="250"/>
      <c r="AN19" s="250"/>
      <c r="AO19" s="250"/>
      <c r="AP19" s="250"/>
      <c r="AQ19" s="250"/>
      <c r="AR19" s="250"/>
    </row>
    <row r="20" spans="1:46" ht="13.2"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497</v>
      </c>
      <c r="AP20" s="281" t="s">
        <v>498</v>
      </c>
      <c r="AQ20" s="282" t="s">
        <v>499</v>
      </c>
      <c r="AR20" s="283"/>
    </row>
    <row r="21" spans="1:46" s="289" customFormat="1" ht="13.2"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500</v>
      </c>
      <c r="AL21" s="1159"/>
      <c r="AM21" s="1159"/>
      <c r="AN21" s="1160"/>
      <c r="AO21" s="285">
        <v>12.61</v>
      </c>
      <c r="AP21" s="286">
        <v>9.5500000000000007</v>
      </c>
      <c r="AQ21" s="287">
        <v>3.06</v>
      </c>
      <c r="AR21" s="255"/>
      <c r="AS21" s="288"/>
      <c r="AT21" s="284"/>
    </row>
    <row r="22" spans="1:46" s="289" customFormat="1" ht="13.2"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501</v>
      </c>
      <c r="AL22" s="1159"/>
      <c r="AM22" s="1159"/>
      <c r="AN22" s="1160"/>
      <c r="AO22" s="290">
        <v>98.4</v>
      </c>
      <c r="AP22" s="291">
        <v>96.7</v>
      </c>
      <c r="AQ22" s="292">
        <v>1.7</v>
      </c>
      <c r="AR22" s="276"/>
      <c r="AS22" s="288"/>
      <c r="AT22" s="284"/>
    </row>
    <row r="23" spans="1:46" s="289" customFormat="1" ht="13.2"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2"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2"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2" x14ac:dyDescent="0.2">
      <c r="A26" s="1149" t="s">
        <v>502</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ht="13.2" x14ac:dyDescent="0.2">
      <c r="A27" s="297"/>
      <c r="AO27" s="250"/>
      <c r="AP27" s="250"/>
      <c r="AQ27" s="250"/>
      <c r="AR27" s="250"/>
      <c r="AS27" s="250"/>
      <c r="AT27" s="250"/>
    </row>
    <row r="28" spans="1:46" ht="16.2" x14ac:dyDescent="0.2">
      <c r="A28" s="251" t="s">
        <v>503</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2"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504</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483</v>
      </c>
      <c r="AP30" s="260"/>
      <c r="AQ30" s="261" t="s">
        <v>484</v>
      </c>
      <c r="AR30" s="262"/>
    </row>
    <row r="31" spans="1:46" ht="13.2"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485</v>
      </c>
      <c r="AQ31" s="267" t="s">
        <v>486</v>
      </c>
      <c r="AR31" s="268" t="s">
        <v>487</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505</v>
      </c>
      <c r="AL32" s="1167"/>
      <c r="AM32" s="1167"/>
      <c r="AN32" s="1168"/>
      <c r="AO32" s="300">
        <v>891993</v>
      </c>
      <c r="AP32" s="300">
        <v>52547</v>
      </c>
      <c r="AQ32" s="301">
        <v>49899</v>
      </c>
      <c r="AR32" s="302">
        <v>5.3</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506</v>
      </c>
      <c r="AL33" s="1167"/>
      <c r="AM33" s="1167"/>
      <c r="AN33" s="1168"/>
      <c r="AO33" s="300" t="s">
        <v>492</v>
      </c>
      <c r="AP33" s="300" t="s">
        <v>492</v>
      </c>
      <c r="AQ33" s="301" t="s">
        <v>492</v>
      </c>
      <c r="AR33" s="302" t="s">
        <v>492</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507</v>
      </c>
      <c r="AL34" s="1167"/>
      <c r="AM34" s="1167"/>
      <c r="AN34" s="1168"/>
      <c r="AO34" s="300" t="s">
        <v>492</v>
      </c>
      <c r="AP34" s="300" t="s">
        <v>492</v>
      </c>
      <c r="AQ34" s="301">
        <v>2</v>
      </c>
      <c r="AR34" s="302" t="s">
        <v>492</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508</v>
      </c>
      <c r="AL35" s="1167"/>
      <c r="AM35" s="1167"/>
      <c r="AN35" s="1168"/>
      <c r="AO35" s="300">
        <v>75376</v>
      </c>
      <c r="AP35" s="300">
        <v>4440</v>
      </c>
      <c r="AQ35" s="301">
        <v>13394</v>
      </c>
      <c r="AR35" s="302">
        <v>-66.900000000000006</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509</v>
      </c>
      <c r="AL36" s="1167"/>
      <c r="AM36" s="1167"/>
      <c r="AN36" s="1168"/>
      <c r="AO36" s="300">
        <v>72325</v>
      </c>
      <c r="AP36" s="300">
        <v>4261</v>
      </c>
      <c r="AQ36" s="301">
        <v>2489</v>
      </c>
      <c r="AR36" s="302">
        <v>71.2</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510</v>
      </c>
      <c r="AL37" s="1167"/>
      <c r="AM37" s="1167"/>
      <c r="AN37" s="1168"/>
      <c r="AO37" s="300">
        <v>23055</v>
      </c>
      <c r="AP37" s="300">
        <v>1358</v>
      </c>
      <c r="AQ37" s="301">
        <v>625</v>
      </c>
      <c r="AR37" s="302">
        <v>117.3</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511</v>
      </c>
      <c r="AL38" s="1170"/>
      <c r="AM38" s="1170"/>
      <c r="AN38" s="1171"/>
      <c r="AO38" s="303" t="s">
        <v>492</v>
      </c>
      <c r="AP38" s="303" t="s">
        <v>492</v>
      </c>
      <c r="AQ38" s="304">
        <v>5</v>
      </c>
      <c r="AR38" s="292" t="s">
        <v>492</v>
      </c>
      <c r="AS38" s="299"/>
    </row>
    <row r="39" spans="1:46" ht="13.2"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512</v>
      </c>
      <c r="AL39" s="1170"/>
      <c r="AM39" s="1170"/>
      <c r="AN39" s="1171"/>
      <c r="AO39" s="300">
        <v>-14481</v>
      </c>
      <c r="AP39" s="300">
        <v>-853</v>
      </c>
      <c r="AQ39" s="301">
        <v>-2982</v>
      </c>
      <c r="AR39" s="302">
        <v>-71.400000000000006</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513</v>
      </c>
      <c r="AL40" s="1167"/>
      <c r="AM40" s="1167"/>
      <c r="AN40" s="1168"/>
      <c r="AO40" s="300">
        <v>-548711</v>
      </c>
      <c r="AP40" s="300">
        <v>-32325</v>
      </c>
      <c r="AQ40" s="301">
        <v>-43756</v>
      </c>
      <c r="AR40" s="302">
        <v>-26.1</v>
      </c>
      <c r="AS40" s="299"/>
    </row>
    <row r="41" spans="1:46" ht="13.2"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287</v>
      </c>
      <c r="AL41" s="1173"/>
      <c r="AM41" s="1173"/>
      <c r="AN41" s="1174"/>
      <c r="AO41" s="300">
        <v>499557</v>
      </c>
      <c r="AP41" s="300">
        <v>29429</v>
      </c>
      <c r="AQ41" s="301">
        <v>19675</v>
      </c>
      <c r="AR41" s="302">
        <v>49.6</v>
      </c>
      <c r="AS41" s="299"/>
    </row>
    <row r="42" spans="1:46" ht="13.2"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2"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2"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2"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2"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514</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2"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515</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483</v>
      </c>
      <c r="AN49" s="1163" t="s">
        <v>516</v>
      </c>
      <c r="AO49" s="1164"/>
      <c r="AP49" s="1164"/>
      <c r="AQ49" s="1164"/>
      <c r="AR49" s="1165"/>
    </row>
    <row r="50" spans="1:44" ht="13.2"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517</v>
      </c>
      <c r="AO50" s="317" t="s">
        <v>518</v>
      </c>
      <c r="AP50" s="318" t="s">
        <v>519</v>
      </c>
      <c r="AQ50" s="319" t="s">
        <v>520</v>
      </c>
      <c r="AR50" s="320" t="s">
        <v>521</v>
      </c>
    </row>
    <row r="51" spans="1:44" ht="13.2"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522</v>
      </c>
      <c r="AL51" s="313"/>
      <c r="AM51" s="321">
        <v>3461346</v>
      </c>
      <c r="AN51" s="322">
        <v>191414</v>
      </c>
      <c r="AO51" s="323">
        <v>-28.7</v>
      </c>
      <c r="AP51" s="324">
        <v>96248</v>
      </c>
      <c r="AQ51" s="325">
        <v>10</v>
      </c>
      <c r="AR51" s="326">
        <v>-38.700000000000003</v>
      </c>
    </row>
    <row r="52" spans="1:44" ht="13.2"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523</v>
      </c>
      <c r="AM52" s="329">
        <v>1509417</v>
      </c>
      <c r="AN52" s="330">
        <v>83472</v>
      </c>
      <c r="AO52" s="331">
        <v>-39.700000000000003</v>
      </c>
      <c r="AP52" s="332">
        <v>55768</v>
      </c>
      <c r="AQ52" s="333">
        <v>17.5</v>
      </c>
      <c r="AR52" s="334">
        <v>-57.2</v>
      </c>
    </row>
    <row r="53" spans="1:44" ht="13.2"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524</v>
      </c>
      <c r="AL53" s="313"/>
      <c r="AM53" s="321">
        <v>2541013</v>
      </c>
      <c r="AN53" s="322">
        <v>142465</v>
      </c>
      <c r="AO53" s="323">
        <v>-25.6</v>
      </c>
      <c r="AP53" s="324">
        <v>76413</v>
      </c>
      <c r="AQ53" s="325">
        <v>-20.6</v>
      </c>
      <c r="AR53" s="326">
        <v>-5</v>
      </c>
    </row>
    <row r="54" spans="1:44" ht="13.2"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523</v>
      </c>
      <c r="AM54" s="329">
        <v>1218768</v>
      </c>
      <c r="AN54" s="330">
        <v>68332</v>
      </c>
      <c r="AO54" s="331">
        <v>-18.100000000000001</v>
      </c>
      <c r="AP54" s="332">
        <v>39658</v>
      </c>
      <c r="AQ54" s="333">
        <v>-28.9</v>
      </c>
      <c r="AR54" s="334">
        <v>10.8</v>
      </c>
    </row>
    <row r="55" spans="1:44" ht="13.2"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525</v>
      </c>
      <c r="AL55" s="313"/>
      <c r="AM55" s="321">
        <v>2394795</v>
      </c>
      <c r="AN55" s="322">
        <v>135983</v>
      </c>
      <c r="AO55" s="323">
        <v>-4.5</v>
      </c>
      <c r="AP55" s="324">
        <v>66481</v>
      </c>
      <c r="AQ55" s="325">
        <v>-13</v>
      </c>
      <c r="AR55" s="326">
        <v>8.5</v>
      </c>
    </row>
    <row r="56" spans="1:44" ht="13.2"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523</v>
      </c>
      <c r="AM56" s="329">
        <v>1122174</v>
      </c>
      <c r="AN56" s="330">
        <v>63720</v>
      </c>
      <c r="AO56" s="331">
        <v>-6.7</v>
      </c>
      <c r="AP56" s="332">
        <v>36120</v>
      </c>
      <c r="AQ56" s="333">
        <v>-8.9</v>
      </c>
      <c r="AR56" s="334">
        <v>2.2000000000000002</v>
      </c>
    </row>
    <row r="57" spans="1:44" ht="13.2"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526</v>
      </c>
      <c r="AL57" s="313"/>
      <c r="AM57" s="321">
        <v>2329762</v>
      </c>
      <c r="AN57" s="322">
        <v>134957</v>
      </c>
      <c r="AO57" s="323">
        <v>-0.8</v>
      </c>
      <c r="AP57" s="324">
        <v>67825</v>
      </c>
      <c r="AQ57" s="325">
        <v>2</v>
      </c>
      <c r="AR57" s="326">
        <v>-2.8</v>
      </c>
    </row>
    <row r="58" spans="1:44" ht="13.2"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523</v>
      </c>
      <c r="AM58" s="329">
        <v>1162286</v>
      </c>
      <c r="AN58" s="330">
        <v>67328</v>
      </c>
      <c r="AO58" s="331">
        <v>5.7</v>
      </c>
      <c r="AP58" s="332">
        <v>39417</v>
      </c>
      <c r="AQ58" s="333">
        <v>9.1</v>
      </c>
      <c r="AR58" s="334">
        <v>-3.4</v>
      </c>
    </row>
    <row r="59" spans="1:44" ht="13.2"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527</v>
      </c>
      <c r="AL59" s="313"/>
      <c r="AM59" s="321">
        <v>3460565</v>
      </c>
      <c r="AN59" s="322">
        <v>203862</v>
      </c>
      <c r="AO59" s="323">
        <v>51.1</v>
      </c>
      <c r="AP59" s="324">
        <v>81158</v>
      </c>
      <c r="AQ59" s="325">
        <v>19.7</v>
      </c>
      <c r="AR59" s="326">
        <v>31.4</v>
      </c>
    </row>
    <row r="60" spans="1:44" ht="13.2"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523</v>
      </c>
      <c r="AM60" s="329">
        <v>1988619</v>
      </c>
      <c r="AN60" s="330">
        <v>117150</v>
      </c>
      <c r="AO60" s="331">
        <v>74</v>
      </c>
      <c r="AP60" s="332">
        <v>45320</v>
      </c>
      <c r="AQ60" s="333">
        <v>15</v>
      </c>
      <c r="AR60" s="334">
        <v>59</v>
      </c>
    </row>
    <row r="61" spans="1:44" ht="13.2"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528</v>
      </c>
      <c r="AL61" s="335"/>
      <c r="AM61" s="336">
        <v>2837496</v>
      </c>
      <c r="AN61" s="337">
        <v>161736</v>
      </c>
      <c r="AO61" s="338">
        <v>-1.7</v>
      </c>
      <c r="AP61" s="339">
        <v>77625</v>
      </c>
      <c r="AQ61" s="340">
        <v>-0.4</v>
      </c>
      <c r="AR61" s="326">
        <v>-1.3</v>
      </c>
    </row>
    <row r="62" spans="1:44" ht="13.2"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523</v>
      </c>
      <c r="AM62" s="329">
        <v>1400253</v>
      </c>
      <c r="AN62" s="330">
        <v>80000</v>
      </c>
      <c r="AO62" s="331">
        <v>3</v>
      </c>
      <c r="AP62" s="332">
        <v>43257</v>
      </c>
      <c r="AQ62" s="333">
        <v>0.8</v>
      </c>
      <c r="AR62" s="334">
        <v>2.2000000000000002</v>
      </c>
    </row>
    <row r="63" spans="1:44" ht="13.2"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2"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2"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2"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2" hidden="1" x14ac:dyDescent="0.2">
      <c r="AK70" s="250"/>
      <c r="AL70" s="250"/>
      <c r="AM70" s="250"/>
      <c r="AN70" s="250"/>
      <c r="AO70" s="250"/>
      <c r="AP70" s="250"/>
      <c r="AQ70" s="250"/>
      <c r="AR70" s="250"/>
    </row>
    <row r="71" spans="1:46" ht="13.2" hidden="1" x14ac:dyDescent="0.2">
      <c r="AK71" s="250"/>
      <c r="AL71" s="250"/>
      <c r="AM71" s="250"/>
      <c r="AN71" s="250"/>
      <c r="AO71" s="250"/>
      <c r="AP71" s="250"/>
      <c r="AQ71" s="250"/>
      <c r="AR71" s="250"/>
    </row>
    <row r="72" spans="1:46" ht="13.2" hidden="1" x14ac:dyDescent="0.2">
      <c r="AK72" s="250"/>
      <c r="AL72" s="250"/>
      <c r="AM72" s="250"/>
      <c r="AN72" s="250"/>
      <c r="AO72" s="250"/>
      <c r="AP72" s="250"/>
      <c r="AQ72" s="250"/>
      <c r="AR72" s="250"/>
    </row>
    <row r="73" spans="1:46" ht="13.2" hidden="1" x14ac:dyDescent="0.2">
      <c r="AK73" s="250"/>
      <c r="AL73" s="250"/>
      <c r="AM73" s="250"/>
      <c r="AN73" s="250"/>
      <c r="AO73" s="250"/>
      <c r="AP73" s="250"/>
      <c r="AQ73" s="250"/>
      <c r="AR73" s="250"/>
    </row>
  </sheetData>
  <sheetProtection algorithmName="SHA-512" hashValue="nyyAmBElAehc6u4xBVutSvh1OpZzPDXkFg6x4Rvm21TMhRZV4TrV1X3ZtRFF883iqwRm5stA3I5XeEY5bGLfWg==" saltValue="WNeiN/57MNbv1iFo12y7M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2" x14ac:dyDescent="0.2">
      <c r="B2" s="247"/>
      <c r="DG2" s="247"/>
    </row>
    <row r="3" spans="2:125" ht="13.2"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2" x14ac:dyDescent="0.2"/>
    <row r="5" spans="2:125" ht="13.2" x14ac:dyDescent="0.2"/>
    <row r="6" spans="2:125" ht="13.2" x14ac:dyDescent="0.2"/>
    <row r="7" spans="2:125" ht="13.2" x14ac:dyDescent="0.2"/>
    <row r="8" spans="2:125" ht="13.2" x14ac:dyDescent="0.2"/>
    <row r="9" spans="2:125" ht="13.2" x14ac:dyDescent="0.2">
      <c r="DU9" s="247"/>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7"/>
    </row>
    <row r="18" spans="125:125" ht="13.2" x14ac:dyDescent="0.2"/>
    <row r="19" spans="125:125" ht="13.2" x14ac:dyDescent="0.2"/>
    <row r="20" spans="125:125" ht="13.2" x14ac:dyDescent="0.2">
      <c r="DU20" s="247"/>
    </row>
    <row r="21" spans="125:125" ht="13.2" x14ac:dyDescent="0.2">
      <c r="DU21" s="247"/>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7"/>
    </row>
    <row r="29" spans="125:125" ht="13.2" x14ac:dyDescent="0.2"/>
    <row r="30" spans="125:125" ht="13.2" x14ac:dyDescent="0.2"/>
    <row r="31" spans="125:125" ht="13.2" x14ac:dyDescent="0.2"/>
    <row r="32" spans="125:125" ht="13.2" x14ac:dyDescent="0.2"/>
    <row r="33" spans="2:125" ht="13.2" x14ac:dyDescent="0.2">
      <c r="B33" s="247"/>
      <c r="G33" s="247"/>
      <c r="I33" s="247"/>
    </row>
    <row r="34" spans="2:125" ht="13.2" x14ac:dyDescent="0.2">
      <c r="C34" s="247"/>
      <c r="P34" s="247"/>
      <c r="DE34" s="247"/>
      <c r="DH34" s="247"/>
    </row>
    <row r="35" spans="2:125" ht="13.2" x14ac:dyDescent="0.2">
      <c r="D35" s="247"/>
      <c r="E35" s="247"/>
      <c r="DG35" s="247"/>
      <c r="DJ35" s="247"/>
      <c r="DP35" s="247"/>
      <c r="DQ35" s="247"/>
      <c r="DR35" s="247"/>
      <c r="DS35" s="247"/>
      <c r="DT35" s="247"/>
      <c r="DU35" s="247"/>
    </row>
    <row r="36" spans="2:125" ht="13.2"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2" x14ac:dyDescent="0.2">
      <c r="DU37" s="247"/>
    </row>
    <row r="38" spans="2:125" ht="13.2" x14ac:dyDescent="0.2">
      <c r="DT38" s="247"/>
      <c r="DU38" s="247"/>
    </row>
    <row r="39" spans="2:125" ht="13.2" x14ac:dyDescent="0.2"/>
    <row r="40" spans="2:125" ht="13.2" x14ac:dyDescent="0.2">
      <c r="DH40" s="247"/>
    </row>
    <row r="41" spans="2:125" ht="13.2" x14ac:dyDescent="0.2">
      <c r="DE41" s="247"/>
    </row>
    <row r="42" spans="2:125" ht="13.2" x14ac:dyDescent="0.2">
      <c r="DG42" s="247"/>
      <c r="DJ42" s="247"/>
    </row>
    <row r="43" spans="2:125" ht="13.2"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2" x14ac:dyDescent="0.2">
      <c r="DU44" s="247"/>
    </row>
    <row r="45" spans="2:125" ht="13.2" x14ac:dyDescent="0.2"/>
    <row r="46" spans="2:125" ht="13.2" x14ac:dyDescent="0.2"/>
    <row r="47" spans="2:125" ht="13.2" x14ac:dyDescent="0.2"/>
    <row r="48" spans="2:125" ht="13.2" x14ac:dyDescent="0.2">
      <c r="DT48" s="247"/>
      <c r="DU48" s="247"/>
    </row>
    <row r="49" spans="120:125" ht="13.2" x14ac:dyDescent="0.2">
      <c r="DU49" s="247"/>
    </row>
    <row r="50" spans="120:125" ht="13.2" x14ac:dyDescent="0.2">
      <c r="DU50" s="247"/>
    </row>
    <row r="51" spans="120:125" ht="13.2" x14ac:dyDescent="0.2">
      <c r="DP51" s="247"/>
      <c r="DQ51" s="247"/>
      <c r="DR51" s="247"/>
      <c r="DS51" s="247"/>
      <c r="DT51" s="247"/>
      <c r="DU51" s="247"/>
    </row>
    <row r="52" spans="120:125" ht="13.2" x14ac:dyDescent="0.2"/>
    <row r="53" spans="120:125" ht="13.2" x14ac:dyDescent="0.2"/>
    <row r="54" spans="120:125" ht="13.2" x14ac:dyDescent="0.2">
      <c r="DU54" s="247"/>
    </row>
    <row r="55" spans="120:125" ht="13.2" x14ac:dyDescent="0.2"/>
    <row r="56" spans="120:125" ht="13.2" x14ac:dyDescent="0.2"/>
    <row r="57" spans="120:125" ht="13.2" x14ac:dyDescent="0.2"/>
    <row r="58" spans="120:125" ht="13.2" x14ac:dyDescent="0.2">
      <c r="DU58" s="247"/>
    </row>
    <row r="59" spans="120:125" ht="13.2" x14ac:dyDescent="0.2"/>
    <row r="60" spans="120:125" ht="13.2" x14ac:dyDescent="0.2"/>
    <row r="61" spans="120:125" ht="13.2" x14ac:dyDescent="0.2"/>
    <row r="62" spans="120:125" ht="13.2" x14ac:dyDescent="0.2"/>
    <row r="63" spans="120:125" ht="13.2" x14ac:dyDescent="0.2">
      <c r="DU63" s="247"/>
    </row>
    <row r="64" spans="120:125" ht="13.2" x14ac:dyDescent="0.2">
      <c r="DT64" s="247"/>
      <c r="DU64" s="247"/>
    </row>
    <row r="65" spans="123:125" ht="13.2" x14ac:dyDescent="0.2"/>
    <row r="66" spans="123:125" ht="13.2" x14ac:dyDescent="0.2"/>
    <row r="67" spans="123:125" ht="13.2" x14ac:dyDescent="0.2"/>
    <row r="68" spans="123:125" ht="13.2" x14ac:dyDescent="0.2"/>
    <row r="69" spans="123:125" ht="13.2" x14ac:dyDescent="0.2">
      <c r="DS69" s="247"/>
      <c r="DT69" s="247"/>
      <c r="DU69" s="247"/>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7"/>
    </row>
    <row r="83" spans="116:125" ht="13.2" x14ac:dyDescent="0.2">
      <c r="DM83" s="247"/>
      <c r="DN83" s="247"/>
      <c r="DO83" s="247"/>
      <c r="DP83" s="247"/>
      <c r="DQ83" s="247"/>
      <c r="DR83" s="247"/>
      <c r="DS83" s="247"/>
      <c r="DT83" s="247"/>
      <c r="DU83" s="247"/>
    </row>
    <row r="84" spans="116:125" ht="13.2" x14ac:dyDescent="0.2"/>
    <row r="85" spans="116:125" ht="13.2" x14ac:dyDescent="0.2"/>
    <row r="86" spans="116:125" ht="13.2" x14ac:dyDescent="0.2"/>
    <row r="87" spans="116:125" ht="13.2" x14ac:dyDescent="0.2"/>
    <row r="88" spans="116:125" ht="13.2" x14ac:dyDescent="0.2">
      <c r="DU88" s="247"/>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480</v>
      </c>
    </row>
    <row r="121" spans="125:125" ht="13.5" hidden="1" customHeight="1" x14ac:dyDescent="0.2">
      <c r="DU121" s="247"/>
    </row>
  </sheetData>
  <sheetProtection algorithmName="SHA-512" hashValue="vY7FHp+Fz/m505IHeEt9Qi8sOsS9v5ZxZRez3qOPyxi++qQx0Scg8zt2MOKx++cZMDf4faM/QrBjN6Pfh1wyig==" saltValue="/FvrBys+kc+U+7i4yGwFn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2" x14ac:dyDescent="0.2">
      <c r="B2" s="247"/>
      <c r="T2" s="247"/>
    </row>
    <row r="3" spans="1:125"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7"/>
      <c r="G33" s="247"/>
      <c r="I33" s="247"/>
    </row>
    <row r="34" spans="2:125" ht="13.2" x14ac:dyDescent="0.2">
      <c r="C34" s="247"/>
      <c r="P34" s="247"/>
      <c r="R34" s="247"/>
      <c r="U34" s="247"/>
    </row>
    <row r="35" spans="2:125" ht="13.2"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2" x14ac:dyDescent="0.2">
      <c r="F36" s="247"/>
      <c r="H36" s="247"/>
      <c r="J36" s="247"/>
      <c r="K36" s="247"/>
      <c r="L36" s="247"/>
      <c r="M36" s="247"/>
      <c r="N36" s="247"/>
      <c r="O36" s="247"/>
      <c r="Q36" s="247"/>
      <c r="S36" s="247"/>
      <c r="V36" s="247"/>
    </row>
    <row r="37" spans="2:125" ht="13.2" x14ac:dyDescent="0.2"/>
    <row r="38" spans="2:125" ht="13.2" x14ac:dyDescent="0.2"/>
    <row r="39" spans="2:125" ht="13.2" x14ac:dyDescent="0.2"/>
    <row r="40" spans="2:125" ht="13.2" x14ac:dyDescent="0.2">
      <c r="U40" s="247"/>
    </row>
    <row r="41" spans="2:125" ht="13.2" x14ac:dyDescent="0.2">
      <c r="R41" s="247"/>
    </row>
    <row r="42" spans="2:125" ht="13.2"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2" x14ac:dyDescent="0.2">
      <c r="Q43" s="247"/>
      <c r="S43" s="247"/>
      <c r="V43" s="247"/>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480</v>
      </c>
    </row>
  </sheetData>
  <sheetProtection algorithmName="SHA-512" hashValue="jTkyvMlGl8Pknmvnxg/0TGAhDouyHVAk3AtZIDhEjdE+gpGZK351rzIbdIcM8lOk5LRdNZh5Emg9hytbnkkEOg==" saltValue="A2TD5V2tKSe0bxdx0wZO6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530</v>
      </c>
      <c r="G46" s="8" t="s">
        <v>531</v>
      </c>
      <c r="H46" s="8" t="s">
        <v>532</v>
      </c>
      <c r="I46" s="8" t="s">
        <v>533</v>
      </c>
      <c r="J46" s="9" t="s">
        <v>534</v>
      </c>
    </row>
    <row r="47" spans="2:10" ht="57.75" customHeight="1" x14ac:dyDescent="0.2">
      <c r="B47" s="10"/>
      <c r="C47" s="1175" t="s">
        <v>3</v>
      </c>
      <c r="D47" s="1175"/>
      <c r="E47" s="1176"/>
      <c r="F47" s="11">
        <v>12.54</v>
      </c>
      <c r="G47" s="12">
        <v>21.07</v>
      </c>
      <c r="H47" s="12">
        <v>22.78</v>
      </c>
      <c r="I47" s="12">
        <v>18.73</v>
      </c>
      <c r="J47" s="13">
        <v>14.37</v>
      </c>
    </row>
    <row r="48" spans="2:10" ht="57.75" customHeight="1" x14ac:dyDescent="0.2">
      <c r="B48" s="14"/>
      <c r="C48" s="1177" t="s">
        <v>4</v>
      </c>
      <c r="D48" s="1177"/>
      <c r="E48" s="1178"/>
      <c r="F48" s="15">
        <v>4.62</v>
      </c>
      <c r="G48" s="16">
        <v>8.85</v>
      </c>
      <c r="H48" s="16">
        <v>6.45</v>
      </c>
      <c r="I48" s="16">
        <v>7.28</v>
      </c>
      <c r="J48" s="17">
        <v>7.94</v>
      </c>
    </row>
    <row r="49" spans="2:10" ht="57.75" customHeight="1" thickBot="1" x14ac:dyDescent="0.25">
      <c r="B49" s="18"/>
      <c r="C49" s="1179" t="s">
        <v>5</v>
      </c>
      <c r="D49" s="1179"/>
      <c r="E49" s="1180"/>
      <c r="F49" s="19" t="s">
        <v>535</v>
      </c>
      <c r="G49" s="20">
        <v>13.78</v>
      </c>
      <c r="H49" s="20" t="s">
        <v>536</v>
      </c>
      <c r="I49" s="20" t="s">
        <v>537</v>
      </c>
      <c r="J49" s="21" t="s">
        <v>538</v>
      </c>
    </row>
    <row r="50" spans="2:10" ht="13.2" x14ac:dyDescent="0.2"/>
  </sheetData>
  <sheetProtection algorithmName="SHA-512" hashValue="b29AaW32EonB5XZ/DaTqv7+lep44JIkhy7QzCcZ8OR+en5UMs5RjtQKQ24GFWMTlNdUxG5rXeLK6+jZIhopQww==" saltValue="OGnb/9oopyJAquzJfoYCw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530</v>
      </c>
      <c r="G33" s="29" t="s">
        <v>531</v>
      </c>
      <c r="H33" s="29" t="s">
        <v>532</v>
      </c>
      <c r="I33" s="29" t="s">
        <v>533</v>
      </c>
      <c r="J33" s="30" t="s">
        <v>534</v>
      </c>
      <c r="K33" s="22"/>
      <c r="L33" s="22"/>
      <c r="M33" s="22"/>
      <c r="N33" s="22"/>
      <c r="O33" s="22"/>
      <c r="P33" s="22"/>
    </row>
    <row r="34" spans="1:16" ht="39" customHeight="1" x14ac:dyDescent="0.2">
      <c r="A34" s="22"/>
      <c r="B34" s="31"/>
      <c r="C34" s="1187" t="s">
        <v>539</v>
      </c>
      <c r="D34" s="1187"/>
      <c r="E34" s="1188"/>
      <c r="F34" s="32">
        <v>4.59</v>
      </c>
      <c r="G34" s="33">
        <v>8.82</v>
      </c>
      <c r="H34" s="33">
        <v>6.42</v>
      </c>
      <c r="I34" s="33">
        <v>7.26</v>
      </c>
      <c r="J34" s="34">
        <v>7.9</v>
      </c>
      <c r="K34" s="22"/>
      <c r="L34" s="22"/>
      <c r="M34" s="22"/>
      <c r="N34" s="22"/>
      <c r="O34" s="22"/>
      <c r="P34" s="22"/>
    </row>
    <row r="35" spans="1:16" ht="39" customHeight="1" x14ac:dyDescent="0.2">
      <c r="A35" s="22"/>
      <c r="B35" s="35"/>
      <c r="C35" s="1181" t="s">
        <v>540</v>
      </c>
      <c r="D35" s="1182"/>
      <c r="E35" s="1183"/>
      <c r="F35" s="36">
        <v>2.68</v>
      </c>
      <c r="G35" s="37">
        <v>2.57</v>
      </c>
      <c r="H35" s="37">
        <v>4.8</v>
      </c>
      <c r="I35" s="37">
        <v>3.86</v>
      </c>
      <c r="J35" s="38">
        <v>3.95</v>
      </c>
      <c r="K35" s="22"/>
      <c r="L35" s="22"/>
      <c r="M35" s="22"/>
      <c r="N35" s="22"/>
      <c r="O35" s="22"/>
      <c r="P35" s="22"/>
    </row>
    <row r="36" spans="1:16" ht="39" customHeight="1" x14ac:dyDescent="0.2">
      <c r="A36" s="22"/>
      <c r="B36" s="35"/>
      <c r="C36" s="1181" t="s">
        <v>541</v>
      </c>
      <c r="D36" s="1182"/>
      <c r="E36" s="1183"/>
      <c r="F36" s="36">
        <v>3.45</v>
      </c>
      <c r="G36" s="37">
        <v>2.79</v>
      </c>
      <c r="H36" s="37">
        <v>2.19</v>
      </c>
      <c r="I36" s="37">
        <v>1.6</v>
      </c>
      <c r="J36" s="38">
        <v>2.85</v>
      </c>
      <c r="K36" s="22"/>
      <c r="L36" s="22"/>
      <c r="M36" s="22"/>
      <c r="N36" s="22"/>
      <c r="O36" s="22"/>
      <c r="P36" s="22"/>
    </row>
    <row r="37" spans="1:16" ht="39" customHeight="1" x14ac:dyDescent="0.2">
      <c r="A37" s="22"/>
      <c r="B37" s="35"/>
      <c r="C37" s="1181" t="s">
        <v>542</v>
      </c>
      <c r="D37" s="1182"/>
      <c r="E37" s="1183"/>
      <c r="F37" s="36">
        <v>1.08</v>
      </c>
      <c r="G37" s="37">
        <v>2.2400000000000002</v>
      </c>
      <c r="H37" s="37">
        <v>2.42</v>
      </c>
      <c r="I37" s="37">
        <v>1.58</v>
      </c>
      <c r="J37" s="38">
        <v>1.36</v>
      </c>
      <c r="K37" s="22"/>
      <c r="L37" s="22"/>
      <c r="M37" s="22"/>
      <c r="N37" s="22"/>
      <c r="O37" s="22"/>
      <c r="P37" s="22"/>
    </row>
    <row r="38" spans="1:16" ht="39" customHeight="1" x14ac:dyDescent="0.2">
      <c r="A38" s="22"/>
      <c r="B38" s="35"/>
      <c r="C38" s="1181" t="s">
        <v>543</v>
      </c>
      <c r="D38" s="1182"/>
      <c r="E38" s="1183"/>
      <c r="F38" s="36">
        <v>2.6</v>
      </c>
      <c r="G38" s="37">
        <v>1.72</v>
      </c>
      <c r="H38" s="37">
        <v>0.87</v>
      </c>
      <c r="I38" s="37">
        <v>0.45</v>
      </c>
      <c r="J38" s="38">
        <v>0.88</v>
      </c>
      <c r="K38" s="22"/>
      <c r="L38" s="22"/>
      <c r="M38" s="22"/>
      <c r="N38" s="22"/>
      <c r="O38" s="22"/>
      <c r="P38" s="22"/>
    </row>
    <row r="39" spans="1:16" ht="39" customHeight="1" x14ac:dyDescent="0.2">
      <c r="A39" s="22"/>
      <c r="B39" s="35"/>
      <c r="C39" s="1181" t="s">
        <v>544</v>
      </c>
      <c r="D39" s="1182"/>
      <c r="E39" s="1183"/>
      <c r="F39" s="36" t="s">
        <v>492</v>
      </c>
      <c r="G39" s="37" t="s">
        <v>492</v>
      </c>
      <c r="H39" s="37" t="s">
        <v>492</v>
      </c>
      <c r="I39" s="37">
        <v>0.73</v>
      </c>
      <c r="J39" s="38">
        <v>0.85</v>
      </c>
      <c r="K39" s="22"/>
      <c r="L39" s="22"/>
      <c r="M39" s="22"/>
      <c r="N39" s="22"/>
      <c r="O39" s="22"/>
      <c r="P39" s="22"/>
    </row>
    <row r="40" spans="1:16" ht="39" customHeight="1" x14ac:dyDescent="0.2">
      <c r="A40" s="22"/>
      <c r="B40" s="35"/>
      <c r="C40" s="1181" t="s">
        <v>545</v>
      </c>
      <c r="D40" s="1182"/>
      <c r="E40" s="1183"/>
      <c r="F40" s="36">
        <v>0.11</v>
      </c>
      <c r="G40" s="37">
        <v>0</v>
      </c>
      <c r="H40" s="37">
        <v>0</v>
      </c>
      <c r="I40" s="37">
        <v>0.16</v>
      </c>
      <c r="J40" s="38">
        <v>0.17</v>
      </c>
      <c r="K40" s="22"/>
      <c r="L40" s="22"/>
      <c r="M40" s="22"/>
      <c r="N40" s="22"/>
      <c r="O40" s="22"/>
      <c r="P40" s="22"/>
    </row>
    <row r="41" spans="1:16" ht="39" customHeight="1" x14ac:dyDescent="0.2">
      <c r="A41" s="22"/>
      <c r="B41" s="35"/>
      <c r="C41" s="1181" t="s">
        <v>546</v>
      </c>
      <c r="D41" s="1182"/>
      <c r="E41" s="1183"/>
      <c r="F41" s="36">
        <v>0.05</v>
      </c>
      <c r="G41" s="37">
        <v>0.05</v>
      </c>
      <c r="H41" s="37">
        <v>0.05</v>
      </c>
      <c r="I41" s="37">
        <v>0.05</v>
      </c>
      <c r="J41" s="38">
        <v>0.06</v>
      </c>
      <c r="K41" s="22"/>
      <c r="L41" s="22"/>
      <c r="M41" s="22"/>
      <c r="N41" s="22"/>
      <c r="O41" s="22"/>
      <c r="P41" s="22"/>
    </row>
    <row r="42" spans="1:16" ht="39" customHeight="1" x14ac:dyDescent="0.2">
      <c r="A42" s="22"/>
      <c r="B42" s="39"/>
      <c r="C42" s="1181" t="s">
        <v>547</v>
      </c>
      <c r="D42" s="1182"/>
      <c r="E42" s="1183"/>
      <c r="F42" s="36" t="s">
        <v>548</v>
      </c>
      <c r="G42" s="37" t="s">
        <v>549</v>
      </c>
      <c r="H42" s="37" t="s">
        <v>492</v>
      </c>
      <c r="I42" s="37" t="s">
        <v>492</v>
      </c>
      <c r="J42" s="38" t="s">
        <v>492</v>
      </c>
      <c r="K42" s="22"/>
      <c r="L42" s="22"/>
      <c r="M42" s="22"/>
      <c r="N42" s="22"/>
      <c r="O42" s="22"/>
      <c r="P42" s="22"/>
    </row>
    <row r="43" spans="1:16" ht="39" customHeight="1" thickBot="1" x14ac:dyDescent="0.25">
      <c r="A43" s="22"/>
      <c r="B43" s="40"/>
      <c r="C43" s="1184" t="s">
        <v>550</v>
      </c>
      <c r="D43" s="1185"/>
      <c r="E43" s="1186"/>
      <c r="F43" s="41">
        <v>0.1</v>
      </c>
      <c r="G43" s="42">
        <v>0.18</v>
      </c>
      <c r="H43" s="42">
        <v>0.39</v>
      </c>
      <c r="I43" s="42">
        <v>0.31</v>
      </c>
      <c r="J43" s="43">
        <v>0.1</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VPnhRoGuzFFOYPI32VstUqT2A8kd/CswdgkEQd2UiFLh8v+uf7gtpNkq+WKHBa9X16QkKxIzhTDskB0698IyDQ==" saltValue="kPp+6U0U+Av1c6/6icjRl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5">
      <c r="A44" s="48"/>
      <c r="B44" s="51" t="s">
        <v>8</v>
      </c>
      <c r="C44" s="52"/>
      <c r="D44" s="52"/>
      <c r="E44" s="53"/>
      <c r="F44" s="53"/>
      <c r="G44" s="53"/>
      <c r="H44" s="53"/>
      <c r="I44" s="53"/>
      <c r="J44" s="54" t="s">
        <v>2</v>
      </c>
      <c r="K44" s="55" t="s">
        <v>530</v>
      </c>
      <c r="L44" s="56" t="s">
        <v>531</v>
      </c>
      <c r="M44" s="56" t="s">
        <v>532</v>
      </c>
      <c r="N44" s="56" t="s">
        <v>533</v>
      </c>
      <c r="O44" s="57" t="s">
        <v>534</v>
      </c>
      <c r="P44" s="48"/>
      <c r="Q44" s="48"/>
      <c r="R44" s="48"/>
      <c r="S44" s="48"/>
      <c r="T44" s="48"/>
      <c r="U44" s="48"/>
    </row>
    <row r="45" spans="1:21" ht="30.75" customHeight="1" x14ac:dyDescent="0.2">
      <c r="A45" s="48"/>
      <c r="B45" s="1189" t="s">
        <v>9</v>
      </c>
      <c r="C45" s="1190"/>
      <c r="D45" s="58"/>
      <c r="E45" s="1195" t="s">
        <v>10</v>
      </c>
      <c r="F45" s="1195"/>
      <c r="G45" s="1195"/>
      <c r="H45" s="1195"/>
      <c r="I45" s="1195"/>
      <c r="J45" s="1196"/>
      <c r="K45" s="59">
        <v>882</v>
      </c>
      <c r="L45" s="60">
        <v>889</v>
      </c>
      <c r="M45" s="60">
        <v>843</v>
      </c>
      <c r="N45" s="60">
        <v>870</v>
      </c>
      <c r="O45" s="61">
        <v>892</v>
      </c>
      <c r="P45" s="48"/>
      <c r="Q45" s="48"/>
      <c r="R45" s="48"/>
      <c r="S45" s="48"/>
      <c r="T45" s="48"/>
      <c r="U45" s="48"/>
    </row>
    <row r="46" spans="1:21" ht="30.75" customHeight="1" x14ac:dyDescent="0.2">
      <c r="A46" s="48"/>
      <c r="B46" s="1191"/>
      <c r="C46" s="1192"/>
      <c r="D46" s="62"/>
      <c r="E46" s="1197" t="s">
        <v>11</v>
      </c>
      <c r="F46" s="1197"/>
      <c r="G46" s="1197"/>
      <c r="H46" s="1197"/>
      <c r="I46" s="1197"/>
      <c r="J46" s="1198"/>
      <c r="K46" s="63" t="s">
        <v>492</v>
      </c>
      <c r="L46" s="64" t="s">
        <v>492</v>
      </c>
      <c r="M46" s="64" t="s">
        <v>492</v>
      </c>
      <c r="N46" s="64" t="s">
        <v>492</v>
      </c>
      <c r="O46" s="65" t="s">
        <v>492</v>
      </c>
      <c r="P46" s="48"/>
      <c r="Q46" s="48"/>
      <c r="R46" s="48"/>
      <c r="S46" s="48"/>
      <c r="T46" s="48"/>
      <c r="U46" s="48"/>
    </row>
    <row r="47" spans="1:21" ht="30.75" customHeight="1" x14ac:dyDescent="0.2">
      <c r="A47" s="48"/>
      <c r="B47" s="1191"/>
      <c r="C47" s="1192"/>
      <c r="D47" s="62"/>
      <c r="E47" s="1197" t="s">
        <v>12</v>
      </c>
      <c r="F47" s="1197"/>
      <c r="G47" s="1197"/>
      <c r="H47" s="1197"/>
      <c r="I47" s="1197"/>
      <c r="J47" s="1198"/>
      <c r="K47" s="63" t="s">
        <v>492</v>
      </c>
      <c r="L47" s="64" t="s">
        <v>492</v>
      </c>
      <c r="M47" s="64" t="s">
        <v>492</v>
      </c>
      <c r="N47" s="64" t="s">
        <v>492</v>
      </c>
      <c r="O47" s="65" t="s">
        <v>492</v>
      </c>
      <c r="P47" s="48"/>
      <c r="Q47" s="48"/>
      <c r="R47" s="48"/>
      <c r="S47" s="48"/>
      <c r="T47" s="48"/>
      <c r="U47" s="48"/>
    </row>
    <row r="48" spans="1:21" ht="30.75" customHeight="1" x14ac:dyDescent="0.2">
      <c r="A48" s="48"/>
      <c r="B48" s="1191"/>
      <c r="C48" s="1192"/>
      <c r="D48" s="62"/>
      <c r="E48" s="1197" t="s">
        <v>13</v>
      </c>
      <c r="F48" s="1197"/>
      <c r="G48" s="1197"/>
      <c r="H48" s="1197"/>
      <c r="I48" s="1197"/>
      <c r="J48" s="1198"/>
      <c r="K48" s="63">
        <v>50</v>
      </c>
      <c r="L48" s="64">
        <v>93</v>
      </c>
      <c r="M48" s="64">
        <v>90</v>
      </c>
      <c r="N48" s="64">
        <v>301</v>
      </c>
      <c r="O48" s="65">
        <v>75</v>
      </c>
      <c r="P48" s="48"/>
      <c r="Q48" s="48"/>
      <c r="R48" s="48"/>
      <c r="S48" s="48"/>
      <c r="T48" s="48"/>
      <c r="U48" s="48"/>
    </row>
    <row r="49" spans="1:21" ht="30.75" customHeight="1" x14ac:dyDescent="0.2">
      <c r="A49" s="48"/>
      <c r="B49" s="1191"/>
      <c r="C49" s="1192"/>
      <c r="D49" s="62"/>
      <c r="E49" s="1197" t="s">
        <v>14</v>
      </c>
      <c r="F49" s="1197"/>
      <c r="G49" s="1197"/>
      <c r="H49" s="1197"/>
      <c r="I49" s="1197"/>
      <c r="J49" s="1198"/>
      <c r="K49" s="63">
        <v>60</v>
      </c>
      <c r="L49" s="64">
        <v>52</v>
      </c>
      <c r="M49" s="64">
        <v>50</v>
      </c>
      <c r="N49" s="64">
        <v>56</v>
      </c>
      <c r="O49" s="65">
        <v>72</v>
      </c>
      <c r="P49" s="48"/>
      <c r="Q49" s="48"/>
      <c r="R49" s="48"/>
      <c r="S49" s="48"/>
      <c r="T49" s="48"/>
      <c r="U49" s="48"/>
    </row>
    <row r="50" spans="1:21" ht="30.75" customHeight="1" x14ac:dyDescent="0.2">
      <c r="A50" s="48"/>
      <c r="B50" s="1191"/>
      <c r="C50" s="1192"/>
      <c r="D50" s="62"/>
      <c r="E50" s="1197" t="s">
        <v>15</v>
      </c>
      <c r="F50" s="1197"/>
      <c r="G50" s="1197"/>
      <c r="H50" s="1197"/>
      <c r="I50" s="1197"/>
      <c r="J50" s="1198"/>
      <c r="K50" s="63">
        <v>11</v>
      </c>
      <c r="L50" s="64">
        <v>23</v>
      </c>
      <c r="M50" s="64">
        <v>23</v>
      </c>
      <c r="N50" s="64">
        <v>23</v>
      </c>
      <c r="O50" s="65">
        <v>23</v>
      </c>
      <c r="P50" s="48"/>
      <c r="Q50" s="48"/>
      <c r="R50" s="48"/>
      <c r="S50" s="48"/>
      <c r="T50" s="48"/>
      <c r="U50" s="48"/>
    </row>
    <row r="51" spans="1:21" ht="30.75" customHeight="1" x14ac:dyDescent="0.2">
      <c r="A51" s="48"/>
      <c r="B51" s="1193"/>
      <c r="C51" s="1194"/>
      <c r="D51" s="66"/>
      <c r="E51" s="1197" t="s">
        <v>16</v>
      </c>
      <c r="F51" s="1197"/>
      <c r="G51" s="1197"/>
      <c r="H51" s="1197"/>
      <c r="I51" s="1197"/>
      <c r="J51" s="1198"/>
      <c r="K51" s="63">
        <v>0</v>
      </c>
      <c r="L51" s="64">
        <v>0</v>
      </c>
      <c r="M51" s="64" t="s">
        <v>492</v>
      </c>
      <c r="N51" s="64" t="s">
        <v>492</v>
      </c>
      <c r="O51" s="65" t="s">
        <v>492</v>
      </c>
      <c r="P51" s="48"/>
      <c r="Q51" s="48"/>
      <c r="R51" s="48"/>
      <c r="S51" s="48"/>
      <c r="T51" s="48"/>
      <c r="U51" s="48"/>
    </row>
    <row r="52" spans="1:21" ht="30.75" customHeight="1" x14ac:dyDescent="0.2">
      <c r="A52" s="48"/>
      <c r="B52" s="1199" t="s">
        <v>17</v>
      </c>
      <c r="C52" s="1200"/>
      <c r="D52" s="66"/>
      <c r="E52" s="1197" t="s">
        <v>18</v>
      </c>
      <c r="F52" s="1197"/>
      <c r="G52" s="1197"/>
      <c r="H52" s="1197"/>
      <c r="I52" s="1197"/>
      <c r="J52" s="1198"/>
      <c r="K52" s="63">
        <v>568</v>
      </c>
      <c r="L52" s="64">
        <v>578</v>
      </c>
      <c r="M52" s="64">
        <v>523</v>
      </c>
      <c r="N52" s="64">
        <v>553</v>
      </c>
      <c r="O52" s="65">
        <v>563</v>
      </c>
      <c r="P52" s="48"/>
      <c r="Q52" s="48"/>
      <c r="R52" s="48"/>
      <c r="S52" s="48"/>
      <c r="T52" s="48"/>
      <c r="U52" s="48"/>
    </row>
    <row r="53" spans="1:21" ht="30.75" customHeight="1" thickBot="1" x14ac:dyDescent="0.25">
      <c r="A53" s="48"/>
      <c r="B53" s="1201" t="s">
        <v>19</v>
      </c>
      <c r="C53" s="1202"/>
      <c r="D53" s="67"/>
      <c r="E53" s="1203" t="s">
        <v>20</v>
      </c>
      <c r="F53" s="1203"/>
      <c r="G53" s="1203"/>
      <c r="H53" s="1203"/>
      <c r="I53" s="1203"/>
      <c r="J53" s="1204"/>
      <c r="K53" s="68">
        <v>435</v>
      </c>
      <c r="L53" s="69">
        <v>479</v>
      </c>
      <c r="M53" s="69">
        <v>483</v>
      </c>
      <c r="N53" s="69">
        <v>697</v>
      </c>
      <c r="O53" s="70">
        <v>499</v>
      </c>
      <c r="P53" s="48"/>
      <c r="Q53" s="48"/>
      <c r="R53" s="48"/>
      <c r="S53" s="48"/>
      <c r="T53" s="48"/>
      <c r="U53" s="48"/>
    </row>
    <row r="54" spans="1:21" ht="24" customHeight="1" x14ac:dyDescent="0.2">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5">
      <c r="A57" s="48"/>
      <c r="B57" s="76"/>
      <c r="C57" s="77"/>
      <c r="D57" s="77"/>
      <c r="E57" s="78"/>
      <c r="F57" s="78"/>
      <c r="G57" s="78"/>
      <c r="H57" s="78"/>
      <c r="I57" s="78"/>
      <c r="J57" s="79" t="s">
        <v>2</v>
      </c>
      <c r="K57" s="80" t="s">
        <v>551</v>
      </c>
      <c r="L57" s="81" t="s">
        <v>552</v>
      </c>
      <c r="M57" s="81" t="s">
        <v>553</v>
      </c>
      <c r="N57" s="81" t="s">
        <v>554</v>
      </c>
      <c r="O57" s="82" t="s">
        <v>555</v>
      </c>
      <c r="P57" s="48"/>
      <c r="Q57" s="48"/>
      <c r="R57" s="48"/>
      <c r="S57" s="48"/>
      <c r="T57" s="48"/>
      <c r="U57" s="48"/>
    </row>
    <row r="58" spans="1:21" ht="31.5" customHeight="1" x14ac:dyDescent="0.2">
      <c r="B58" s="1205" t="s">
        <v>24</v>
      </c>
      <c r="C58" s="1206"/>
      <c r="D58" s="1211" t="s">
        <v>25</v>
      </c>
      <c r="E58" s="1212"/>
      <c r="F58" s="1212"/>
      <c r="G58" s="1212"/>
      <c r="H58" s="1212"/>
      <c r="I58" s="1212"/>
      <c r="J58" s="1213"/>
      <c r="K58" s="83"/>
      <c r="L58" s="84"/>
      <c r="M58" s="84"/>
      <c r="N58" s="84"/>
      <c r="O58" s="85"/>
    </row>
    <row r="59" spans="1:21" ht="31.5" customHeight="1" x14ac:dyDescent="0.2">
      <c r="B59" s="1207"/>
      <c r="C59" s="1208"/>
      <c r="D59" s="1214" t="s">
        <v>26</v>
      </c>
      <c r="E59" s="1215"/>
      <c r="F59" s="1215"/>
      <c r="G59" s="1215"/>
      <c r="H59" s="1215"/>
      <c r="I59" s="1215"/>
      <c r="J59" s="1216"/>
      <c r="K59" s="86"/>
      <c r="L59" s="87"/>
      <c r="M59" s="87"/>
      <c r="N59" s="87"/>
      <c r="O59" s="88"/>
    </row>
    <row r="60" spans="1:21" ht="31.5" customHeight="1" thickBot="1" x14ac:dyDescent="0.25">
      <c r="B60" s="1209"/>
      <c r="C60" s="1210"/>
      <c r="D60" s="1217" t="s">
        <v>27</v>
      </c>
      <c r="E60" s="1218"/>
      <c r="F60" s="1218"/>
      <c r="G60" s="1218"/>
      <c r="H60" s="1218"/>
      <c r="I60" s="1218"/>
      <c r="J60" s="1219"/>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SIQUFRqDSgjRzCojqd8JjPRHMmDoen4Oa+WLrdS0VLG2ejpvWYewwwOZyvk62Sl6hrVIrWkJCBmjmXwZJ2a09Q==" saltValue="6NAQN2vh1Ldm6DNN4TDAg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25">
      <c r="B40" s="98" t="s">
        <v>8</v>
      </c>
      <c r="C40" s="99"/>
      <c r="D40" s="99"/>
      <c r="E40" s="100"/>
      <c r="F40" s="100"/>
      <c r="G40" s="100"/>
      <c r="H40" s="101" t="s">
        <v>2</v>
      </c>
      <c r="I40" s="102" t="s">
        <v>530</v>
      </c>
      <c r="J40" s="103" t="s">
        <v>531</v>
      </c>
      <c r="K40" s="103" t="s">
        <v>532</v>
      </c>
      <c r="L40" s="103" t="s">
        <v>533</v>
      </c>
      <c r="M40" s="104" t="s">
        <v>534</v>
      </c>
    </row>
    <row r="41" spans="2:13" ht="27.75" customHeight="1" x14ac:dyDescent="0.2">
      <c r="B41" s="1220" t="s">
        <v>30</v>
      </c>
      <c r="C41" s="1221"/>
      <c r="D41" s="105"/>
      <c r="E41" s="1226" t="s">
        <v>31</v>
      </c>
      <c r="F41" s="1226"/>
      <c r="G41" s="1226"/>
      <c r="H41" s="1227"/>
      <c r="I41" s="343">
        <v>8465</v>
      </c>
      <c r="J41" s="344">
        <v>8783</v>
      </c>
      <c r="K41" s="344">
        <v>8897</v>
      </c>
      <c r="L41" s="344">
        <v>9044</v>
      </c>
      <c r="M41" s="345">
        <v>9633</v>
      </c>
    </row>
    <row r="42" spans="2:13" ht="27.75" customHeight="1" x14ac:dyDescent="0.2">
      <c r="B42" s="1222"/>
      <c r="C42" s="1223"/>
      <c r="D42" s="106"/>
      <c r="E42" s="1228" t="s">
        <v>32</v>
      </c>
      <c r="F42" s="1228"/>
      <c r="G42" s="1228"/>
      <c r="H42" s="1229"/>
      <c r="I42" s="346">
        <v>429</v>
      </c>
      <c r="J42" s="347">
        <v>415</v>
      </c>
      <c r="K42" s="347">
        <v>401</v>
      </c>
      <c r="L42" s="347">
        <v>386</v>
      </c>
      <c r="M42" s="348">
        <v>372</v>
      </c>
    </row>
    <row r="43" spans="2:13" ht="27.75" customHeight="1" x14ac:dyDescent="0.2">
      <c r="B43" s="1222"/>
      <c r="C43" s="1223"/>
      <c r="D43" s="106"/>
      <c r="E43" s="1228" t="s">
        <v>33</v>
      </c>
      <c r="F43" s="1228"/>
      <c r="G43" s="1228"/>
      <c r="H43" s="1229"/>
      <c r="I43" s="346">
        <v>381</v>
      </c>
      <c r="J43" s="347">
        <v>583</v>
      </c>
      <c r="K43" s="347">
        <v>517</v>
      </c>
      <c r="L43" s="347">
        <v>421</v>
      </c>
      <c r="M43" s="348">
        <v>336</v>
      </c>
    </row>
    <row r="44" spans="2:13" ht="27.75" customHeight="1" x14ac:dyDescent="0.2">
      <c r="B44" s="1222"/>
      <c r="C44" s="1223"/>
      <c r="D44" s="106"/>
      <c r="E44" s="1228" t="s">
        <v>34</v>
      </c>
      <c r="F44" s="1228"/>
      <c r="G44" s="1228"/>
      <c r="H44" s="1229"/>
      <c r="I44" s="346">
        <v>323</v>
      </c>
      <c r="J44" s="347">
        <v>319</v>
      </c>
      <c r="K44" s="347">
        <v>296</v>
      </c>
      <c r="L44" s="347">
        <v>285</v>
      </c>
      <c r="M44" s="348">
        <v>245</v>
      </c>
    </row>
    <row r="45" spans="2:13" ht="27.75" customHeight="1" x14ac:dyDescent="0.2">
      <c r="B45" s="1222"/>
      <c r="C45" s="1223"/>
      <c r="D45" s="106"/>
      <c r="E45" s="1228" t="s">
        <v>35</v>
      </c>
      <c r="F45" s="1228"/>
      <c r="G45" s="1228"/>
      <c r="H45" s="1229"/>
      <c r="I45" s="346">
        <v>2526</v>
      </c>
      <c r="J45" s="347">
        <v>2523</v>
      </c>
      <c r="K45" s="347">
        <v>2499</v>
      </c>
      <c r="L45" s="347">
        <v>2446</v>
      </c>
      <c r="M45" s="348">
        <v>2598</v>
      </c>
    </row>
    <row r="46" spans="2:13" ht="27.75" customHeight="1" x14ac:dyDescent="0.2">
      <c r="B46" s="1222"/>
      <c r="C46" s="1223"/>
      <c r="D46" s="107"/>
      <c r="E46" s="1228" t="s">
        <v>36</v>
      </c>
      <c r="F46" s="1228"/>
      <c r="G46" s="1228"/>
      <c r="H46" s="1229"/>
      <c r="I46" s="346" t="s">
        <v>492</v>
      </c>
      <c r="J46" s="347" t="s">
        <v>492</v>
      </c>
      <c r="K46" s="347" t="s">
        <v>492</v>
      </c>
      <c r="L46" s="347" t="s">
        <v>492</v>
      </c>
      <c r="M46" s="348" t="s">
        <v>492</v>
      </c>
    </row>
    <row r="47" spans="2:13" ht="27.75" customHeight="1" x14ac:dyDescent="0.2">
      <c r="B47" s="1222"/>
      <c r="C47" s="1223"/>
      <c r="D47" s="108"/>
      <c r="E47" s="1230" t="s">
        <v>37</v>
      </c>
      <c r="F47" s="1231"/>
      <c r="G47" s="1231"/>
      <c r="H47" s="1232"/>
      <c r="I47" s="346" t="s">
        <v>492</v>
      </c>
      <c r="J47" s="347" t="s">
        <v>492</v>
      </c>
      <c r="K47" s="347" t="s">
        <v>492</v>
      </c>
      <c r="L47" s="347" t="s">
        <v>492</v>
      </c>
      <c r="M47" s="348" t="s">
        <v>492</v>
      </c>
    </row>
    <row r="48" spans="2:13" ht="27.75" customHeight="1" x14ac:dyDescent="0.2">
      <c r="B48" s="1222"/>
      <c r="C48" s="1223"/>
      <c r="D48" s="106"/>
      <c r="E48" s="1228" t="s">
        <v>38</v>
      </c>
      <c r="F48" s="1228"/>
      <c r="G48" s="1228"/>
      <c r="H48" s="1229"/>
      <c r="I48" s="346" t="s">
        <v>492</v>
      </c>
      <c r="J48" s="347" t="s">
        <v>492</v>
      </c>
      <c r="K48" s="347" t="s">
        <v>492</v>
      </c>
      <c r="L48" s="347" t="s">
        <v>492</v>
      </c>
      <c r="M48" s="348" t="s">
        <v>492</v>
      </c>
    </row>
    <row r="49" spans="2:13" ht="27.75" customHeight="1" x14ac:dyDescent="0.2">
      <c r="B49" s="1224"/>
      <c r="C49" s="1225"/>
      <c r="D49" s="106"/>
      <c r="E49" s="1228" t="s">
        <v>39</v>
      </c>
      <c r="F49" s="1228"/>
      <c r="G49" s="1228"/>
      <c r="H49" s="1229"/>
      <c r="I49" s="346" t="s">
        <v>492</v>
      </c>
      <c r="J49" s="347" t="s">
        <v>492</v>
      </c>
      <c r="K49" s="347" t="s">
        <v>492</v>
      </c>
      <c r="L49" s="347" t="s">
        <v>492</v>
      </c>
      <c r="M49" s="348" t="s">
        <v>492</v>
      </c>
    </row>
    <row r="50" spans="2:13" ht="27.75" customHeight="1" x14ac:dyDescent="0.2">
      <c r="B50" s="1233" t="s">
        <v>40</v>
      </c>
      <c r="C50" s="1234"/>
      <c r="D50" s="109"/>
      <c r="E50" s="1228" t="s">
        <v>41</v>
      </c>
      <c r="F50" s="1228"/>
      <c r="G50" s="1228"/>
      <c r="H50" s="1229"/>
      <c r="I50" s="346">
        <v>5440</v>
      </c>
      <c r="J50" s="347">
        <v>5353</v>
      </c>
      <c r="K50" s="347">
        <v>4640</v>
      </c>
      <c r="L50" s="347">
        <v>4330</v>
      </c>
      <c r="M50" s="348">
        <v>3526</v>
      </c>
    </row>
    <row r="51" spans="2:13" ht="27.75" customHeight="1" x14ac:dyDescent="0.2">
      <c r="B51" s="1222"/>
      <c r="C51" s="1223"/>
      <c r="D51" s="106"/>
      <c r="E51" s="1228" t="s">
        <v>42</v>
      </c>
      <c r="F51" s="1228"/>
      <c r="G51" s="1228"/>
      <c r="H51" s="1229"/>
      <c r="I51" s="346">
        <v>3</v>
      </c>
      <c r="J51" s="347">
        <v>2</v>
      </c>
      <c r="K51" s="347">
        <v>1</v>
      </c>
      <c r="L51" s="347">
        <v>0</v>
      </c>
      <c r="M51" s="348">
        <v>0</v>
      </c>
    </row>
    <row r="52" spans="2:13" ht="27.75" customHeight="1" x14ac:dyDescent="0.2">
      <c r="B52" s="1224"/>
      <c r="C52" s="1225"/>
      <c r="D52" s="106"/>
      <c r="E52" s="1228" t="s">
        <v>43</v>
      </c>
      <c r="F52" s="1228"/>
      <c r="G52" s="1228"/>
      <c r="H52" s="1229"/>
      <c r="I52" s="346">
        <v>6808</v>
      </c>
      <c r="J52" s="347">
        <v>6845</v>
      </c>
      <c r="K52" s="347">
        <v>6666</v>
      </c>
      <c r="L52" s="347">
        <v>6628</v>
      </c>
      <c r="M52" s="348">
        <v>6853</v>
      </c>
    </row>
    <row r="53" spans="2:13" ht="27.75" customHeight="1" thickBot="1" x14ac:dyDescent="0.25">
      <c r="B53" s="1235" t="s">
        <v>19</v>
      </c>
      <c r="C53" s="1236"/>
      <c r="D53" s="110"/>
      <c r="E53" s="1237" t="s">
        <v>44</v>
      </c>
      <c r="F53" s="1237"/>
      <c r="G53" s="1237"/>
      <c r="H53" s="1238"/>
      <c r="I53" s="349">
        <v>-127</v>
      </c>
      <c r="J53" s="350">
        <v>423</v>
      </c>
      <c r="K53" s="350">
        <v>1304</v>
      </c>
      <c r="L53" s="350">
        <v>1623</v>
      </c>
      <c r="M53" s="351">
        <v>2804</v>
      </c>
    </row>
    <row r="54" spans="2:13" ht="27.75" customHeight="1" x14ac:dyDescent="0.2">
      <c r="B54" s="111"/>
      <c r="C54" s="112"/>
      <c r="D54" s="112"/>
      <c r="E54" s="113"/>
      <c r="F54" s="113"/>
      <c r="G54" s="113"/>
      <c r="H54" s="113"/>
      <c r="I54" s="114"/>
      <c r="J54" s="114"/>
      <c r="K54" s="114"/>
      <c r="L54" s="114"/>
      <c r="M54" s="114"/>
    </row>
    <row r="55" spans="2:13" ht="13.2" x14ac:dyDescent="0.2"/>
  </sheetData>
  <sheetProtection algorithmName="SHA-512" hashValue="wyjxBBB5lIK1j0Cp1kG9wyWkGYWeZD+obBk3InGibpkt7CVAWw7vM9/q+ijxBxJcqxFXhNWXoBQZfIl9wZ/T/A==" saltValue="W+s8W+NeTDhtg3b91egQf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45</v>
      </c>
    </row>
    <row r="54" spans="2:8" ht="29.25" customHeight="1" thickBot="1" x14ac:dyDescent="0.3">
      <c r="B54" s="116" t="s">
        <v>1</v>
      </c>
      <c r="C54" s="117"/>
      <c r="D54" s="117"/>
      <c r="E54" s="118" t="s">
        <v>2</v>
      </c>
      <c r="F54" s="119" t="s">
        <v>532</v>
      </c>
      <c r="G54" s="119" t="s">
        <v>533</v>
      </c>
      <c r="H54" s="120" t="s">
        <v>534</v>
      </c>
    </row>
    <row r="55" spans="2:8" ht="52.5" customHeight="1" x14ac:dyDescent="0.2">
      <c r="B55" s="121"/>
      <c r="C55" s="1247" t="s">
        <v>46</v>
      </c>
      <c r="D55" s="1247"/>
      <c r="E55" s="1248"/>
      <c r="F55" s="352">
        <v>1293</v>
      </c>
      <c r="G55" s="352">
        <v>1093</v>
      </c>
      <c r="H55" s="353">
        <v>865</v>
      </c>
    </row>
    <row r="56" spans="2:8" ht="52.5" customHeight="1" x14ac:dyDescent="0.2">
      <c r="B56" s="122"/>
      <c r="C56" s="1249" t="s">
        <v>47</v>
      </c>
      <c r="D56" s="1249"/>
      <c r="E56" s="1250"/>
      <c r="F56" s="354">
        <v>144</v>
      </c>
      <c r="G56" s="354">
        <v>172</v>
      </c>
      <c r="H56" s="355">
        <v>194</v>
      </c>
    </row>
    <row r="57" spans="2:8" ht="53.25" customHeight="1" x14ac:dyDescent="0.2">
      <c r="B57" s="122"/>
      <c r="C57" s="1251" t="s">
        <v>48</v>
      </c>
      <c r="D57" s="1251"/>
      <c r="E57" s="1252"/>
      <c r="F57" s="356">
        <v>3038</v>
      </c>
      <c r="G57" s="356">
        <v>2786</v>
      </c>
      <c r="H57" s="357">
        <v>2197</v>
      </c>
    </row>
    <row r="58" spans="2:8" ht="45.75" customHeight="1" x14ac:dyDescent="0.2">
      <c r="B58" s="123"/>
      <c r="C58" s="1239" t="s">
        <v>564</v>
      </c>
      <c r="D58" s="1240"/>
      <c r="E58" s="1241"/>
      <c r="F58" s="358">
        <v>1413</v>
      </c>
      <c r="G58" s="358">
        <v>1227</v>
      </c>
      <c r="H58" s="359">
        <v>955</v>
      </c>
    </row>
    <row r="59" spans="2:8" ht="45.75" customHeight="1" x14ac:dyDescent="0.2">
      <c r="B59" s="123"/>
      <c r="C59" s="1239" t="s">
        <v>565</v>
      </c>
      <c r="D59" s="1240"/>
      <c r="E59" s="1241"/>
      <c r="F59" s="358">
        <v>300</v>
      </c>
      <c r="G59" s="358">
        <v>301</v>
      </c>
      <c r="H59" s="359">
        <v>302</v>
      </c>
    </row>
    <row r="60" spans="2:8" ht="45.75" customHeight="1" x14ac:dyDescent="0.2">
      <c r="B60" s="123"/>
      <c r="C60" s="1239" t="s">
        <v>568</v>
      </c>
      <c r="D60" s="1240"/>
      <c r="E60" s="1241"/>
      <c r="F60" s="358">
        <v>620</v>
      </c>
      <c r="G60" s="358">
        <v>621</v>
      </c>
      <c r="H60" s="359">
        <v>298</v>
      </c>
    </row>
    <row r="61" spans="2:8" ht="45.75" customHeight="1" x14ac:dyDescent="0.2">
      <c r="B61" s="123"/>
      <c r="C61" s="1239" t="s">
        <v>566</v>
      </c>
      <c r="D61" s="1240"/>
      <c r="E61" s="1241"/>
      <c r="F61" s="358">
        <v>210</v>
      </c>
      <c r="G61" s="358">
        <v>243</v>
      </c>
      <c r="H61" s="359">
        <v>251</v>
      </c>
    </row>
    <row r="62" spans="2:8" ht="45.75" customHeight="1" thickBot="1" x14ac:dyDescent="0.25">
      <c r="B62" s="124"/>
      <c r="C62" s="1242" t="s">
        <v>567</v>
      </c>
      <c r="D62" s="1243"/>
      <c r="E62" s="1244"/>
      <c r="F62" s="360">
        <v>193</v>
      </c>
      <c r="G62" s="360">
        <v>183</v>
      </c>
      <c r="H62" s="361">
        <v>165</v>
      </c>
    </row>
    <row r="63" spans="2:8" ht="52.5" customHeight="1" thickBot="1" x14ac:dyDescent="0.25">
      <c r="B63" s="125"/>
      <c r="C63" s="1245" t="s">
        <v>49</v>
      </c>
      <c r="D63" s="1245"/>
      <c r="E63" s="1246"/>
      <c r="F63" s="362">
        <v>4475</v>
      </c>
      <c r="G63" s="362">
        <v>4051</v>
      </c>
      <c r="H63" s="363">
        <v>3256</v>
      </c>
    </row>
    <row r="64" spans="2:8" ht="13.2" x14ac:dyDescent="0.2"/>
  </sheetData>
  <sheetProtection algorithmName="SHA-512" hashValue="BegpKlqYZDZHQB+zEFTKFj5tvEuFjVh/QCPVbmfuFSdA+re76Mo3F3nCwGmuie8ZNKoGn0rKL/4+agnUene5TA==" saltValue="dyn2p9oo0XQ2kpSs21uv5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0F1FF-3A35-4250-8AC1-ECCBBA3FBC07}">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366" customWidth="1"/>
    <col min="2" max="107" width="2.44140625" style="366" customWidth="1"/>
    <col min="108" max="108" width="6.109375" style="373" customWidth="1"/>
    <col min="109" max="109" width="5.88671875" style="372" customWidth="1"/>
    <col min="110" max="16384" width="8.66406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ht="13.2"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ht="13.2"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ht="13.2"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ht="13.2"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ht="13.2"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ht="13.2"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ht="13.2"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ht="13.2"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ht="13.2"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ht="13.2"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ht="13.2"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ht="13.2"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ht="13.2"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ht="13.2"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ht="13.2"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2" x14ac:dyDescent="0.2">
      <c r="DD19" s="366"/>
      <c r="DE19" s="366"/>
    </row>
    <row r="20" spans="1:109" ht="13.2"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2" x14ac:dyDescent="0.2">
      <c r="B23" s="372"/>
    </row>
    <row r="24" spans="1:109" ht="13.2" x14ac:dyDescent="0.2">
      <c r="B24" s="372"/>
    </row>
    <row r="25" spans="1:109" ht="13.2" x14ac:dyDescent="0.2">
      <c r="B25" s="372"/>
    </row>
    <row r="26" spans="1:109" ht="13.2" x14ac:dyDescent="0.2">
      <c r="B26" s="372"/>
    </row>
    <row r="27" spans="1:109" ht="13.2" x14ac:dyDescent="0.2">
      <c r="B27" s="372"/>
    </row>
    <row r="28" spans="1:109" ht="13.2" x14ac:dyDescent="0.2">
      <c r="B28" s="372"/>
    </row>
    <row r="29" spans="1:109" ht="13.2" x14ac:dyDescent="0.2">
      <c r="B29" s="372"/>
    </row>
    <row r="30" spans="1:109" ht="13.2" x14ac:dyDescent="0.2">
      <c r="B30" s="372"/>
    </row>
    <row r="31" spans="1:109" ht="13.2" x14ac:dyDescent="0.2">
      <c r="B31" s="372"/>
    </row>
    <row r="32" spans="1:109" ht="13.2" x14ac:dyDescent="0.2">
      <c r="B32" s="372"/>
    </row>
    <row r="33" spans="2:109" ht="13.2" x14ac:dyDescent="0.2">
      <c r="B33" s="372"/>
    </row>
    <row r="34" spans="2:109" ht="13.2" x14ac:dyDescent="0.2">
      <c r="B34" s="372"/>
    </row>
    <row r="35" spans="2:109" ht="13.2" x14ac:dyDescent="0.2">
      <c r="B35" s="372"/>
    </row>
    <row r="36" spans="2:109" ht="13.2" x14ac:dyDescent="0.2">
      <c r="B36" s="372"/>
    </row>
    <row r="37" spans="2:109" ht="13.2" x14ac:dyDescent="0.2">
      <c r="B37" s="372"/>
    </row>
    <row r="38" spans="2:109" ht="13.2" x14ac:dyDescent="0.2">
      <c r="B38" s="372"/>
    </row>
    <row r="39" spans="2:109" ht="13.2"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2" x14ac:dyDescent="0.2">
      <c r="B40" s="377"/>
      <c r="DD40" s="377"/>
      <c r="DE40" s="366"/>
    </row>
    <row r="41" spans="2:109" ht="16.2" x14ac:dyDescent="0.2">
      <c r="B41" s="378" t="s">
        <v>571</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2" x14ac:dyDescent="0.2">
      <c r="B42" s="372"/>
      <c r="G42" s="379"/>
      <c r="I42" s="380"/>
      <c r="J42" s="380"/>
      <c r="K42" s="380"/>
      <c r="AM42" s="379"/>
      <c r="AN42" s="379" t="s">
        <v>572</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60" t="s">
        <v>581</v>
      </c>
      <c r="AO43" s="1261"/>
      <c r="AP43" s="1261"/>
      <c r="AQ43" s="1261"/>
      <c r="AR43" s="1261"/>
      <c r="AS43" s="1261"/>
      <c r="AT43" s="1261"/>
      <c r="AU43" s="1261"/>
      <c r="AV43" s="1261"/>
      <c r="AW43" s="1261"/>
      <c r="AX43" s="1261"/>
      <c r="AY43" s="1261"/>
      <c r="AZ43" s="1261"/>
      <c r="BA43" s="1261"/>
      <c r="BB43" s="1261"/>
      <c r="BC43" s="1261"/>
      <c r="BD43" s="1261"/>
      <c r="BE43" s="1261"/>
      <c r="BF43" s="1261"/>
      <c r="BG43" s="1261"/>
      <c r="BH43" s="1261"/>
      <c r="BI43" s="1261"/>
      <c r="BJ43" s="1261"/>
      <c r="BK43" s="1261"/>
      <c r="BL43" s="1261"/>
      <c r="BM43" s="1261"/>
      <c r="BN43" s="1261"/>
      <c r="BO43" s="1261"/>
      <c r="BP43" s="1261"/>
      <c r="BQ43" s="1261"/>
      <c r="BR43" s="1261"/>
      <c r="BS43" s="1261"/>
      <c r="BT43" s="1261"/>
      <c r="BU43" s="1261"/>
      <c r="BV43" s="1261"/>
      <c r="BW43" s="1261"/>
      <c r="BX43" s="1261"/>
      <c r="BY43" s="1261"/>
      <c r="BZ43" s="1261"/>
      <c r="CA43" s="1261"/>
      <c r="CB43" s="1261"/>
      <c r="CC43" s="1261"/>
      <c r="CD43" s="1261"/>
      <c r="CE43" s="1261"/>
      <c r="CF43" s="1261"/>
      <c r="CG43" s="1261"/>
      <c r="CH43" s="1261"/>
      <c r="CI43" s="1261"/>
      <c r="CJ43" s="1261"/>
      <c r="CK43" s="1261"/>
      <c r="CL43" s="1261"/>
      <c r="CM43" s="1261"/>
      <c r="CN43" s="1261"/>
      <c r="CO43" s="1261"/>
      <c r="CP43" s="1261"/>
      <c r="CQ43" s="1261"/>
      <c r="CR43" s="1261"/>
      <c r="CS43" s="1261"/>
      <c r="CT43" s="1261"/>
      <c r="CU43" s="1261"/>
      <c r="CV43" s="1261"/>
      <c r="CW43" s="1261"/>
      <c r="CX43" s="1261"/>
      <c r="CY43" s="1261"/>
      <c r="CZ43" s="1261"/>
      <c r="DA43" s="1261"/>
      <c r="DB43" s="1261"/>
      <c r="DC43" s="1262"/>
    </row>
    <row r="44" spans="2:109" ht="13.2" x14ac:dyDescent="0.2">
      <c r="B44" s="372"/>
      <c r="AN44" s="1263"/>
      <c r="AO44" s="1264"/>
      <c r="AP44" s="1264"/>
      <c r="AQ44" s="1264"/>
      <c r="AR44" s="1264"/>
      <c r="AS44" s="1264"/>
      <c r="AT44" s="1264"/>
      <c r="AU44" s="1264"/>
      <c r="AV44" s="1264"/>
      <c r="AW44" s="1264"/>
      <c r="AX44" s="1264"/>
      <c r="AY44" s="1264"/>
      <c r="AZ44" s="1264"/>
      <c r="BA44" s="1264"/>
      <c r="BB44" s="1264"/>
      <c r="BC44" s="1264"/>
      <c r="BD44" s="1264"/>
      <c r="BE44" s="1264"/>
      <c r="BF44" s="1264"/>
      <c r="BG44" s="1264"/>
      <c r="BH44" s="1264"/>
      <c r="BI44" s="1264"/>
      <c r="BJ44" s="1264"/>
      <c r="BK44" s="1264"/>
      <c r="BL44" s="1264"/>
      <c r="BM44" s="1264"/>
      <c r="BN44" s="1264"/>
      <c r="BO44" s="1264"/>
      <c r="BP44" s="1264"/>
      <c r="BQ44" s="1264"/>
      <c r="BR44" s="1264"/>
      <c r="BS44" s="1264"/>
      <c r="BT44" s="1264"/>
      <c r="BU44" s="1264"/>
      <c r="BV44" s="1264"/>
      <c r="BW44" s="1264"/>
      <c r="BX44" s="1264"/>
      <c r="BY44" s="1264"/>
      <c r="BZ44" s="1264"/>
      <c r="CA44" s="1264"/>
      <c r="CB44" s="1264"/>
      <c r="CC44" s="1264"/>
      <c r="CD44" s="1264"/>
      <c r="CE44" s="1264"/>
      <c r="CF44" s="1264"/>
      <c r="CG44" s="1264"/>
      <c r="CH44" s="1264"/>
      <c r="CI44" s="1264"/>
      <c r="CJ44" s="1264"/>
      <c r="CK44" s="1264"/>
      <c r="CL44" s="1264"/>
      <c r="CM44" s="1264"/>
      <c r="CN44" s="1264"/>
      <c r="CO44" s="1264"/>
      <c r="CP44" s="1264"/>
      <c r="CQ44" s="1264"/>
      <c r="CR44" s="1264"/>
      <c r="CS44" s="1264"/>
      <c r="CT44" s="1264"/>
      <c r="CU44" s="1264"/>
      <c r="CV44" s="1264"/>
      <c r="CW44" s="1264"/>
      <c r="CX44" s="1264"/>
      <c r="CY44" s="1264"/>
      <c r="CZ44" s="1264"/>
      <c r="DA44" s="1264"/>
      <c r="DB44" s="1264"/>
      <c r="DC44" s="1265"/>
    </row>
    <row r="45" spans="2:109" ht="13.2" x14ac:dyDescent="0.2">
      <c r="B45" s="372"/>
      <c r="AN45" s="1263"/>
      <c r="AO45" s="1264"/>
      <c r="AP45" s="1264"/>
      <c r="AQ45" s="1264"/>
      <c r="AR45" s="1264"/>
      <c r="AS45" s="1264"/>
      <c r="AT45" s="1264"/>
      <c r="AU45" s="1264"/>
      <c r="AV45" s="1264"/>
      <c r="AW45" s="1264"/>
      <c r="AX45" s="1264"/>
      <c r="AY45" s="1264"/>
      <c r="AZ45" s="1264"/>
      <c r="BA45" s="1264"/>
      <c r="BB45" s="1264"/>
      <c r="BC45" s="1264"/>
      <c r="BD45" s="1264"/>
      <c r="BE45" s="1264"/>
      <c r="BF45" s="1264"/>
      <c r="BG45" s="1264"/>
      <c r="BH45" s="1264"/>
      <c r="BI45" s="1264"/>
      <c r="BJ45" s="1264"/>
      <c r="BK45" s="1264"/>
      <c r="BL45" s="1264"/>
      <c r="BM45" s="1264"/>
      <c r="BN45" s="1264"/>
      <c r="BO45" s="1264"/>
      <c r="BP45" s="1264"/>
      <c r="BQ45" s="1264"/>
      <c r="BR45" s="1264"/>
      <c r="BS45" s="1264"/>
      <c r="BT45" s="1264"/>
      <c r="BU45" s="1264"/>
      <c r="BV45" s="1264"/>
      <c r="BW45" s="1264"/>
      <c r="BX45" s="1264"/>
      <c r="BY45" s="1264"/>
      <c r="BZ45" s="1264"/>
      <c r="CA45" s="1264"/>
      <c r="CB45" s="1264"/>
      <c r="CC45" s="1264"/>
      <c r="CD45" s="1264"/>
      <c r="CE45" s="1264"/>
      <c r="CF45" s="1264"/>
      <c r="CG45" s="1264"/>
      <c r="CH45" s="1264"/>
      <c r="CI45" s="1264"/>
      <c r="CJ45" s="1264"/>
      <c r="CK45" s="1264"/>
      <c r="CL45" s="1264"/>
      <c r="CM45" s="1264"/>
      <c r="CN45" s="1264"/>
      <c r="CO45" s="1264"/>
      <c r="CP45" s="1264"/>
      <c r="CQ45" s="1264"/>
      <c r="CR45" s="1264"/>
      <c r="CS45" s="1264"/>
      <c r="CT45" s="1264"/>
      <c r="CU45" s="1264"/>
      <c r="CV45" s="1264"/>
      <c r="CW45" s="1264"/>
      <c r="CX45" s="1264"/>
      <c r="CY45" s="1264"/>
      <c r="CZ45" s="1264"/>
      <c r="DA45" s="1264"/>
      <c r="DB45" s="1264"/>
      <c r="DC45" s="1265"/>
    </row>
    <row r="46" spans="2:109" ht="13.2" x14ac:dyDescent="0.2">
      <c r="B46" s="372"/>
      <c r="AN46" s="1263"/>
      <c r="AO46" s="1264"/>
      <c r="AP46" s="1264"/>
      <c r="AQ46" s="1264"/>
      <c r="AR46" s="1264"/>
      <c r="AS46" s="1264"/>
      <c r="AT46" s="1264"/>
      <c r="AU46" s="1264"/>
      <c r="AV46" s="1264"/>
      <c r="AW46" s="1264"/>
      <c r="AX46" s="1264"/>
      <c r="AY46" s="1264"/>
      <c r="AZ46" s="1264"/>
      <c r="BA46" s="1264"/>
      <c r="BB46" s="1264"/>
      <c r="BC46" s="1264"/>
      <c r="BD46" s="1264"/>
      <c r="BE46" s="1264"/>
      <c r="BF46" s="1264"/>
      <c r="BG46" s="1264"/>
      <c r="BH46" s="1264"/>
      <c r="BI46" s="1264"/>
      <c r="BJ46" s="1264"/>
      <c r="BK46" s="1264"/>
      <c r="BL46" s="1264"/>
      <c r="BM46" s="1264"/>
      <c r="BN46" s="1264"/>
      <c r="BO46" s="1264"/>
      <c r="BP46" s="1264"/>
      <c r="BQ46" s="1264"/>
      <c r="BR46" s="1264"/>
      <c r="BS46" s="1264"/>
      <c r="BT46" s="1264"/>
      <c r="BU46" s="1264"/>
      <c r="BV46" s="1264"/>
      <c r="BW46" s="1264"/>
      <c r="BX46" s="1264"/>
      <c r="BY46" s="1264"/>
      <c r="BZ46" s="1264"/>
      <c r="CA46" s="1264"/>
      <c r="CB46" s="1264"/>
      <c r="CC46" s="1264"/>
      <c r="CD46" s="1264"/>
      <c r="CE46" s="1264"/>
      <c r="CF46" s="1264"/>
      <c r="CG46" s="1264"/>
      <c r="CH46" s="1264"/>
      <c r="CI46" s="1264"/>
      <c r="CJ46" s="1264"/>
      <c r="CK46" s="1264"/>
      <c r="CL46" s="1264"/>
      <c r="CM46" s="1264"/>
      <c r="CN46" s="1264"/>
      <c r="CO46" s="1264"/>
      <c r="CP46" s="1264"/>
      <c r="CQ46" s="1264"/>
      <c r="CR46" s="1264"/>
      <c r="CS46" s="1264"/>
      <c r="CT46" s="1264"/>
      <c r="CU46" s="1264"/>
      <c r="CV46" s="1264"/>
      <c r="CW46" s="1264"/>
      <c r="CX46" s="1264"/>
      <c r="CY46" s="1264"/>
      <c r="CZ46" s="1264"/>
      <c r="DA46" s="1264"/>
      <c r="DB46" s="1264"/>
      <c r="DC46" s="1265"/>
    </row>
    <row r="47" spans="2:109" ht="13.2" x14ac:dyDescent="0.2">
      <c r="B47" s="372"/>
      <c r="AN47" s="1266"/>
      <c r="AO47" s="1267"/>
      <c r="AP47" s="1267"/>
      <c r="AQ47" s="1267"/>
      <c r="AR47" s="1267"/>
      <c r="AS47" s="1267"/>
      <c r="AT47" s="1267"/>
      <c r="AU47" s="1267"/>
      <c r="AV47" s="1267"/>
      <c r="AW47" s="1267"/>
      <c r="AX47" s="1267"/>
      <c r="AY47" s="1267"/>
      <c r="AZ47" s="1267"/>
      <c r="BA47" s="1267"/>
      <c r="BB47" s="1267"/>
      <c r="BC47" s="1267"/>
      <c r="BD47" s="1267"/>
      <c r="BE47" s="1267"/>
      <c r="BF47" s="1267"/>
      <c r="BG47" s="1267"/>
      <c r="BH47" s="1267"/>
      <c r="BI47" s="1267"/>
      <c r="BJ47" s="1267"/>
      <c r="BK47" s="1267"/>
      <c r="BL47" s="1267"/>
      <c r="BM47" s="1267"/>
      <c r="BN47" s="1267"/>
      <c r="BO47" s="1267"/>
      <c r="BP47" s="1267"/>
      <c r="BQ47" s="1267"/>
      <c r="BR47" s="1267"/>
      <c r="BS47" s="1267"/>
      <c r="BT47" s="1267"/>
      <c r="BU47" s="1267"/>
      <c r="BV47" s="1267"/>
      <c r="BW47" s="1267"/>
      <c r="BX47" s="1267"/>
      <c r="BY47" s="1267"/>
      <c r="BZ47" s="1267"/>
      <c r="CA47" s="1267"/>
      <c r="CB47" s="1267"/>
      <c r="CC47" s="1267"/>
      <c r="CD47" s="1267"/>
      <c r="CE47" s="1267"/>
      <c r="CF47" s="1267"/>
      <c r="CG47" s="1267"/>
      <c r="CH47" s="1267"/>
      <c r="CI47" s="1267"/>
      <c r="CJ47" s="1267"/>
      <c r="CK47" s="1267"/>
      <c r="CL47" s="1267"/>
      <c r="CM47" s="1267"/>
      <c r="CN47" s="1267"/>
      <c r="CO47" s="1267"/>
      <c r="CP47" s="1267"/>
      <c r="CQ47" s="1267"/>
      <c r="CR47" s="1267"/>
      <c r="CS47" s="1267"/>
      <c r="CT47" s="1267"/>
      <c r="CU47" s="1267"/>
      <c r="CV47" s="1267"/>
      <c r="CW47" s="1267"/>
      <c r="CX47" s="1267"/>
      <c r="CY47" s="1267"/>
      <c r="CZ47" s="1267"/>
      <c r="DA47" s="1267"/>
      <c r="DB47" s="1267"/>
      <c r="DC47" s="1268"/>
    </row>
    <row r="48" spans="2:109" ht="13.2"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2" x14ac:dyDescent="0.2">
      <c r="B49" s="372"/>
      <c r="AN49" s="366" t="s">
        <v>573</v>
      </c>
    </row>
    <row r="50" spans="1:109" ht="13.2" x14ac:dyDescent="0.2">
      <c r="B50" s="372"/>
      <c r="G50" s="1253"/>
      <c r="H50" s="1253"/>
      <c r="I50" s="1253"/>
      <c r="J50" s="1253"/>
      <c r="K50" s="382"/>
      <c r="L50" s="382"/>
      <c r="M50" s="383"/>
      <c r="N50" s="383"/>
      <c r="AN50" s="1254"/>
      <c r="AO50" s="1255"/>
      <c r="AP50" s="1255"/>
      <c r="AQ50" s="1255"/>
      <c r="AR50" s="1255"/>
      <c r="AS50" s="1255"/>
      <c r="AT50" s="1255"/>
      <c r="AU50" s="1255"/>
      <c r="AV50" s="1255"/>
      <c r="AW50" s="1255"/>
      <c r="AX50" s="1255"/>
      <c r="AY50" s="1255"/>
      <c r="AZ50" s="1255"/>
      <c r="BA50" s="1255"/>
      <c r="BB50" s="1255"/>
      <c r="BC50" s="1255"/>
      <c r="BD50" s="1255"/>
      <c r="BE50" s="1255"/>
      <c r="BF50" s="1255"/>
      <c r="BG50" s="1255"/>
      <c r="BH50" s="1255"/>
      <c r="BI50" s="1255"/>
      <c r="BJ50" s="1255"/>
      <c r="BK50" s="1255"/>
      <c r="BL50" s="1255"/>
      <c r="BM50" s="1255"/>
      <c r="BN50" s="1255"/>
      <c r="BO50" s="1256"/>
      <c r="BP50" s="1257" t="s">
        <v>530</v>
      </c>
      <c r="BQ50" s="1257"/>
      <c r="BR50" s="1257"/>
      <c r="BS50" s="1257"/>
      <c r="BT50" s="1257"/>
      <c r="BU50" s="1257"/>
      <c r="BV50" s="1257"/>
      <c r="BW50" s="1257"/>
      <c r="BX50" s="1257" t="s">
        <v>531</v>
      </c>
      <c r="BY50" s="1257"/>
      <c r="BZ50" s="1257"/>
      <c r="CA50" s="1257"/>
      <c r="CB50" s="1257"/>
      <c r="CC50" s="1257"/>
      <c r="CD50" s="1257"/>
      <c r="CE50" s="1257"/>
      <c r="CF50" s="1257" t="s">
        <v>532</v>
      </c>
      <c r="CG50" s="1257"/>
      <c r="CH50" s="1257"/>
      <c r="CI50" s="1257"/>
      <c r="CJ50" s="1257"/>
      <c r="CK50" s="1257"/>
      <c r="CL50" s="1257"/>
      <c r="CM50" s="1257"/>
      <c r="CN50" s="1257" t="s">
        <v>533</v>
      </c>
      <c r="CO50" s="1257"/>
      <c r="CP50" s="1257"/>
      <c r="CQ50" s="1257"/>
      <c r="CR50" s="1257"/>
      <c r="CS50" s="1257"/>
      <c r="CT50" s="1257"/>
      <c r="CU50" s="1257"/>
      <c r="CV50" s="1257" t="s">
        <v>534</v>
      </c>
      <c r="CW50" s="1257"/>
      <c r="CX50" s="1257"/>
      <c r="CY50" s="1257"/>
      <c r="CZ50" s="1257"/>
      <c r="DA50" s="1257"/>
      <c r="DB50" s="1257"/>
      <c r="DC50" s="1257"/>
    </row>
    <row r="51" spans="1:109" ht="13.5" customHeight="1" x14ac:dyDescent="0.2">
      <c r="B51" s="372"/>
      <c r="G51" s="1270"/>
      <c r="H51" s="1270"/>
      <c r="I51" s="1271"/>
      <c r="J51" s="1271"/>
      <c r="K51" s="1269"/>
      <c r="L51" s="1269"/>
      <c r="M51" s="1269"/>
      <c r="N51" s="1269"/>
      <c r="AM51" s="381"/>
      <c r="AN51" s="1259" t="s">
        <v>574</v>
      </c>
      <c r="AO51" s="1259"/>
      <c r="AP51" s="1259"/>
      <c r="AQ51" s="1259"/>
      <c r="AR51" s="1259"/>
      <c r="AS51" s="1259"/>
      <c r="AT51" s="1259"/>
      <c r="AU51" s="1259"/>
      <c r="AV51" s="1259"/>
      <c r="AW51" s="1259"/>
      <c r="AX51" s="1259"/>
      <c r="AY51" s="1259"/>
      <c r="AZ51" s="1259"/>
      <c r="BA51" s="1259"/>
      <c r="BB51" s="1259" t="s">
        <v>575</v>
      </c>
      <c r="BC51" s="1259"/>
      <c r="BD51" s="1259"/>
      <c r="BE51" s="1259"/>
      <c r="BF51" s="1259"/>
      <c r="BG51" s="1259"/>
      <c r="BH51" s="1259"/>
      <c r="BI51" s="1259"/>
      <c r="BJ51" s="1259"/>
      <c r="BK51" s="1259"/>
      <c r="BL51" s="1259"/>
      <c r="BM51" s="1259"/>
      <c r="BN51" s="1259"/>
      <c r="BO51" s="1259"/>
      <c r="BP51" s="1258"/>
      <c r="BQ51" s="1258"/>
      <c r="BR51" s="1258"/>
      <c r="BS51" s="1258"/>
      <c r="BT51" s="1258"/>
      <c r="BU51" s="1258"/>
      <c r="BV51" s="1258"/>
      <c r="BW51" s="1258"/>
      <c r="BX51" s="1258">
        <v>7.7</v>
      </c>
      <c r="BY51" s="1258"/>
      <c r="BZ51" s="1258"/>
      <c r="CA51" s="1258"/>
      <c r="CB51" s="1258"/>
      <c r="CC51" s="1258"/>
      <c r="CD51" s="1258"/>
      <c r="CE51" s="1258"/>
      <c r="CF51" s="1258">
        <v>25.2</v>
      </c>
      <c r="CG51" s="1258"/>
      <c r="CH51" s="1258"/>
      <c r="CI51" s="1258"/>
      <c r="CJ51" s="1258"/>
      <c r="CK51" s="1258"/>
      <c r="CL51" s="1258"/>
      <c r="CM51" s="1258"/>
      <c r="CN51" s="1258">
        <v>30.7</v>
      </c>
      <c r="CO51" s="1258"/>
      <c r="CP51" s="1258"/>
      <c r="CQ51" s="1258"/>
      <c r="CR51" s="1258"/>
      <c r="CS51" s="1258"/>
      <c r="CT51" s="1258"/>
      <c r="CU51" s="1258"/>
      <c r="CV51" s="1258">
        <v>51.2</v>
      </c>
      <c r="CW51" s="1258"/>
      <c r="CX51" s="1258"/>
      <c r="CY51" s="1258"/>
      <c r="CZ51" s="1258"/>
      <c r="DA51" s="1258"/>
      <c r="DB51" s="1258"/>
      <c r="DC51" s="1258"/>
    </row>
    <row r="52" spans="1:109" ht="13.2" x14ac:dyDescent="0.2">
      <c r="B52" s="372"/>
      <c r="G52" s="1270"/>
      <c r="H52" s="1270"/>
      <c r="I52" s="1271"/>
      <c r="J52" s="1271"/>
      <c r="K52" s="1269"/>
      <c r="L52" s="1269"/>
      <c r="M52" s="1269"/>
      <c r="N52" s="1269"/>
      <c r="AM52" s="381"/>
      <c r="AN52" s="1259"/>
      <c r="AO52" s="1259"/>
      <c r="AP52" s="1259"/>
      <c r="AQ52" s="1259"/>
      <c r="AR52" s="1259"/>
      <c r="AS52" s="1259"/>
      <c r="AT52" s="1259"/>
      <c r="AU52" s="1259"/>
      <c r="AV52" s="1259"/>
      <c r="AW52" s="1259"/>
      <c r="AX52" s="1259"/>
      <c r="AY52" s="1259"/>
      <c r="AZ52" s="1259"/>
      <c r="BA52" s="1259"/>
      <c r="BB52" s="1259"/>
      <c r="BC52" s="1259"/>
      <c r="BD52" s="1259"/>
      <c r="BE52" s="1259"/>
      <c r="BF52" s="1259"/>
      <c r="BG52" s="1259"/>
      <c r="BH52" s="1259"/>
      <c r="BI52" s="1259"/>
      <c r="BJ52" s="1259"/>
      <c r="BK52" s="1259"/>
      <c r="BL52" s="1259"/>
      <c r="BM52" s="1259"/>
      <c r="BN52" s="1259"/>
      <c r="BO52" s="1259"/>
      <c r="BP52" s="1258"/>
      <c r="BQ52" s="1258"/>
      <c r="BR52" s="1258"/>
      <c r="BS52" s="1258"/>
      <c r="BT52" s="1258"/>
      <c r="BU52" s="1258"/>
      <c r="BV52" s="1258"/>
      <c r="BW52" s="1258"/>
      <c r="BX52" s="1258"/>
      <c r="BY52" s="1258"/>
      <c r="BZ52" s="1258"/>
      <c r="CA52" s="1258"/>
      <c r="CB52" s="1258"/>
      <c r="CC52" s="1258"/>
      <c r="CD52" s="1258"/>
      <c r="CE52" s="1258"/>
      <c r="CF52" s="1258"/>
      <c r="CG52" s="1258"/>
      <c r="CH52" s="1258"/>
      <c r="CI52" s="1258"/>
      <c r="CJ52" s="1258"/>
      <c r="CK52" s="1258"/>
      <c r="CL52" s="1258"/>
      <c r="CM52" s="1258"/>
      <c r="CN52" s="1258"/>
      <c r="CO52" s="1258"/>
      <c r="CP52" s="1258"/>
      <c r="CQ52" s="1258"/>
      <c r="CR52" s="1258"/>
      <c r="CS52" s="1258"/>
      <c r="CT52" s="1258"/>
      <c r="CU52" s="1258"/>
      <c r="CV52" s="1258"/>
      <c r="CW52" s="1258"/>
      <c r="CX52" s="1258"/>
      <c r="CY52" s="1258"/>
      <c r="CZ52" s="1258"/>
      <c r="DA52" s="1258"/>
      <c r="DB52" s="1258"/>
      <c r="DC52" s="1258"/>
    </row>
    <row r="53" spans="1:109" ht="13.2" x14ac:dyDescent="0.2">
      <c r="A53" s="380"/>
      <c r="B53" s="372"/>
      <c r="G53" s="1270"/>
      <c r="H53" s="1270"/>
      <c r="I53" s="1253"/>
      <c r="J53" s="1253"/>
      <c r="K53" s="1269"/>
      <c r="L53" s="1269"/>
      <c r="M53" s="1269"/>
      <c r="N53" s="1269"/>
      <c r="AM53" s="381"/>
      <c r="AN53" s="1259"/>
      <c r="AO53" s="1259"/>
      <c r="AP53" s="1259"/>
      <c r="AQ53" s="1259"/>
      <c r="AR53" s="1259"/>
      <c r="AS53" s="1259"/>
      <c r="AT53" s="1259"/>
      <c r="AU53" s="1259"/>
      <c r="AV53" s="1259"/>
      <c r="AW53" s="1259"/>
      <c r="AX53" s="1259"/>
      <c r="AY53" s="1259"/>
      <c r="AZ53" s="1259"/>
      <c r="BA53" s="1259"/>
      <c r="BB53" s="1259" t="s">
        <v>576</v>
      </c>
      <c r="BC53" s="1259"/>
      <c r="BD53" s="1259"/>
      <c r="BE53" s="1259"/>
      <c r="BF53" s="1259"/>
      <c r="BG53" s="1259"/>
      <c r="BH53" s="1259"/>
      <c r="BI53" s="1259"/>
      <c r="BJ53" s="1259"/>
      <c r="BK53" s="1259"/>
      <c r="BL53" s="1259"/>
      <c r="BM53" s="1259"/>
      <c r="BN53" s="1259"/>
      <c r="BO53" s="1259"/>
      <c r="BP53" s="1258">
        <v>52.7</v>
      </c>
      <c r="BQ53" s="1258"/>
      <c r="BR53" s="1258"/>
      <c r="BS53" s="1258"/>
      <c r="BT53" s="1258"/>
      <c r="BU53" s="1258"/>
      <c r="BV53" s="1258"/>
      <c r="BW53" s="1258"/>
      <c r="BX53" s="1258">
        <v>53.3</v>
      </c>
      <c r="BY53" s="1258"/>
      <c r="BZ53" s="1258"/>
      <c r="CA53" s="1258"/>
      <c r="CB53" s="1258"/>
      <c r="CC53" s="1258"/>
      <c r="CD53" s="1258"/>
      <c r="CE53" s="1258"/>
      <c r="CF53" s="1258">
        <v>54.5</v>
      </c>
      <c r="CG53" s="1258"/>
      <c r="CH53" s="1258"/>
      <c r="CI53" s="1258"/>
      <c r="CJ53" s="1258"/>
      <c r="CK53" s="1258"/>
      <c r="CL53" s="1258"/>
      <c r="CM53" s="1258"/>
      <c r="CN53" s="1258">
        <v>52.7</v>
      </c>
      <c r="CO53" s="1258"/>
      <c r="CP53" s="1258"/>
      <c r="CQ53" s="1258"/>
      <c r="CR53" s="1258"/>
      <c r="CS53" s="1258"/>
      <c r="CT53" s="1258"/>
      <c r="CU53" s="1258"/>
      <c r="CV53" s="1258">
        <v>53.8</v>
      </c>
      <c r="CW53" s="1258"/>
      <c r="CX53" s="1258"/>
      <c r="CY53" s="1258"/>
      <c r="CZ53" s="1258"/>
      <c r="DA53" s="1258"/>
      <c r="DB53" s="1258"/>
      <c r="DC53" s="1258"/>
    </row>
    <row r="54" spans="1:109" ht="13.2" x14ac:dyDescent="0.2">
      <c r="A54" s="380"/>
      <c r="B54" s="372"/>
      <c r="G54" s="1270"/>
      <c r="H54" s="1270"/>
      <c r="I54" s="1253"/>
      <c r="J54" s="1253"/>
      <c r="K54" s="1269"/>
      <c r="L54" s="1269"/>
      <c r="M54" s="1269"/>
      <c r="N54" s="1269"/>
      <c r="AM54" s="381"/>
      <c r="AN54" s="1259"/>
      <c r="AO54" s="1259"/>
      <c r="AP54" s="1259"/>
      <c r="AQ54" s="1259"/>
      <c r="AR54" s="1259"/>
      <c r="AS54" s="1259"/>
      <c r="AT54" s="1259"/>
      <c r="AU54" s="1259"/>
      <c r="AV54" s="1259"/>
      <c r="AW54" s="1259"/>
      <c r="AX54" s="1259"/>
      <c r="AY54" s="1259"/>
      <c r="AZ54" s="1259"/>
      <c r="BA54" s="1259"/>
      <c r="BB54" s="1259"/>
      <c r="BC54" s="1259"/>
      <c r="BD54" s="1259"/>
      <c r="BE54" s="1259"/>
      <c r="BF54" s="1259"/>
      <c r="BG54" s="1259"/>
      <c r="BH54" s="1259"/>
      <c r="BI54" s="1259"/>
      <c r="BJ54" s="1259"/>
      <c r="BK54" s="1259"/>
      <c r="BL54" s="1259"/>
      <c r="BM54" s="1259"/>
      <c r="BN54" s="1259"/>
      <c r="BO54" s="1259"/>
      <c r="BP54" s="1258"/>
      <c r="BQ54" s="1258"/>
      <c r="BR54" s="1258"/>
      <c r="BS54" s="1258"/>
      <c r="BT54" s="1258"/>
      <c r="BU54" s="1258"/>
      <c r="BV54" s="1258"/>
      <c r="BW54" s="1258"/>
      <c r="BX54" s="1258"/>
      <c r="BY54" s="1258"/>
      <c r="BZ54" s="1258"/>
      <c r="CA54" s="1258"/>
      <c r="CB54" s="1258"/>
      <c r="CC54" s="1258"/>
      <c r="CD54" s="1258"/>
      <c r="CE54" s="1258"/>
      <c r="CF54" s="1258"/>
      <c r="CG54" s="1258"/>
      <c r="CH54" s="1258"/>
      <c r="CI54" s="1258"/>
      <c r="CJ54" s="1258"/>
      <c r="CK54" s="1258"/>
      <c r="CL54" s="1258"/>
      <c r="CM54" s="1258"/>
      <c r="CN54" s="1258"/>
      <c r="CO54" s="1258"/>
      <c r="CP54" s="1258"/>
      <c r="CQ54" s="1258"/>
      <c r="CR54" s="1258"/>
      <c r="CS54" s="1258"/>
      <c r="CT54" s="1258"/>
      <c r="CU54" s="1258"/>
      <c r="CV54" s="1258"/>
      <c r="CW54" s="1258"/>
      <c r="CX54" s="1258"/>
      <c r="CY54" s="1258"/>
      <c r="CZ54" s="1258"/>
      <c r="DA54" s="1258"/>
      <c r="DB54" s="1258"/>
      <c r="DC54" s="1258"/>
    </row>
    <row r="55" spans="1:109" ht="13.2" x14ac:dyDescent="0.2">
      <c r="A55" s="380"/>
      <c r="B55" s="372"/>
      <c r="G55" s="1253"/>
      <c r="H55" s="1253"/>
      <c r="I55" s="1253"/>
      <c r="J55" s="1253"/>
      <c r="K55" s="1269"/>
      <c r="L55" s="1269"/>
      <c r="M55" s="1269"/>
      <c r="N55" s="1269"/>
      <c r="AN55" s="1257" t="s">
        <v>577</v>
      </c>
      <c r="AO55" s="1257"/>
      <c r="AP55" s="1257"/>
      <c r="AQ55" s="1257"/>
      <c r="AR55" s="1257"/>
      <c r="AS55" s="1257"/>
      <c r="AT55" s="1257"/>
      <c r="AU55" s="1257"/>
      <c r="AV55" s="1257"/>
      <c r="AW55" s="1257"/>
      <c r="AX55" s="1257"/>
      <c r="AY55" s="1257"/>
      <c r="AZ55" s="1257"/>
      <c r="BA55" s="1257"/>
      <c r="BB55" s="1259" t="s">
        <v>575</v>
      </c>
      <c r="BC55" s="1259"/>
      <c r="BD55" s="1259"/>
      <c r="BE55" s="1259"/>
      <c r="BF55" s="1259"/>
      <c r="BG55" s="1259"/>
      <c r="BH55" s="1259"/>
      <c r="BI55" s="1259"/>
      <c r="BJ55" s="1259"/>
      <c r="BK55" s="1259"/>
      <c r="BL55" s="1259"/>
      <c r="BM55" s="1259"/>
      <c r="BN55" s="1259"/>
      <c r="BO55" s="1259"/>
      <c r="BP55" s="1258">
        <v>12.8</v>
      </c>
      <c r="BQ55" s="1258"/>
      <c r="BR55" s="1258"/>
      <c r="BS55" s="1258"/>
      <c r="BT55" s="1258"/>
      <c r="BU55" s="1258"/>
      <c r="BV55" s="1258"/>
      <c r="BW55" s="1258"/>
      <c r="BX55" s="1258">
        <v>0</v>
      </c>
      <c r="BY55" s="1258"/>
      <c r="BZ55" s="1258"/>
      <c r="CA55" s="1258"/>
      <c r="CB55" s="1258"/>
      <c r="CC55" s="1258"/>
      <c r="CD55" s="1258"/>
      <c r="CE55" s="1258"/>
      <c r="CF55" s="1258">
        <v>0</v>
      </c>
      <c r="CG55" s="1258"/>
      <c r="CH55" s="1258"/>
      <c r="CI55" s="1258"/>
      <c r="CJ55" s="1258"/>
      <c r="CK55" s="1258"/>
      <c r="CL55" s="1258"/>
      <c r="CM55" s="1258"/>
      <c r="CN55" s="1258">
        <v>0</v>
      </c>
      <c r="CO55" s="1258"/>
      <c r="CP55" s="1258"/>
      <c r="CQ55" s="1258"/>
      <c r="CR55" s="1258"/>
      <c r="CS55" s="1258"/>
      <c r="CT55" s="1258"/>
      <c r="CU55" s="1258"/>
      <c r="CV55" s="1258">
        <v>0</v>
      </c>
      <c r="CW55" s="1258"/>
      <c r="CX55" s="1258"/>
      <c r="CY55" s="1258"/>
      <c r="CZ55" s="1258"/>
      <c r="DA55" s="1258"/>
      <c r="DB55" s="1258"/>
      <c r="DC55" s="1258"/>
    </row>
    <row r="56" spans="1:109" ht="13.2" x14ac:dyDescent="0.2">
      <c r="A56" s="380"/>
      <c r="B56" s="372"/>
      <c r="G56" s="1253"/>
      <c r="H56" s="1253"/>
      <c r="I56" s="1253"/>
      <c r="J56" s="1253"/>
      <c r="K56" s="1269"/>
      <c r="L56" s="1269"/>
      <c r="M56" s="1269"/>
      <c r="N56" s="1269"/>
      <c r="AN56" s="1257"/>
      <c r="AO56" s="1257"/>
      <c r="AP56" s="1257"/>
      <c r="AQ56" s="1257"/>
      <c r="AR56" s="1257"/>
      <c r="AS56" s="1257"/>
      <c r="AT56" s="1257"/>
      <c r="AU56" s="1257"/>
      <c r="AV56" s="1257"/>
      <c r="AW56" s="1257"/>
      <c r="AX56" s="1257"/>
      <c r="AY56" s="1257"/>
      <c r="AZ56" s="1257"/>
      <c r="BA56" s="1257"/>
      <c r="BB56" s="1259"/>
      <c r="BC56" s="1259"/>
      <c r="BD56" s="1259"/>
      <c r="BE56" s="1259"/>
      <c r="BF56" s="1259"/>
      <c r="BG56" s="1259"/>
      <c r="BH56" s="1259"/>
      <c r="BI56" s="1259"/>
      <c r="BJ56" s="1259"/>
      <c r="BK56" s="1259"/>
      <c r="BL56" s="1259"/>
      <c r="BM56" s="1259"/>
      <c r="BN56" s="1259"/>
      <c r="BO56" s="1259"/>
      <c r="BP56" s="1258"/>
      <c r="BQ56" s="1258"/>
      <c r="BR56" s="1258"/>
      <c r="BS56" s="1258"/>
      <c r="BT56" s="1258"/>
      <c r="BU56" s="1258"/>
      <c r="BV56" s="1258"/>
      <c r="BW56" s="1258"/>
      <c r="BX56" s="1258"/>
      <c r="BY56" s="1258"/>
      <c r="BZ56" s="1258"/>
      <c r="CA56" s="1258"/>
      <c r="CB56" s="1258"/>
      <c r="CC56" s="1258"/>
      <c r="CD56" s="1258"/>
      <c r="CE56" s="1258"/>
      <c r="CF56" s="1258"/>
      <c r="CG56" s="1258"/>
      <c r="CH56" s="1258"/>
      <c r="CI56" s="1258"/>
      <c r="CJ56" s="1258"/>
      <c r="CK56" s="1258"/>
      <c r="CL56" s="1258"/>
      <c r="CM56" s="1258"/>
      <c r="CN56" s="1258"/>
      <c r="CO56" s="1258"/>
      <c r="CP56" s="1258"/>
      <c r="CQ56" s="1258"/>
      <c r="CR56" s="1258"/>
      <c r="CS56" s="1258"/>
      <c r="CT56" s="1258"/>
      <c r="CU56" s="1258"/>
      <c r="CV56" s="1258"/>
      <c r="CW56" s="1258"/>
      <c r="CX56" s="1258"/>
      <c r="CY56" s="1258"/>
      <c r="CZ56" s="1258"/>
      <c r="DA56" s="1258"/>
      <c r="DB56" s="1258"/>
      <c r="DC56" s="1258"/>
    </row>
    <row r="57" spans="1:109" s="380" customFormat="1" ht="13.2" x14ac:dyDescent="0.2">
      <c r="B57" s="384"/>
      <c r="G57" s="1253"/>
      <c r="H57" s="1253"/>
      <c r="I57" s="1272"/>
      <c r="J57" s="1272"/>
      <c r="K57" s="1269"/>
      <c r="L57" s="1269"/>
      <c r="M57" s="1269"/>
      <c r="N57" s="1269"/>
      <c r="AM57" s="366"/>
      <c r="AN57" s="1257"/>
      <c r="AO57" s="1257"/>
      <c r="AP57" s="1257"/>
      <c r="AQ57" s="1257"/>
      <c r="AR57" s="1257"/>
      <c r="AS57" s="1257"/>
      <c r="AT57" s="1257"/>
      <c r="AU57" s="1257"/>
      <c r="AV57" s="1257"/>
      <c r="AW57" s="1257"/>
      <c r="AX57" s="1257"/>
      <c r="AY57" s="1257"/>
      <c r="AZ57" s="1257"/>
      <c r="BA57" s="1257"/>
      <c r="BB57" s="1259" t="s">
        <v>576</v>
      </c>
      <c r="BC57" s="1259"/>
      <c r="BD57" s="1259"/>
      <c r="BE57" s="1259"/>
      <c r="BF57" s="1259"/>
      <c r="BG57" s="1259"/>
      <c r="BH57" s="1259"/>
      <c r="BI57" s="1259"/>
      <c r="BJ57" s="1259"/>
      <c r="BK57" s="1259"/>
      <c r="BL57" s="1259"/>
      <c r="BM57" s="1259"/>
      <c r="BN57" s="1259"/>
      <c r="BO57" s="1259"/>
      <c r="BP57" s="1258">
        <v>61.2</v>
      </c>
      <c r="BQ57" s="1258"/>
      <c r="BR57" s="1258"/>
      <c r="BS57" s="1258"/>
      <c r="BT57" s="1258"/>
      <c r="BU57" s="1258"/>
      <c r="BV57" s="1258"/>
      <c r="BW57" s="1258"/>
      <c r="BX57" s="1258">
        <v>63.1</v>
      </c>
      <c r="BY57" s="1258"/>
      <c r="BZ57" s="1258"/>
      <c r="CA57" s="1258"/>
      <c r="CB57" s="1258"/>
      <c r="CC57" s="1258"/>
      <c r="CD57" s="1258"/>
      <c r="CE57" s="1258"/>
      <c r="CF57" s="1258">
        <v>64.2</v>
      </c>
      <c r="CG57" s="1258"/>
      <c r="CH57" s="1258"/>
      <c r="CI57" s="1258"/>
      <c r="CJ57" s="1258"/>
      <c r="CK57" s="1258"/>
      <c r="CL57" s="1258"/>
      <c r="CM57" s="1258"/>
      <c r="CN57" s="1258">
        <v>64.2</v>
      </c>
      <c r="CO57" s="1258"/>
      <c r="CP57" s="1258"/>
      <c r="CQ57" s="1258"/>
      <c r="CR57" s="1258"/>
      <c r="CS57" s="1258"/>
      <c r="CT57" s="1258"/>
      <c r="CU57" s="1258"/>
      <c r="CV57" s="1258">
        <v>65</v>
      </c>
      <c r="CW57" s="1258"/>
      <c r="CX57" s="1258"/>
      <c r="CY57" s="1258"/>
      <c r="CZ57" s="1258"/>
      <c r="DA57" s="1258"/>
      <c r="DB57" s="1258"/>
      <c r="DC57" s="1258"/>
      <c r="DD57" s="385"/>
      <c r="DE57" s="384"/>
    </row>
    <row r="58" spans="1:109" s="380" customFormat="1" ht="13.2" x14ac:dyDescent="0.2">
      <c r="A58" s="366"/>
      <c r="B58" s="384"/>
      <c r="G58" s="1253"/>
      <c r="H58" s="1253"/>
      <c r="I58" s="1272"/>
      <c r="J58" s="1272"/>
      <c r="K58" s="1269"/>
      <c r="L58" s="1269"/>
      <c r="M58" s="1269"/>
      <c r="N58" s="1269"/>
      <c r="AM58" s="366"/>
      <c r="AN58" s="1257"/>
      <c r="AO58" s="1257"/>
      <c r="AP58" s="1257"/>
      <c r="AQ58" s="1257"/>
      <c r="AR58" s="1257"/>
      <c r="AS58" s="1257"/>
      <c r="AT58" s="1257"/>
      <c r="AU58" s="1257"/>
      <c r="AV58" s="1257"/>
      <c r="AW58" s="1257"/>
      <c r="AX58" s="1257"/>
      <c r="AY58" s="1257"/>
      <c r="AZ58" s="1257"/>
      <c r="BA58" s="1257"/>
      <c r="BB58" s="1259"/>
      <c r="BC58" s="1259"/>
      <c r="BD58" s="1259"/>
      <c r="BE58" s="1259"/>
      <c r="BF58" s="1259"/>
      <c r="BG58" s="1259"/>
      <c r="BH58" s="1259"/>
      <c r="BI58" s="1259"/>
      <c r="BJ58" s="1259"/>
      <c r="BK58" s="1259"/>
      <c r="BL58" s="1259"/>
      <c r="BM58" s="1259"/>
      <c r="BN58" s="1259"/>
      <c r="BO58" s="1259"/>
      <c r="BP58" s="1258"/>
      <c r="BQ58" s="1258"/>
      <c r="BR58" s="1258"/>
      <c r="BS58" s="1258"/>
      <c r="BT58" s="1258"/>
      <c r="BU58" s="1258"/>
      <c r="BV58" s="1258"/>
      <c r="BW58" s="1258"/>
      <c r="BX58" s="1258"/>
      <c r="BY58" s="1258"/>
      <c r="BZ58" s="1258"/>
      <c r="CA58" s="1258"/>
      <c r="CB58" s="1258"/>
      <c r="CC58" s="1258"/>
      <c r="CD58" s="1258"/>
      <c r="CE58" s="1258"/>
      <c r="CF58" s="1258"/>
      <c r="CG58" s="1258"/>
      <c r="CH58" s="1258"/>
      <c r="CI58" s="1258"/>
      <c r="CJ58" s="1258"/>
      <c r="CK58" s="1258"/>
      <c r="CL58" s="1258"/>
      <c r="CM58" s="1258"/>
      <c r="CN58" s="1258"/>
      <c r="CO58" s="1258"/>
      <c r="CP58" s="1258"/>
      <c r="CQ58" s="1258"/>
      <c r="CR58" s="1258"/>
      <c r="CS58" s="1258"/>
      <c r="CT58" s="1258"/>
      <c r="CU58" s="1258"/>
      <c r="CV58" s="1258"/>
      <c r="CW58" s="1258"/>
      <c r="CX58" s="1258"/>
      <c r="CY58" s="1258"/>
      <c r="CZ58" s="1258"/>
      <c r="DA58" s="1258"/>
      <c r="DB58" s="1258"/>
      <c r="DC58" s="1258"/>
      <c r="DD58" s="385"/>
      <c r="DE58" s="384"/>
    </row>
    <row r="59" spans="1:109" s="380" customFormat="1" ht="13.2"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2"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2"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2"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2" x14ac:dyDescent="0.2">
      <c r="B63" s="391" t="s">
        <v>578</v>
      </c>
    </row>
    <row r="64" spans="1:109" ht="13.2" x14ac:dyDescent="0.2">
      <c r="B64" s="372"/>
      <c r="G64" s="379"/>
      <c r="I64" s="392"/>
      <c r="J64" s="392"/>
      <c r="K64" s="392"/>
      <c r="L64" s="392"/>
      <c r="M64" s="392"/>
      <c r="N64" s="393"/>
      <c r="AM64" s="379"/>
      <c r="AN64" s="379" t="s">
        <v>572</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2" x14ac:dyDescent="0.2">
      <c r="B65" s="372"/>
      <c r="AN65" s="1260" t="s">
        <v>580</v>
      </c>
      <c r="AO65" s="1261"/>
      <c r="AP65" s="1261"/>
      <c r="AQ65" s="1261"/>
      <c r="AR65" s="1261"/>
      <c r="AS65" s="1261"/>
      <c r="AT65" s="1261"/>
      <c r="AU65" s="1261"/>
      <c r="AV65" s="1261"/>
      <c r="AW65" s="1261"/>
      <c r="AX65" s="1261"/>
      <c r="AY65" s="1261"/>
      <c r="AZ65" s="1261"/>
      <c r="BA65" s="1261"/>
      <c r="BB65" s="1261"/>
      <c r="BC65" s="1261"/>
      <c r="BD65" s="1261"/>
      <c r="BE65" s="1261"/>
      <c r="BF65" s="1261"/>
      <c r="BG65" s="1261"/>
      <c r="BH65" s="1261"/>
      <c r="BI65" s="1261"/>
      <c r="BJ65" s="1261"/>
      <c r="BK65" s="1261"/>
      <c r="BL65" s="1261"/>
      <c r="BM65" s="1261"/>
      <c r="BN65" s="1261"/>
      <c r="BO65" s="1261"/>
      <c r="BP65" s="1261"/>
      <c r="BQ65" s="1261"/>
      <c r="BR65" s="1261"/>
      <c r="BS65" s="1261"/>
      <c r="BT65" s="1261"/>
      <c r="BU65" s="1261"/>
      <c r="BV65" s="1261"/>
      <c r="BW65" s="1261"/>
      <c r="BX65" s="1261"/>
      <c r="BY65" s="1261"/>
      <c r="BZ65" s="1261"/>
      <c r="CA65" s="1261"/>
      <c r="CB65" s="1261"/>
      <c r="CC65" s="1261"/>
      <c r="CD65" s="1261"/>
      <c r="CE65" s="1261"/>
      <c r="CF65" s="1261"/>
      <c r="CG65" s="1261"/>
      <c r="CH65" s="1261"/>
      <c r="CI65" s="1261"/>
      <c r="CJ65" s="1261"/>
      <c r="CK65" s="1261"/>
      <c r="CL65" s="1261"/>
      <c r="CM65" s="1261"/>
      <c r="CN65" s="1261"/>
      <c r="CO65" s="1261"/>
      <c r="CP65" s="1261"/>
      <c r="CQ65" s="1261"/>
      <c r="CR65" s="1261"/>
      <c r="CS65" s="1261"/>
      <c r="CT65" s="1261"/>
      <c r="CU65" s="1261"/>
      <c r="CV65" s="1261"/>
      <c r="CW65" s="1261"/>
      <c r="CX65" s="1261"/>
      <c r="CY65" s="1261"/>
      <c r="CZ65" s="1261"/>
      <c r="DA65" s="1261"/>
      <c r="DB65" s="1261"/>
      <c r="DC65" s="1262"/>
    </row>
    <row r="66" spans="2:107" ht="13.2" x14ac:dyDescent="0.2">
      <c r="B66" s="372"/>
      <c r="AN66" s="1263"/>
      <c r="AO66" s="1264"/>
      <c r="AP66" s="1264"/>
      <c r="AQ66" s="1264"/>
      <c r="AR66" s="1264"/>
      <c r="AS66" s="1264"/>
      <c r="AT66" s="1264"/>
      <c r="AU66" s="1264"/>
      <c r="AV66" s="1264"/>
      <c r="AW66" s="1264"/>
      <c r="AX66" s="1264"/>
      <c r="AY66" s="1264"/>
      <c r="AZ66" s="1264"/>
      <c r="BA66" s="1264"/>
      <c r="BB66" s="1264"/>
      <c r="BC66" s="1264"/>
      <c r="BD66" s="1264"/>
      <c r="BE66" s="1264"/>
      <c r="BF66" s="1264"/>
      <c r="BG66" s="1264"/>
      <c r="BH66" s="1264"/>
      <c r="BI66" s="1264"/>
      <c r="BJ66" s="1264"/>
      <c r="BK66" s="1264"/>
      <c r="BL66" s="1264"/>
      <c r="BM66" s="1264"/>
      <c r="BN66" s="1264"/>
      <c r="BO66" s="1264"/>
      <c r="BP66" s="1264"/>
      <c r="BQ66" s="1264"/>
      <c r="BR66" s="1264"/>
      <c r="BS66" s="1264"/>
      <c r="BT66" s="1264"/>
      <c r="BU66" s="1264"/>
      <c r="BV66" s="1264"/>
      <c r="BW66" s="1264"/>
      <c r="BX66" s="1264"/>
      <c r="BY66" s="1264"/>
      <c r="BZ66" s="1264"/>
      <c r="CA66" s="1264"/>
      <c r="CB66" s="1264"/>
      <c r="CC66" s="1264"/>
      <c r="CD66" s="1264"/>
      <c r="CE66" s="1264"/>
      <c r="CF66" s="1264"/>
      <c r="CG66" s="1264"/>
      <c r="CH66" s="1264"/>
      <c r="CI66" s="1264"/>
      <c r="CJ66" s="1264"/>
      <c r="CK66" s="1264"/>
      <c r="CL66" s="1264"/>
      <c r="CM66" s="1264"/>
      <c r="CN66" s="1264"/>
      <c r="CO66" s="1264"/>
      <c r="CP66" s="1264"/>
      <c r="CQ66" s="1264"/>
      <c r="CR66" s="1264"/>
      <c r="CS66" s="1264"/>
      <c r="CT66" s="1264"/>
      <c r="CU66" s="1264"/>
      <c r="CV66" s="1264"/>
      <c r="CW66" s="1264"/>
      <c r="CX66" s="1264"/>
      <c r="CY66" s="1264"/>
      <c r="CZ66" s="1264"/>
      <c r="DA66" s="1264"/>
      <c r="DB66" s="1264"/>
      <c r="DC66" s="1265"/>
    </row>
    <row r="67" spans="2:107" ht="13.2" x14ac:dyDescent="0.2">
      <c r="B67" s="372"/>
      <c r="AN67" s="1263"/>
      <c r="AO67" s="1264"/>
      <c r="AP67" s="1264"/>
      <c r="AQ67" s="1264"/>
      <c r="AR67" s="1264"/>
      <c r="AS67" s="1264"/>
      <c r="AT67" s="1264"/>
      <c r="AU67" s="1264"/>
      <c r="AV67" s="1264"/>
      <c r="AW67" s="1264"/>
      <c r="AX67" s="1264"/>
      <c r="AY67" s="1264"/>
      <c r="AZ67" s="1264"/>
      <c r="BA67" s="1264"/>
      <c r="BB67" s="1264"/>
      <c r="BC67" s="1264"/>
      <c r="BD67" s="1264"/>
      <c r="BE67" s="1264"/>
      <c r="BF67" s="1264"/>
      <c r="BG67" s="1264"/>
      <c r="BH67" s="1264"/>
      <c r="BI67" s="1264"/>
      <c r="BJ67" s="1264"/>
      <c r="BK67" s="1264"/>
      <c r="BL67" s="1264"/>
      <c r="BM67" s="1264"/>
      <c r="BN67" s="1264"/>
      <c r="BO67" s="1264"/>
      <c r="BP67" s="1264"/>
      <c r="BQ67" s="1264"/>
      <c r="BR67" s="1264"/>
      <c r="BS67" s="1264"/>
      <c r="BT67" s="1264"/>
      <c r="BU67" s="1264"/>
      <c r="BV67" s="1264"/>
      <c r="BW67" s="1264"/>
      <c r="BX67" s="1264"/>
      <c r="BY67" s="1264"/>
      <c r="BZ67" s="1264"/>
      <c r="CA67" s="1264"/>
      <c r="CB67" s="1264"/>
      <c r="CC67" s="1264"/>
      <c r="CD67" s="1264"/>
      <c r="CE67" s="1264"/>
      <c r="CF67" s="1264"/>
      <c r="CG67" s="1264"/>
      <c r="CH67" s="1264"/>
      <c r="CI67" s="1264"/>
      <c r="CJ67" s="1264"/>
      <c r="CK67" s="1264"/>
      <c r="CL67" s="1264"/>
      <c r="CM67" s="1264"/>
      <c r="CN67" s="1264"/>
      <c r="CO67" s="1264"/>
      <c r="CP67" s="1264"/>
      <c r="CQ67" s="1264"/>
      <c r="CR67" s="1264"/>
      <c r="CS67" s="1264"/>
      <c r="CT67" s="1264"/>
      <c r="CU67" s="1264"/>
      <c r="CV67" s="1264"/>
      <c r="CW67" s="1264"/>
      <c r="CX67" s="1264"/>
      <c r="CY67" s="1264"/>
      <c r="CZ67" s="1264"/>
      <c r="DA67" s="1264"/>
      <c r="DB67" s="1264"/>
      <c r="DC67" s="1265"/>
    </row>
    <row r="68" spans="2:107" ht="13.2" x14ac:dyDescent="0.2">
      <c r="B68" s="372"/>
      <c r="AN68" s="1263"/>
      <c r="AO68" s="1264"/>
      <c r="AP68" s="1264"/>
      <c r="AQ68" s="1264"/>
      <c r="AR68" s="1264"/>
      <c r="AS68" s="1264"/>
      <c r="AT68" s="1264"/>
      <c r="AU68" s="1264"/>
      <c r="AV68" s="1264"/>
      <c r="AW68" s="1264"/>
      <c r="AX68" s="1264"/>
      <c r="AY68" s="1264"/>
      <c r="AZ68" s="1264"/>
      <c r="BA68" s="1264"/>
      <c r="BB68" s="1264"/>
      <c r="BC68" s="1264"/>
      <c r="BD68" s="1264"/>
      <c r="BE68" s="1264"/>
      <c r="BF68" s="1264"/>
      <c r="BG68" s="1264"/>
      <c r="BH68" s="1264"/>
      <c r="BI68" s="1264"/>
      <c r="BJ68" s="1264"/>
      <c r="BK68" s="1264"/>
      <c r="BL68" s="1264"/>
      <c r="BM68" s="1264"/>
      <c r="BN68" s="1264"/>
      <c r="BO68" s="1264"/>
      <c r="BP68" s="1264"/>
      <c r="BQ68" s="1264"/>
      <c r="BR68" s="1264"/>
      <c r="BS68" s="1264"/>
      <c r="BT68" s="1264"/>
      <c r="BU68" s="1264"/>
      <c r="BV68" s="1264"/>
      <c r="BW68" s="1264"/>
      <c r="BX68" s="1264"/>
      <c r="BY68" s="1264"/>
      <c r="BZ68" s="1264"/>
      <c r="CA68" s="1264"/>
      <c r="CB68" s="1264"/>
      <c r="CC68" s="1264"/>
      <c r="CD68" s="1264"/>
      <c r="CE68" s="1264"/>
      <c r="CF68" s="1264"/>
      <c r="CG68" s="1264"/>
      <c r="CH68" s="1264"/>
      <c r="CI68" s="1264"/>
      <c r="CJ68" s="1264"/>
      <c r="CK68" s="1264"/>
      <c r="CL68" s="1264"/>
      <c r="CM68" s="1264"/>
      <c r="CN68" s="1264"/>
      <c r="CO68" s="1264"/>
      <c r="CP68" s="1264"/>
      <c r="CQ68" s="1264"/>
      <c r="CR68" s="1264"/>
      <c r="CS68" s="1264"/>
      <c r="CT68" s="1264"/>
      <c r="CU68" s="1264"/>
      <c r="CV68" s="1264"/>
      <c r="CW68" s="1264"/>
      <c r="CX68" s="1264"/>
      <c r="CY68" s="1264"/>
      <c r="CZ68" s="1264"/>
      <c r="DA68" s="1264"/>
      <c r="DB68" s="1264"/>
      <c r="DC68" s="1265"/>
    </row>
    <row r="69" spans="2:107" ht="13.2" x14ac:dyDescent="0.2">
      <c r="B69" s="372"/>
      <c r="AN69" s="1266"/>
      <c r="AO69" s="1267"/>
      <c r="AP69" s="1267"/>
      <c r="AQ69" s="1267"/>
      <c r="AR69" s="1267"/>
      <c r="AS69" s="1267"/>
      <c r="AT69" s="1267"/>
      <c r="AU69" s="1267"/>
      <c r="AV69" s="1267"/>
      <c r="AW69" s="1267"/>
      <c r="AX69" s="1267"/>
      <c r="AY69" s="1267"/>
      <c r="AZ69" s="1267"/>
      <c r="BA69" s="1267"/>
      <c r="BB69" s="1267"/>
      <c r="BC69" s="1267"/>
      <c r="BD69" s="1267"/>
      <c r="BE69" s="1267"/>
      <c r="BF69" s="1267"/>
      <c r="BG69" s="1267"/>
      <c r="BH69" s="1267"/>
      <c r="BI69" s="1267"/>
      <c r="BJ69" s="1267"/>
      <c r="BK69" s="1267"/>
      <c r="BL69" s="1267"/>
      <c r="BM69" s="1267"/>
      <c r="BN69" s="1267"/>
      <c r="BO69" s="1267"/>
      <c r="BP69" s="1267"/>
      <c r="BQ69" s="1267"/>
      <c r="BR69" s="1267"/>
      <c r="BS69" s="1267"/>
      <c r="BT69" s="1267"/>
      <c r="BU69" s="1267"/>
      <c r="BV69" s="1267"/>
      <c r="BW69" s="1267"/>
      <c r="BX69" s="1267"/>
      <c r="BY69" s="1267"/>
      <c r="BZ69" s="1267"/>
      <c r="CA69" s="1267"/>
      <c r="CB69" s="1267"/>
      <c r="CC69" s="1267"/>
      <c r="CD69" s="1267"/>
      <c r="CE69" s="1267"/>
      <c r="CF69" s="1267"/>
      <c r="CG69" s="1267"/>
      <c r="CH69" s="1267"/>
      <c r="CI69" s="1267"/>
      <c r="CJ69" s="1267"/>
      <c r="CK69" s="1267"/>
      <c r="CL69" s="1267"/>
      <c r="CM69" s="1267"/>
      <c r="CN69" s="1267"/>
      <c r="CO69" s="1267"/>
      <c r="CP69" s="1267"/>
      <c r="CQ69" s="1267"/>
      <c r="CR69" s="1267"/>
      <c r="CS69" s="1267"/>
      <c r="CT69" s="1267"/>
      <c r="CU69" s="1267"/>
      <c r="CV69" s="1267"/>
      <c r="CW69" s="1267"/>
      <c r="CX69" s="1267"/>
      <c r="CY69" s="1267"/>
      <c r="CZ69" s="1267"/>
      <c r="DA69" s="1267"/>
      <c r="DB69" s="1267"/>
      <c r="DC69" s="1268"/>
    </row>
    <row r="70" spans="2:107" ht="13.2"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2" x14ac:dyDescent="0.2">
      <c r="B71" s="372"/>
      <c r="G71" s="397"/>
      <c r="I71" s="398"/>
      <c r="J71" s="395"/>
      <c r="K71" s="395"/>
      <c r="L71" s="396"/>
      <c r="M71" s="395"/>
      <c r="N71" s="396"/>
      <c r="AM71" s="397"/>
      <c r="AN71" s="366" t="s">
        <v>573</v>
      </c>
    </row>
    <row r="72" spans="2:107" ht="13.2" x14ac:dyDescent="0.2">
      <c r="B72" s="372"/>
      <c r="G72" s="1253"/>
      <c r="H72" s="1253"/>
      <c r="I72" s="1253"/>
      <c r="J72" s="1253"/>
      <c r="K72" s="382"/>
      <c r="L72" s="382"/>
      <c r="M72" s="383"/>
      <c r="N72" s="383"/>
      <c r="AN72" s="1254"/>
      <c r="AO72" s="1255"/>
      <c r="AP72" s="1255"/>
      <c r="AQ72" s="1255"/>
      <c r="AR72" s="1255"/>
      <c r="AS72" s="1255"/>
      <c r="AT72" s="1255"/>
      <c r="AU72" s="1255"/>
      <c r="AV72" s="1255"/>
      <c r="AW72" s="1255"/>
      <c r="AX72" s="1255"/>
      <c r="AY72" s="1255"/>
      <c r="AZ72" s="1255"/>
      <c r="BA72" s="1255"/>
      <c r="BB72" s="1255"/>
      <c r="BC72" s="1255"/>
      <c r="BD72" s="1255"/>
      <c r="BE72" s="1255"/>
      <c r="BF72" s="1255"/>
      <c r="BG72" s="1255"/>
      <c r="BH72" s="1255"/>
      <c r="BI72" s="1255"/>
      <c r="BJ72" s="1255"/>
      <c r="BK72" s="1255"/>
      <c r="BL72" s="1255"/>
      <c r="BM72" s="1255"/>
      <c r="BN72" s="1255"/>
      <c r="BO72" s="1256"/>
      <c r="BP72" s="1257" t="s">
        <v>530</v>
      </c>
      <c r="BQ72" s="1257"/>
      <c r="BR72" s="1257"/>
      <c r="BS72" s="1257"/>
      <c r="BT72" s="1257"/>
      <c r="BU72" s="1257"/>
      <c r="BV72" s="1257"/>
      <c r="BW72" s="1257"/>
      <c r="BX72" s="1257" t="s">
        <v>531</v>
      </c>
      <c r="BY72" s="1257"/>
      <c r="BZ72" s="1257"/>
      <c r="CA72" s="1257"/>
      <c r="CB72" s="1257"/>
      <c r="CC72" s="1257"/>
      <c r="CD72" s="1257"/>
      <c r="CE72" s="1257"/>
      <c r="CF72" s="1257" t="s">
        <v>532</v>
      </c>
      <c r="CG72" s="1257"/>
      <c r="CH72" s="1257"/>
      <c r="CI72" s="1257"/>
      <c r="CJ72" s="1257"/>
      <c r="CK72" s="1257"/>
      <c r="CL72" s="1257"/>
      <c r="CM72" s="1257"/>
      <c r="CN72" s="1257" t="s">
        <v>533</v>
      </c>
      <c r="CO72" s="1257"/>
      <c r="CP72" s="1257"/>
      <c r="CQ72" s="1257"/>
      <c r="CR72" s="1257"/>
      <c r="CS72" s="1257"/>
      <c r="CT72" s="1257"/>
      <c r="CU72" s="1257"/>
      <c r="CV72" s="1257" t="s">
        <v>534</v>
      </c>
      <c r="CW72" s="1257"/>
      <c r="CX72" s="1257"/>
      <c r="CY72" s="1257"/>
      <c r="CZ72" s="1257"/>
      <c r="DA72" s="1257"/>
      <c r="DB72" s="1257"/>
      <c r="DC72" s="1257"/>
    </row>
    <row r="73" spans="2:107" ht="13.2" x14ac:dyDescent="0.2">
      <c r="B73" s="372"/>
      <c r="G73" s="1270"/>
      <c r="H73" s="1270"/>
      <c r="I73" s="1270"/>
      <c r="J73" s="1270"/>
      <c r="K73" s="1273"/>
      <c r="L73" s="1273"/>
      <c r="M73" s="1273"/>
      <c r="N73" s="1273"/>
      <c r="AM73" s="381"/>
      <c r="AN73" s="1259" t="s">
        <v>574</v>
      </c>
      <c r="AO73" s="1259"/>
      <c r="AP73" s="1259"/>
      <c r="AQ73" s="1259"/>
      <c r="AR73" s="1259"/>
      <c r="AS73" s="1259"/>
      <c r="AT73" s="1259"/>
      <c r="AU73" s="1259"/>
      <c r="AV73" s="1259"/>
      <c r="AW73" s="1259"/>
      <c r="AX73" s="1259"/>
      <c r="AY73" s="1259"/>
      <c r="AZ73" s="1259"/>
      <c r="BA73" s="1259"/>
      <c r="BB73" s="1259" t="s">
        <v>575</v>
      </c>
      <c r="BC73" s="1259"/>
      <c r="BD73" s="1259"/>
      <c r="BE73" s="1259"/>
      <c r="BF73" s="1259"/>
      <c r="BG73" s="1259"/>
      <c r="BH73" s="1259"/>
      <c r="BI73" s="1259"/>
      <c r="BJ73" s="1259"/>
      <c r="BK73" s="1259"/>
      <c r="BL73" s="1259"/>
      <c r="BM73" s="1259"/>
      <c r="BN73" s="1259"/>
      <c r="BO73" s="1259"/>
      <c r="BP73" s="1258"/>
      <c r="BQ73" s="1258"/>
      <c r="BR73" s="1258"/>
      <c r="BS73" s="1258"/>
      <c r="BT73" s="1258"/>
      <c r="BU73" s="1258"/>
      <c r="BV73" s="1258"/>
      <c r="BW73" s="1258"/>
      <c r="BX73" s="1258">
        <v>7.7</v>
      </c>
      <c r="BY73" s="1258"/>
      <c r="BZ73" s="1258"/>
      <c r="CA73" s="1258"/>
      <c r="CB73" s="1258"/>
      <c r="CC73" s="1258"/>
      <c r="CD73" s="1258"/>
      <c r="CE73" s="1258"/>
      <c r="CF73" s="1258">
        <v>25.2</v>
      </c>
      <c r="CG73" s="1258"/>
      <c r="CH73" s="1258"/>
      <c r="CI73" s="1258"/>
      <c r="CJ73" s="1258"/>
      <c r="CK73" s="1258"/>
      <c r="CL73" s="1258"/>
      <c r="CM73" s="1258"/>
      <c r="CN73" s="1258">
        <v>30.7</v>
      </c>
      <c r="CO73" s="1258"/>
      <c r="CP73" s="1258"/>
      <c r="CQ73" s="1258"/>
      <c r="CR73" s="1258"/>
      <c r="CS73" s="1258"/>
      <c r="CT73" s="1258"/>
      <c r="CU73" s="1258"/>
      <c r="CV73" s="1258">
        <v>51.2</v>
      </c>
      <c r="CW73" s="1258"/>
      <c r="CX73" s="1258"/>
      <c r="CY73" s="1258"/>
      <c r="CZ73" s="1258"/>
      <c r="DA73" s="1258"/>
      <c r="DB73" s="1258"/>
      <c r="DC73" s="1258"/>
    </row>
    <row r="74" spans="2:107" ht="13.2" x14ac:dyDescent="0.2">
      <c r="B74" s="372"/>
      <c r="G74" s="1270"/>
      <c r="H74" s="1270"/>
      <c r="I74" s="1270"/>
      <c r="J74" s="1270"/>
      <c r="K74" s="1273"/>
      <c r="L74" s="1273"/>
      <c r="M74" s="1273"/>
      <c r="N74" s="1273"/>
      <c r="AM74" s="381"/>
      <c r="AN74" s="1259"/>
      <c r="AO74" s="1259"/>
      <c r="AP74" s="1259"/>
      <c r="AQ74" s="1259"/>
      <c r="AR74" s="1259"/>
      <c r="AS74" s="1259"/>
      <c r="AT74" s="1259"/>
      <c r="AU74" s="1259"/>
      <c r="AV74" s="1259"/>
      <c r="AW74" s="1259"/>
      <c r="AX74" s="1259"/>
      <c r="AY74" s="1259"/>
      <c r="AZ74" s="1259"/>
      <c r="BA74" s="1259"/>
      <c r="BB74" s="1259"/>
      <c r="BC74" s="1259"/>
      <c r="BD74" s="1259"/>
      <c r="BE74" s="1259"/>
      <c r="BF74" s="1259"/>
      <c r="BG74" s="1259"/>
      <c r="BH74" s="1259"/>
      <c r="BI74" s="1259"/>
      <c r="BJ74" s="1259"/>
      <c r="BK74" s="1259"/>
      <c r="BL74" s="1259"/>
      <c r="BM74" s="1259"/>
      <c r="BN74" s="1259"/>
      <c r="BO74" s="1259"/>
      <c r="BP74" s="1258"/>
      <c r="BQ74" s="1258"/>
      <c r="BR74" s="1258"/>
      <c r="BS74" s="1258"/>
      <c r="BT74" s="1258"/>
      <c r="BU74" s="1258"/>
      <c r="BV74" s="1258"/>
      <c r="BW74" s="1258"/>
      <c r="BX74" s="1258"/>
      <c r="BY74" s="1258"/>
      <c r="BZ74" s="1258"/>
      <c r="CA74" s="1258"/>
      <c r="CB74" s="1258"/>
      <c r="CC74" s="1258"/>
      <c r="CD74" s="1258"/>
      <c r="CE74" s="1258"/>
      <c r="CF74" s="1258"/>
      <c r="CG74" s="1258"/>
      <c r="CH74" s="1258"/>
      <c r="CI74" s="1258"/>
      <c r="CJ74" s="1258"/>
      <c r="CK74" s="1258"/>
      <c r="CL74" s="1258"/>
      <c r="CM74" s="1258"/>
      <c r="CN74" s="1258"/>
      <c r="CO74" s="1258"/>
      <c r="CP74" s="1258"/>
      <c r="CQ74" s="1258"/>
      <c r="CR74" s="1258"/>
      <c r="CS74" s="1258"/>
      <c r="CT74" s="1258"/>
      <c r="CU74" s="1258"/>
      <c r="CV74" s="1258"/>
      <c r="CW74" s="1258"/>
      <c r="CX74" s="1258"/>
      <c r="CY74" s="1258"/>
      <c r="CZ74" s="1258"/>
      <c r="DA74" s="1258"/>
      <c r="DB74" s="1258"/>
      <c r="DC74" s="1258"/>
    </row>
    <row r="75" spans="2:107" ht="13.2" x14ac:dyDescent="0.2">
      <c r="B75" s="372"/>
      <c r="G75" s="1270"/>
      <c r="H75" s="1270"/>
      <c r="I75" s="1253"/>
      <c r="J75" s="1253"/>
      <c r="K75" s="1269"/>
      <c r="L75" s="1269"/>
      <c r="M75" s="1269"/>
      <c r="N75" s="1269"/>
      <c r="AM75" s="381"/>
      <c r="AN75" s="1259"/>
      <c r="AO75" s="1259"/>
      <c r="AP75" s="1259"/>
      <c r="AQ75" s="1259"/>
      <c r="AR75" s="1259"/>
      <c r="AS75" s="1259"/>
      <c r="AT75" s="1259"/>
      <c r="AU75" s="1259"/>
      <c r="AV75" s="1259"/>
      <c r="AW75" s="1259"/>
      <c r="AX75" s="1259"/>
      <c r="AY75" s="1259"/>
      <c r="AZ75" s="1259"/>
      <c r="BA75" s="1259"/>
      <c r="BB75" s="1259" t="s">
        <v>579</v>
      </c>
      <c r="BC75" s="1259"/>
      <c r="BD75" s="1259"/>
      <c r="BE75" s="1259"/>
      <c r="BF75" s="1259"/>
      <c r="BG75" s="1259"/>
      <c r="BH75" s="1259"/>
      <c r="BI75" s="1259"/>
      <c r="BJ75" s="1259"/>
      <c r="BK75" s="1259"/>
      <c r="BL75" s="1259"/>
      <c r="BM75" s="1259"/>
      <c r="BN75" s="1259"/>
      <c r="BO75" s="1259"/>
      <c r="BP75" s="1258">
        <v>8</v>
      </c>
      <c r="BQ75" s="1258"/>
      <c r="BR75" s="1258"/>
      <c r="BS75" s="1258"/>
      <c r="BT75" s="1258"/>
      <c r="BU75" s="1258"/>
      <c r="BV75" s="1258"/>
      <c r="BW75" s="1258"/>
      <c r="BX75" s="1258">
        <v>8.8000000000000007</v>
      </c>
      <c r="BY75" s="1258"/>
      <c r="BZ75" s="1258"/>
      <c r="CA75" s="1258"/>
      <c r="CB75" s="1258"/>
      <c r="CC75" s="1258"/>
      <c r="CD75" s="1258"/>
      <c r="CE75" s="1258"/>
      <c r="CF75" s="1258">
        <v>9.1</v>
      </c>
      <c r="CG75" s="1258"/>
      <c r="CH75" s="1258"/>
      <c r="CI75" s="1258"/>
      <c r="CJ75" s="1258"/>
      <c r="CK75" s="1258"/>
      <c r="CL75" s="1258"/>
      <c r="CM75" s="1258"/>
      <c r="CN75" s="1258">
        <v>10.3</v>
      </c>
      <c r="CO75" s="1258"/>
      <c r="CP75" s="1258"/>
      <c r="CQ75" s="1258"/>
      <c r="CR75" s="1258"/>
      <c r="CS75" s="1258"/>
      <c r="CT75" s="1258"/>
      <c r="CU75" s="1258"/>
      <c r="CV75" s="1258">
        <v>10.5</v>
      </c>
      <c r="CW75" s="1258"/>
      <c r="CX75" s="1258"/>
      <c r="CY75" s="1258"/>
      <c r="CZ75" s="1258"/>
      <c r="DA75" s="1258"/>
      <c r="DB75" s="1258"/>
      <c r="DC75" s="1258"/>
    </row>
    <row r="76" spans="2:107" ht="13.2" x14ac:dyDescent="0.2">
      <c r="B76" s="372"/>
      <c r="G76" s="1270"/>
      <c r="H76" s="1270"/>
      <c r="I76" s="1253"/>
      <c r="J76" s="1253"/>
      <c r="K76" s="1269"/>
      <c r="L76" s="1269"/>
      <c r="M76" s="1269"/>
      <c r="N76" s="1269"/>
      <c r="AM76" s="381"/>
      <c r="AN76" s="1259"/>
      <c r="AO76" s="1259"/>
      <c r="AP76" s="1259"/>
      <c r="AQ76" s="1259"/>
      <c r="AR76" s="1259"/>
      <c r="AS76" s="1259"/>
      <c r="AT76" s="1259"/>
      <c r="AU76" s="1259"/>
      <c r="AV76" s="1259"/>
      <c r="AW76" s="1259"/>
      <c r="AX76" s="1259"/>
      <c r="AY76" s="1259"/>
      <c r="AZ76" s="1259"/>
      <c r="BA76" s="1259"/>
      <c r="BB76" s="1259"/>
      <c r="BC76" s="1259"/>
      <c r="BD76" s="1259"/>
      <c r="BE76" s="1259"/>
      <c r="BF76" s="1259"/>
      <c r="BG76" s="1259"/>
      <c r="BH76" s="1259"/>
      <c r="BI76" s="1259"/>
      <c r="BJ76" s="1259"/>
      <c r="BK76" s="1259"/>
      <c r="BL76" s="1259"/>
      <c r="BM76" s="1259"/>
      <c r="BN76" s="1259"/>
      <c r="BO76" s="1259"/>
      <c r="BP76" s="1258"/>
      <c r="BQ76" s="1258"/>
      <c r="BR76" s="1258"/>
      <c r="BS76" s="1258"/>
      <c r="BT76" s="1258"/>
      <c r="BU76" s="1258"/>
      <c r="BV76" s="1258"/>
      <c r="BW76" s="1258"/>
      <c r="BX76" s="1258"/>
      <c r="BY76" s="1258"/>
      <c r="BZ76" s="1258"/>
      <c r="CA76" s="1258"/>
      <c r="CB76" s="1258"/>
      <c r="CC76" s="1258"/>
      <c r="CD76" s="1258"/>
      <c r="CE76" s="1258"/>
      <c r="CF76" s="1258"/>
      <c r="CG76" s="1258"/>
      <c r="CH76" s="1258"/>
      <c r="CI76" s="1258"/>
      <c r="CJ76" s="1258"/>
      <c r="CK76" s="1258"/>
      <c r="CL76" s="1258"/>
      <c r="CM76" s="1258"/>
      <c r="CN76" s="1258"/>
      <c r="CO76" s="1258"/>
      <c r="CP76" s="1258"/>
      <c r="CQ76" s="1258"/>
      <c r="CR76" s="1258"/>
      <c r="CS76" s="1258"/>
      <c r="CT76" s="1258"/>
      <c r="CU76" s="1258"/>
      <c r="CV76" s="1258"/>
      <c r="CW76" s="1258"/>
      <c r="CX76" s="1258"/>
      <c r="CY76" s="1258"/>
      <c r="CZ76" s="1258"/>
      <c r="DA76" s="1258"/>
      <c r="DB76" s="1258"/>
      <c r="DC76" s="1258"/>
    </row>
    <row r="77" spans="2:107" ht="13.2" x14ac:dyDescent="0.2">
      <c r="B77" s="372"/>
      <c r="G77" s="1253"/>
      <c r="H77" s="1253"/>
      <c r="I77" s="1253"/>
      <c r="J77" s="1253"/>
      <c r="K77" s="1273"/>
      <c r="L77" s="1273"/>
      <c r="M77" s="1273"/>
      <c r="N77" s="1273"/>
      <c r="AN77" s="1257" t="s">
        <v>577</v>
      </c>
      <c r="AO77" s="1257"/>
      <c r="AP77" s="1257"/>
      <c r="AQ77" s="1257"/>
      <c r="AR77" s="1257"/>
      <c r="AS77" s="1257"/>
      <c r="AT77" s="1257"/>
      <c r="AU77" s="1257"/>
      <c r="AV77" s="1257"/>
      <c r="AW77" s="1257"/>
      <c r="AX77" s="1257"/>
      <c r="AY77" s="1257"/>
      <c r="AZ77" s="1257"/>
      <c r="BA77" s="1257"/>
      <c r="BB77" s="1259" t="s">
        <v>575</v>
      </c>
      <c r="BC77" s="1259"/>
      <c r="BD77" s="1259"/>
      <c r="BE77" s="1259"/>
      <c r="BF77" s="1259"/>
      <c r="BG77" s="1259"/>
      <c r="BH77" s="1259"/>
      <c r="BI77" s="1259"/>
      <c r="BJ77" s="1259"/>
      <c r="BK77" s="1259"/>
      <c r="BL77" s="1259"/>
      <c r="BM77" s="1259"/>
      <c r="BN77" s="1259"/>
      <c r="BO77" s="1259"/>
      <c r="BP77" s="1258">
        <v>12.8</v>
      </c>
      <c r="BQ77" s="1258"/>
      <c r="BR77" s="1258"/>
      <c r="BS77" s="1258"/>
      <c r="BT77" s="1258"/>
      <c r="BU77" s="1258"/>
      <c r="BV77" s="1258"/>
      <c r="BW77" s="1258"/>
      <c r="BX77" s="1258">
        <v>0</v>
      </c>
      <c r="BY77" s="1258"/>
      <c r="BZ77" s="1258"/>
      <c r="CA77" s="1258"/>
      <c r="CB77" s="1258"/>
      <c r="CC77" s="1258"/>
      <c r="CD77" s="1258"/>
      <c r="CE77" s="1258"/>
      <c r="CF77" s="1258">
        <v>0</v>
      </c>
      <c r="CG77" s="1258"/>
      <c r="CH77" s="1258"/>
      <c r="CI77" s="1258"/>
      <c r="CJ77" s="1258"/>
      <c r="CK77" s="1258"/>
      <c r="CL77" s="1258"/>
      <c r="CM77" s="1258"/>
      <c r="CN77" s="1258">
        <v>0</v>
      </c>
      <c r="CO77" s="1258"/>
      <c r="CP77" s="1258"/>
      <c r="CQ77" s="1258"/>
      <c r="CR77" s="1258"/>
      <c r="CS77" s="1258"/>
      <c r="CT77" s="1258"/>
      <c r="CU77" s="1258"/>
      <c r="CV77" s="1258">
        <v>0</v>
      </c>
      <c r="CW77" s="1258"/>
      <c r="CX77" s="1258"/>
      <c r="CY77" s="1258"/>
      <c r="CZ77" s="1258"/>
      <c r="DA77" s="1258"/>
      <c r="DB77" s="1258"/>
      <c r="DC77" s="1258"/>
    </row>
    <row r="78" spans="2:107" ht="13.2" x14ac:dyDescent="0.2">
      <c r="B78" s="372"/>
      <c r="G78" s="1253"/>
      <c r="H78" s="1253"/>
      <c r="I78" s="1253"/>
      <c r="J78" s="1253"/>
      <c r="K78" s="1273"/>
      <c r="L78" s="1273"/>
      <c r="M78" s="1273"/>
      <c r="N78" s="1273"/>
      <c r="AN78" s="1257"/>
      <c r="AO78" s="1257"/>
      <c r="AP78" s="1257"/>
      <c r="AQ78" s="1257"/>
      <c r="AR78" s="1257"/>
      <c r="AS78" s="1257"/>
      <c r="AT78" s="1257"/>
      <c r="AU78" s="1257"/>
      <c r="AV78" s="1257"/>
      <c r="AW78" s="1257"/>
      <c r="AX78" s="1257"/>
      <c r="AY78" s="1257"/>
      <c r="AZ78" s="1257"/>
      <c r="BA78" s="1257"/>
      <c r="BB78" s="1259"/>
      <c r="BC78" s="1259"/>
      <c r="BD78" s="1259"/>
      <c r="BE78" s="1259"/>
      <c r="BF78" s="1259"/>
      <c r="BG78" s="1259"/>
      <c r="BH78" s="1259"/>
      <c r="BI78" s="1259"/>
      <c r="BJ78" s="1259"/>
      <c r="BK78" s="1259"/>
      <c r="BL78" s="1259"/>
      <c r="BM78" s="1259"/>
      <c r="BN78" s="1259"/>
      <c r="BO78" s="1259"/>
      <c r="BP78" s="1258"/>
      <c r="BQ78" s="1258"/>
      <c r="BR78" s="1258"/>
      <c r="BS78" s="1258"/>
      <c r="BT78" s="1258"/>
      <c r="BU78" s="1258"/>
      <c r="BV78" s="1258"/>
      <c r="BW78" s="1258"/>
      <c r="BX78" s="1258"/>
      <c r="BY78" s="1258"/>
      <c r="BZ78" s="1258"/>
      <c r="CA78" s="1258"/>
      <c r="CB78" s="1258"/>
      <c r="CC78" s="1258"/>
      <c r="CD78" s="1258"/>
      <c r="CE78" s="1258"/>
      <c r="CF78" s="1258"/>
      <c r="CG78" s="1258"/>
      <c r="CH78" s="1258"/>
      <c r="CI78" s="1258"/>
      <c r="CJ78" s="1258"/>
      <c r="CK78" s="1258"/>
      <c r="CL78" s="1258"/>
      <c r="CM78" s="1258"/>
      <c r="CN78" s="1258"/>
      <c r="CO78" s="1258"/>
      <c r="CP78" s="1258"/>
      <c r="CQ78" s="1258"/>
      <c r="CR78" s="1258"/>
      <c r="CS78" s="1258"/>
      <c r="CT78" s="1258"/>
      <c r="CU78" s="1258"/>
      <c r="CV78" s="1258"/>
      <c r="CW78" s="1258"/>
      <c r="CX78" s="1258"/>
      <c r="CY78" s="1258"/>
      <c r="CZ78" s="1258"/>
      <c r="DA78" s="1258"/>
      <c r="DB78" s="1258"/>
      <c r="DC78" s="1258"/>
    </row>
    <row r="79" spans="2:107" ht="13.2" x14ac:dyDescent="0.2">
      <c r="B79" s="372"/>
      <c r="G79" s="1253"/>
      <c r="H79" s="1253"/>
      <c r="I79" s="1272"/>
      <c r="J79" s="1272"/>
      <c r="K79" s="1274"/>
      <c r="L79" s="1274"/>
      <c r="M79" s="1274"/>
      <c r="N79" s="1274"/>
      <c r="AN79" s="1257"/>
      <c r="AO79" s="1257"/>
      <c r="AP79" s="1257"/>
      <c r="AQ79" s="1257"/>
      <c r="AR79" s="1257"/>
      <c r="AS79" s="1257"/>
      <c r="AT79" s="1257"/>
      <c r="AU79" s="1257"/>
      <c r="AV79" s="1257"/>
      <c r="AW79" s="1257"/>
      <c r="AX79" s="1257"/>
      <c r="AY79" s="1257"/>
      <c r="AZ79" s="1257"/>
      <c r="BA79" s="1257"/>
      <c r="BB79" s="1259" t="s">
        <v>579</v>
      </c>
      <c r="BC79" s="1259"/>
      <c r="BD79" s="1259"/>
      <c r="BE79" s="1259"/>
      <c r="BF79" s="1259"/>
      <c r="BG79" s="1259"/>
      <c r="BH79" s="1259"/>
      <c r="BI79" s="1259"/>
      <c r="BJ79" s="1259"/>
      <c r="BK79" s="1259"/>
      <c r="BL79" s="1259"/>
      <c r="BM79" s="1259"/>
      <c r="BN79" s="1259"/>
      <c r="BO79" s="1259"/>
      <c r="BP79" s="1258">
        <v>7.3</v>
      </c>
      <c r="BQ79" s="1258"/>
      <c r="BR79" s="1258"/>
      <c r="BS79" s="1258"/>
      <c r="BT79" s="1258"/>
      <c r="BU79" s="1258"/>
      <c r="BV79" s="1258"/>
      <c r="BW79" s="1258"/>
      <c r="BX79" s="1258">
        <v>7.2</v>
      </c>
      <c r="BY79" s="1258"/>
      <c r="BZ79" s="1258"/>
      <c r="CA79" s="1258"/>
      <c r="CB79" s="1258"/>
      <c r="CC79" s="1258"/>
      <c r="CD79" s="1258"/>
      <c r="CE79" s="1258"/>
      <c r="CF79" s="1258">
        <v>7.2</v>
      </c>
      <c r="CG79" s="1258"/>
      <c r="CH79" s="1258"/>
      <c r="CI79" s="1258"/>
      <c r="CJ79" s="1258"/>
      <c r="CK79" s="1258"/>
      <c r="CL79" s="1258"/>
      <c r="CM79" s="1258"/>
      <c r="CN79" s="1258">
        <v>7</v>
      </c>
      <c r="CO79" s="1258"/>
      <c r="CP79" s="1258"/>
      <c r="CQ79" s="1258"/>
      <c r="CR79" s="1258"/>
      <c r="CS79" s="1258"/>
      <c r="CT79" s="1258"/>
      <c r="CU79" s="1258"/>
      <c r="CV79" s="1258">
        <v>7</v>
      </c>
      <c r="CW79" s="1258"/>
      <c r="CX79" s="1258"/>
      <c r="CY79" s="1258"/>
      <c r="CZ79" s="1258"/>
      <c r="DA79" s="1258"/>
      <c r="DB79" s="1258"/>
      <c r="DC79" s="1258"/>
    </row>
    <row r="80" spans="2:107" ht="13.2" x14ac:dyDescent="0.2">
      <c r="B80" s="372"/>
      <c r="G80" s="1253"/>
      <c r="H80" s="1253"/>
      <c r="I80" s="1272"/>
      <c r="J80" s="1272"/>
      <c r="K80" s="1274"/>
      <c r="L80" s="1274"/>
      <c r="M80" s="1274"/>
      <c r="N80" s="1274"/>
      <c r="AN80" s="1257"/>
      <c r="AO80" s="1257"/>
      <c r="AP80" s="1257"/>
      <c r="AQ80" s="1257"/>
      <c r="AR80" s="1257"/>
      <c r="AS80" s="1257"/>
      <c r="AT80" s="1257"/>
      <c r="AU80" s="1257"/>
      <c r="AV80" s="1257"/>
      <c r="AW80" s="1257"/>
      <c r="AX80" s="1257"/>
      <c r="AY80" s="1257"/>
      <c r="AZ80" s="1257"/>
      <c r="BA80" s="1257"/>
      <c r="BB80" s="1259"/>
      <c r="BC80" s="1259"/>
      <c r="BD80" s="1259"/>
      <c r="BE80" s="1259"/>
      <c r="BF80" s="1259"/>
      <c r="BG80" s="1259"/>
      <c r="BH80" s="1259"/>
      <c r="BI80" s="1259"/>
      <c r="BJ80" s="1259"/>
      <c r="BK80" s="1259"/>
      <c r="BL80" s="1259"/>
      <c r="BM80" s="1259"/>
      <c r="BN80" s="1259"/>
      <c r="BO80" s="1259"/>
      <c r="BP80" s="1258"/>
      <c r="BQ80" s="1258"/>
      <c r="BR80" s="1258"/>
      <c r="BS80" s="1258"/>
      <c r="BT80" s="1258"/>
      <c r="BU80" s="1258"/>
      <c r="BV80" s="1258"/>
      <c r="BW80" s="1258"/>
      <c r="BX80" s="1258"/>
      <c r="BY80" s="1258"/>
      <c r="BZ80" s="1258"/>
      <c r="CA80" s="1258"/>
      <c r="CB80" s="1258"/>
      <c r="CC80" s="1258"/>
      <c r="CD80" s="1258"/>
      <c r="CE80" s="1258"/>
      <c r="CF80" s="1258"/>
      <c r="CG80" s="1258"/>
      <c r="CH80" s="1258"/>
      <c r="CI80" s="1258"/>
      <c r="CJ80" s="1258"/>
      <c r="CK80" s="1258"/>
      <c r="CL80" s="1258"/>
      <c r="CM80" s="1258"/>
      <c r="CN80" s="1258"/>
      <c r="CO80" s="1258"/>
      <c r="CP80" s="1258"/>
      <c r="CQ80" s="1258"/>
      <c r="CR80" s="1258"/>
      <c r="CS80" s="1258"/>
      <c r="CT80" s="1258"/>
      <c r="CU80" s="1258"/>
      <c r="CV80" s="1258"/>
      <c r="CW80" s="1258"/>
      <c r="CX80" s="1258"/>
      <c r="CY80" s="1258"/>
      <c r="CZ80" s="1258"/>
      <c r="DA80" s="1258"/>
      <c r="DB80" s="1258"/>
      <c r="DC80" s="1258"/>
    </row>
    <row r="81" spans="2:109" ht="13.2" x14ac:dyDescent="0.2">
      <c r="B81" s="372"/>
    </row>
    <row r="82" spans="2:109" ht="16.2"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2"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2" x14ac:dyDescent="0.2">
      <c r="DD84" s="366"/>
      <c r="DE84" s="366"/>
    </row>
    <row r="85" spans="2:109" ht="13.2" x14ac:dyDescent="0.2">
      <c r="DD85" s="366"/>
      <c r="DE85" s="366"/>
    </row>
  </sheetData>
  <sheetProtection algorithmName="SHA-512" hashValue="pNcI++oRonIwlf6F95JirDx9l5XhajoE9aFQW5z7tKHyJlx4jlQZM/5YSUUNSDbp0vcaGWm3VEF0UfTDmBSE+w==" saltValue="+RM47t0d+62rEe5+6racy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22765-0F7C-4E78-80C2-E5E93CEC3A47}">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2" x14ac:dyDescent="0.2">
      <c r="S2" s="247"/>
      <c r="AH2" s="247"/>
    </row>
    <row r="3" spans="1: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2" x14ac:dyDescent="0.2"/>
    <row r="5" spans="1:34" ht="13.2" x14ac:dyDescent="0.2"/>
    <row r="6" spans="1:34" ht="13.2" x14ac:dyDescent="0.2"/>
    <row r="7" spans="1:34" ht="13.2" x14ac:dyDescent="0.2"/>
    <row r="8" spans="1:34" ht="13.2" x14ac:dyDescent="0.2"/>
    <row r="9" spans="1:34" ht="13.2" x14ac:dyDescent="0.2">
      <c r="AH9" s="247"/>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480</v>
      </c>
    </row>
  </sheetData>
  <sheetProtection algorithmName="SHA-512" hashValue="iB9c6/Tbxf3Yx7uq9g6scGIBnaysLbYrDSAivQ7vOqoTBtK25/bCharuSAZTew5feNMkD7igFkfdxIpLwBXFcw==" saltValue="j4kBdhOrUaKcllyuYEdKr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70953-954D-4F40-9E8C-66238E5C7C98}">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2" x14ac:dyDescent="0.2">
      <c r="S2" s="247"/>
      <c r="AH2" s="247"/>
    </row>
    <row r="3" spans="2: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2" x14ac:dyDescent="0.2"/>
    <row r="5" spans="2:34" ht="13.2" x14ac:dyDescent="0.2"/>
    <row r="6" spans="2:34" ht="13.2" x14ac:dyDescent="0.2"/>
    <row r="7" spans="2:34" ht="13.2" x14ac:dyDescent="0.2"/>
    <row r="8" spans="2:34" ht="13.2" x14ac:dyDescent="0.2"/>
    <row r="9" spans="2:34" ht="13.2" x14ac:dyDescent="0.2">
      <c r="AH9" s="247"/>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c r="AG59" s="247"/>
      <c r="AH59" s="247"/>
    </row>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480</v>
      </c>
    </row>
  </sheetData>
  <sheetProtection algorithmName="SHA-512" hashValue="R3MZFYS16mRWab9wlEZt4/PHaYUpG+12Zk2yeDeWcOMtg8/Ho24zQR3w/0XuF+spNyuF0Bp8onSJ3CYc1usqLg==" saltValue="Wq3jcnd+L5nCyQUa3kkV3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2" customWidth="1"/>
    <col min="2" max="8" width="13.33203125" style="132" customWidth="1"/>
    <col min="9" max="16384" width="11.109375" style="132"/>
  </cols>
  <sheetData>
    <row r="1" spans="1:8" x14ac:dyDescent="0.2">
      <c r="A1" s="126"/>
      <c r="B1" s="127"/>
      <c r="C1" s="128"/>
      <c r="D1" s="129"/>
      <c r="E1" s="130"/>
      <c r="F1" s="130"/>
      <c r="G1" s="130"/>
      <c r="H1" s="131"/>
    </row>
    <row r="2" spans="1:8" x14ac:dyDescent="0.2">
      <c r="A2" s="133"/>
      <c r="B2" s="134"/>
      <c r="C2" s="135"/>
      <c r="D2" s="136" t="s">
        <v>50</v>
      </c>
      <c r="E2" s="137"/>
      <c r="F2" s="138" t="s">
        <v>529</v>
      </c>
      <c r="G2" s="139"/>
      <c r="H2" s="140"/>
    </row>
    <row r="3" spans="1:8" x14ac:dyDescent="0.2">
      <c r="A3" s="136" t="s">
        <v>522</v>
      </c>
      <c r="B3" s="141"/>
      <c r="C3" s="142"/>
      <c r="D3" s="143">
        <v>191414</v>
      </c>
      <c r="E3" s="144"/>
      <c r="F3" s="145">
        <v>96248</v>
      </c>
      <c r="G3" s="146"/>
      <c r="H3" s="147"/>
    </row>
    <row r="4" spans="1:8" x14ac:dyDescent="0.2">
      <c r="A4" s="148"/>
      <c r="B4" s="149"/>
      <c r="C4" s="150"/>
      <c r="D4" s="151">
        <v>83472</v>
      </c>
      <c r="E4" s="152"/>
      <c r="F4" s="153">
        <v>55768</v>
      </c>
      <c r="G4" s="154"/>
      <c r="H4" s="155"/>
    </row>
    <row r="5" spans="1:8" x14ac:dyDescent="0.2">
      <c r="A5" s="136" t="s">
        <v>524</v>
      </c>
      <c r="B5" s="141"/>
      <c r="C5" s="142"/>
      <c r="D5" s="143">
        <v>142465</v>
      </c>
      <c r="E5" s="144"/>
      <c r="F5" s="145">
        <v>76413</v>
      </c>
      <c r="G5" s="146"/>
      <c r="H5" s="147"/>
    </row>
    <row r="6" spans="1:8" x14ac:dyDescent="0.2">
      <c r="A6" s="148"/>
      <c r="B6" s="149"/>
      <c r="C6" s="150"/>
      <c r="D6" s="151">
        <v>68332</v>
      </c>
      <c r="E6" s="152"/>
      <c r="F6" s="153">
        <v>39658</v>
      </c>
      <c r="G6" s="154"/>
      <c r="H6" s="155"/>
    </row>
    <row r="7" spans="1:8" x14ac:dyDescent="0.2">
      <c r="A7" s="136" t="s">
        <v>525</v>
      </c>
      <c r="B7" s="141"/>
      <c r="C7" s="142"/>
      <c r="D7" s="143">
        <v>135983</v>
      </c>
      <c r="E7" s="144"/>
      <c r="F7" s="145">
        <v>66481</v>
      </c>
      <c r="G7" s="146"/>
      <c r="H7" s="147"/>
    </row>
    <row r="8" spans="1:8" x14ac:dyDescent="0.2">
      <c r="A8" s="148"/>
      <c r="B8" s="149"/>
      <c r="C8" s="150"/>
      <c r="D8" s="151">
        <v>63720</v>
      </c>
      <c r="E8" s="152"/>
      <c r="F8" s="153">
        <v>36120</v>
      </c>
      <c r="G8" s="154"/>
      <c r="H8" s="155"/>
    </row>
    <row r="9" spans="1:8" x14ac:dyDescent="0.2">
      <c r="A9" s="136" t="s">
        <v>526</v>
      </c>
      <c r="B9" s="141"/>
      <c r="C9" s="142"/>
      <c r="D9" s="143">
        <v>134957</v>
      </c>
      <c r="E9" s="144"/>
      <c r="F9" s="145">
        <v>67825</v>
      </c>
      <c r="G9" s="146"/>
      <c r="H9" s="147"/>
    </row>
    <row r="10" spans="1:8" x14ac:dyDescent="0.2">
      <c r="A10" s="148"/>
      <c r="B10" s="149"/>
      <c r="C10" s="150"/>
      <c r="D10" s="151">
        <v>67328</v>
      </c>
      <c r="E10" s="152"/>
      <c r="F10" s="153">
        <v>39417</v>
      </c>
      <c r="G10" s="154"/>
      <c r="H10" s="155"/>
    </row>
    <row r="11" spans="1:8" x14ac:dyDescent="0.2">
      <c r="A11" s="136" t="s">
        <v>527</v>
      </c>
      <c r="B11" s="141"/>
      <c r="C11" s="142"/>
      <c r="D11" s="143">
        <v>203862</v>
      </c>
      <c r="E11" s="144"/>
      <c r="F11" s="145">
        <v>81158</v>
      </c>
      <c r="G11" s="146"/>
      <c r="H11" s="147"/>
    </row>
    <row r="12" spans="1:8" x14ac:dyDescent="0.2">
      <c r="A12" s="148"/>
      <c r="B12" s="149"/>
      <c r="C12" s="156"/>
      <c r="D12" s="151">
        <v>117150</v>
      </c>
      <c r="E12" s="152"/>
      <c r="F12" s="153">
        <v>45320</v>
      </c>
      <c r="G12" s="154"/>
      <c r="H12" s="155"/>
    </row>
    <row r="13" spans="1:8" x14ac:dyDescent="0.2">
      <c r="A13" s="136"/>
      <c r="B13" s="141"/>
      <c r="C13" s="157"/>
      <c r="D13" s="158">
        <v>161736</v>
      </c>
      <c r="E13" s="159"/>
      <c r="F13" s="160">
        <v>77625</v>
      </c>
      <c r="G13" s="161"/>
      <c r="H13" s="147"/>
    </row>
    <row r="14" spans="1:8" x14ac:dyDescent="0.2">
      <c r="A14" s="148"/>
      <c r="B14" s="149"/>
      <c r="C14" s="150"/>
      <c r="D14" s="151">
        <v>80000</v>
      </c>
      <c r="E14" s="152"/>
      <c r="F14" s="153">
        <v>43257</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4.62</v>
      </c>
      <c r="C19" s="162">
        <f>ROUND(VALUE(SUBSTITUTE(実質収支比率等に係る経年分析!G$48,"▲","-")),2)</f>
        <v>8.85</v>
      </c>
      <c r="D19" s="162">
        <f>ROUND(VALUE(SUBSTITUTE(実質収支比率等に係る経年分析!H$48,"▲","-")),2)</f>
        <v>6.45</v>
      </c>
      <c r="E19" s="162">
        <f>ROUND(VALUE(SUBSTITUTE(実質収支比率等に係る経年分析!I$48,"▲","-")),2)</f>
        <v>7.28</v>
      </c>
      <c r="F19" s="162">
        <f>ROUND(VALUE(SUBSTITUTE(実質収支比率等に係る経年分析!J$48,"▲","-")),2)</f>
        <v>7.94</v>
      </c>
    </row>
    <row r="20" spans="1:11" x14ac:dyDescent="0.2">
      <c r="A20" s="162" t="s">
        <v>53</v>
      </c>
      <c r="B20" s="162">
        <f>ROUND(VALUE(SUBSTITUTE(実質収支比率等に係る経年分析!F$47,"▲","-")),2)</f>
        <v>12.54</v>
      </c>
      <c r="C20" s="162">
        <f>ROUND(VALUE(SUBSTITUTE(実質収支比率等に係る経年分析!G$47,"▲","-")),2)</f>
        <v>21.07</v>
      </c>
      <c r="D20" s="162">
        <f>ROUND(VALUE(SUBSTITUTE(実質収支比率等に係る経年分析!H$47,"▲","-")),2)</f>
        <v>22.78</v>
      </c>
      <c r="E20" s="162">
        <f>ROUND(VALUE(SUBSTITUTE(実質収支比率等に係る経年分析!I$47,"▲","-")),2)</f>
        <v>18.73</v>
      </c>
      <c r="F20" s="162">
        <f>ROUND(VALUE(SUBSTITUTE(実質収支比率等に係る経年分析!J$47,"▲","-")),2)</f>
        <v>14.37</v>
      </c>
    </row>
    <row r="21" spans="1:11" x14ac:dyDescent="0.2">
      <c r="A21" s="162" t="s">
        <v>54</v>
      </c>
      <c r="B21" s="162">
        <f>IF(ISNUMBER(VALUE(SUBSTITUTE(実質収支比率等に係る経年分析!F$49,"▲","-"))),ROUND(VALUE(SUBSTITUTE(実質収支比率等に係る経年分析!F$49,"▲","-")),2),NA())</f>
        <v>-0.86</v>
      </c>
      <c r="C21" s="162">
        <f>IF(ISNUMBER(VALUE(SUBSTITUTE(実質収支比率等に係る経年分析!G$49,"▲","-"))),ROUND(VALUE(SUBSTITUTE(実質収支比率等に係る経年分析!G$49,"▲","-")),2),NA())</f>
        <v>13.78</v>
      </c>
      <c r="D21" s="162">
        <f>IF(ISNUMBER(VALUE(SUBSTITUTE(実質収支比率等に係る経年分析!H$49,"▲","-"))),ROUND(VALUE(SUBSTITUTE(実質収支比率等に係る経年分析!H$49,"▲","-")),2),NA())</f>
        <v>-2.58</v>
      </c>
      <c r="E21" s="162">
        <f>IF(ISNUMBER(VALUE(SUBSTITUTE(実質収支比率等に係る経年分析!I$49,"▲","-"))),ROUND(VALUE(SUBSTITUTE(実質収支比率等に係る経年分析!I$49,"▲","-")),2),NA())</f>
        <v>-2.41</v>
      </c>
      <c r="F21" s="162">
        <f>IF(ISNUMBER(VALUE(SUBSTITUTE(実質収支比率等に係る経年分析!J$49,"▲","-"))),ROUND(VALUE(SUBSTITUTE(実質収支比率等に係る経年分析!J$49,"▲","-")),2),NA())</f>
        <v>-2.92</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0.1</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0.18</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0.39</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0.31</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0.1</v>
      </c>
    </row>
    <row r="28" spans="1:11" x14ac:dyDescent="0.2">
      <c r="A28" s="163" t="str">
        <f>IF(連結実質赤字比率に係る赤字・黒字の構成分析!C$42="",NA(),連結実質赤字比率に係る赤字・黒字の構成分析!C$42)</f>
        <v>その他会計（赤字）</v>
      </c>
      <c r="B28" s="163">
        <f>IF(ROUND(VALUE(SUBSTITUTE(連結実質赤字比率に係る赤字・黒字の構成分析!F$42,"▲", "-")), 2) &lt; 0, ABS(ROUND(VALUE(SUBSTITUTE(連結実質赤字比率に係る赤字・黒字の構成分析!F$42,"▲", "-")), 2)), NA())</f>
        <v>0.25</v>
      </c>
      <c r="C28" s="163" t="e">
        <f>IF(ROUND(VALUE(SUBSTITUTE(連結実質赤字比率に係る赤字・黒字の構成分析!F$42,"▲", "-")), 2) &gt;= 0, ABS(ROUND(VALUE(SUBSTITUTE(連結実質赤字比率に係る赤字・黒字の構成分析!F$42,"▲", "-")), 2)), NA())</f>
        <v>#N/A</v>
      </c>
      <c r="D28" s="163">
        <f>IF(ROUND(VALUE(SUBSTITUTE(連結実質赤字比率に係る赤字・黒字の構成分析!G$42,"▲", "-")), 2) &lt; 0, ABS(ROUND(VALUE(SUBSTITUTE(連結実質赤字比率に係る赤字・黒字の構成分析!G$42,"▲", "-")), 2)), NA())</f>
        <v>0.01</v>
      </c>
      <c r="E28" s="163" t="e">
        <f>IF(ROUND(VALUE(SUBSTITUTE(連結実質赤字比率に係る赤字・黒字の構成分析!G$42,"▲", "-")), 2) &gt;= 0, ABS(ROUND(VALUE(SUBSTITUTE(連結実質赤字比率に係る赤字・黒字の構成分析!G$42,"▲", "-")), 2)), NA())</f>
        <v>#N/A</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str">
        <f>IF(連結実質赤字比率に係る赤字・黒字の構成分析!C$41="",NA(),連結実質赤字比率に係る赤字・黒字の構成分析!C$41)</f>
        <v>温泉供給事業特別会計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0.05</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0.05</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0.05</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0.05</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0.06</v>
      </c>
    </row>
    <row r="30" spans="1:11" x14ac:dyDescent="0.2">
      <c r="A30" s="163" t="str">
        <f>IF(連結実質赤字比率に係る赤字・黒字の構成分析!C$40="",NA(),連結実質赤字比率に係る赤字・黒字の構成分析!C$40)</f>
        <v>後期高齢者医療特別会計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0.11</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0.16</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0.17</v>
      </c>
    </row>
    <row r="31" spans="1:11" x14ac:dyDescent="0.2">
      <c r="A31" s="163" t="str">
        <f>IF(連結実質赤字比率に係る赤字・黒字の構成分析!C$39="",NA(),連結実質赤字比率に係る赤字・黒字の構成分析!C$39)</f>
        <v>下水道事業会計</v>
      </c>
      <c r="B31" s="163" t="e">
        <f>IF(ROUND(VALUE(SUBSTITUTE(連結実質赤字比率に係る赤字・黒字の構成分析!F$39,"▲", "-")), 2) &lt; 0, ABS(ROUND(VALUE(SUBSTITUTE(連結実質赤字比率に係る赤字・黒字の構成分析!F$39,"▲", "-")), 2)), NA())</f>
        <v>#VALUE!</v>
      </c>
      <c r="C31" s="163" t="e">
        <f>IF(ROUND(VALUE(SUBSTITUTE(連結実質赤字比率に係る赤字・黒字の構成分析!F$39,"▲", "-")), 2) &gt;= 0, ABS(ROUND(VALUE(SUBSTITUTE(連結実質赤字比率に係る赤字・黒字の構成分析!F$39,"▲", "-")), 2)), NA())</f>
        <v>#VALUE!</v>
      </c>
      <c r="D31" s="163" t="e">
        <f>IF(ROUND(VALUE(SUBSTITUTE(連結実質赤字比率に係る赤字・黒字の構成分析!G$39,"▲", "-")), 2) &lt; 0, ABS(ROUND(VALUE(SUBSTITUTE(連結実質赤字比率に係る赤字・黒字の構成分析!G$39,"▲", "-")), 2)), NA())</f>
        <v>#VALUE!</v>
      </c>
      <c r="E31" s="163" t="e">
        <f>IF(ROUND(VALUE(SUBSTITUTE(連結実質赤字比率に係る赤字・黒字の構成分析!G$39,"▲", "-")), 2) &gt;= 0, ABS(ROUND(VALUE(SUBSTITUTE(連結実質赤字比率に係る赤字・黒字の構成分析!G$39,"▲", "-")), 2)), NA())</f>
        <v>#VALUE!</v>
      </c>
      <c r="F31" s="163" t="e">
        <f>IF(ROUND(VALUE(SUBSTITUTE(連結実質赤字比率に係る赤字・黒字の構成分析!H$39,"▲", "-")), 2) &lt; 0, ABS(ROUND(VALUE(SUBSTITUTE(連結実質赤字比率に係る赤字・黒字の構成分析!H$39,"▲", "-")), 2)), NA())</f>
        <v>#VALUE!</v>
      </c>
      <c r="G31" s="163" t="e">
        <f>IF(ROUND(VALUE(SUBSTITUTE(連結実質赤字比率に係る赤字・黒字の構成分析!H$39,"▲", "-")), 2) &gt;= 0, ABS(ROUND(VALUE(SUBSTITUTE(連結実質赤字比率に係る赤字・黒字の構成分析!H$39,"▲", "-")), 2)), NA())</f>
        <v>#VALUE!</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0.73</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0.85</v>
      </c>
    </row>
    <row r="32" spans="1:11" x14ac:dyDescent="0.2">
      <c r="A32" s="163" t="str">
        <f>IF(連結実質赤字比率に係る赤字・黒字の構成分析!C$38="",NA(),連結実質赤字比率に係る赤字・黒字の構成分析!C$38)</f>
        <v>国民健康保険特別会計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2.6</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1.72</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0.87</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0.45</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0.88</v>
      </c>
    </row>
    <row r="33" spans="1:16" x14ac:dyDescent="0.2">
      <c r="A33" s="163" t="str">
        <f>IF(連結実質赤字比率に係る赤字・黒字の構成分析!C$37="",NA(),連結実質赤字比率に係る赤字・黒字の構成分析!C$37)</f>
        <v>宅地造成事業特別会計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1.08</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2.2400000000000002</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2.42</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1.58</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1.36</v>
      </c>
    </row>
    <row r="34" spans="1:16" x14ac:dyDescent="0.2">
      <c r="A34" s="163" t="str">
        <f>IF(連結実質赤字比率に係る赤字・黒字の構成分析!C$36="",NA(),連結実質赤字比率に係る赤字・黒字の構成分析!C$36)</f>
        <v>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3.45</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2.79</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2.19</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1.6</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2.85</v>
      </c>
    </row>
    <row r="35" spans="1:16" x14ac:dyDescent="0.2">
      <c r="A35" s="163" t="str">
        <f>IF(連結実質赤字比率に係る赤字・黒字の構成分析!C$35="",NA(),連結実質赤字比率に係る赤字・黒字の構成分析!C$35)</f>
        <v>介護保険特別会計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2.68</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2.57</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4.8</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3.86</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3.95</v>
      </c>
    </row>
    <row r="36" spans="1:16" x14ac:dyDescent="0.2">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4.59</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8.82</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6.42</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7.26</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7.9</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568</v>
      </c>
      <c r="E42" s="164"/>
      <c r="F42" s="164"/>
      <c r="G42" s="164">
        <f>'実質公債費比率（分子）の構造'!L$52</f>
        <v>578</v>
      </c>
      <c r="H42" s="164"/>
      <c r="I42" s="164"/>
      <c r="J42" s="164">
        <f>'実質公債費比率（分子）の構造'!M$52</f>
        <v>523</v>
      </c>
      <c r="K42" s="164"/>
      <c r="L42" s="164"/>
      <c r="M42" s="164">
        <f>'実質公債費比率（分子）の構造'!N$52</f>
        <v>553</v>
      </c>
      <c r="N42" s="164"/>
      <c r="O42" s="164"/>
      <c r="P42" s="164">
        <f>'実質公債費比率（分子）の構造'!O$52</f>
        <v>563</v>
      </c>
    </row>
    <row r="43" spans="1:16" x14ac:dyDescent="0.2">
      <c r="A43" s="164" t="s">
        <v>16</v>
      </c>
      <c r="B43" s="164">
        <f>'実質公債費比率（分子）の構造'!K$51</f>
        <v>0</v>
      </c>
      <c r="C43" s="164"/>
      <c r="D43" s="164"/>
      <c r="E43" s="164">
        <f>'実質公債費比率（分子）の構造'!L$51</f>
        <v>0</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f>'実質公債費比率（分子）の構造'!K$50</f>
        <v>11</v>
      </c>
      <c r="C44" s="164"/>
      <c r="D44" s="164"/>
      <c r="E44" s="164">
        <f>'実質公債費比率（分子）の構造'!L$50</f>
        <v>23</v>
      </c>
      <c r="F44" s="164"/>
      <c r="G44" s="164"/>
      <c r="H44" s="164">
        <f>'実質公債費比率（分子）の構造'!M$50</f>
        <v>23</v>
      </c>
      <c r="I44" s="164"/>
      <c r="J44" s="164"/>
      <c r="K44" s="164">
        <f>'実質公債費比率（分子）の構造'!N$50</f>
        <v>23</v>
      </c>
      <c r="L44" s="164"/>
      <c r="M44" s="164"/>
      <c r="N44" s="164">
        <f>'実質公債費比率（分子）の構造'!O$50</f>
        <v>23</v>
      </c>
      <c r="O44" s="164"/>
      <c r="P44" s="164"/>
    </row>
    <row r="45" spans="1:16" x14ac:dyDescent="0.2">
      <c r="A45" s="164" t="s">
        <v>63</v>
      </c>
      <c r="B45" s="164">
        <f>'実質公債費比率（分子）の構造'!K$49</f>
        <v>60</v>
      </c>
      <c r="C45" s="164"/>
      <c r="D45" s="164"/>
      <c r="E45" s="164">
        <f>'実質公債費比率（分子）の構造'!L$49</f>
        <v>52</v>
      </c>
      <c r="F45" s="164"/>
      <c r="G45" s="164"/>
      <c r="H45" s="164">
        <f>'実質公債費比率（分子）の構造'!M$49</f>
        <v>50</v>
      </c>
      <c r="I45" s="164"/>
      <c r="J45" s="164"/>
      <c r="K45" s="164">
        <f>'実質公債費比率（分子）の構造'!N$49</f>
        <v>56</v>
      </c>
      <c r="L45" s="164"/>
      <c r="M45" s="164"/>
      <c r="N45" s="164">
        <f>'実質公債費比率（分子）の構造'!O$49</f>
        <v>72</v>
      </c>
      <c r="O45" s="164"/>
      <c r="P45" s="164"/>
    </row>
    <row r="46" spans="1:16" x14ac:dyDescent="0.2">
      <c r="A46" s="164" t="s">
        <v>64</v>
      </c>
      <c r="B46" s="164">
        <f>'実質公債費比率（分子）の構造'!K$48</f>
        <v>50</v>
      </c>
      <c r="C46" s="164"/>
      <c r="D46" s="164"/>
      <c r="E46" s="164">
        <f>'実質公債費比率（分子）の構造'!L$48</f>
        <v>93</v>
      </c>
      <c r="F46" s="164"/>
      <c r="G46" s="164"/>
      <c r="H46" s="164">
        <f>'実質公債費比率（分子）の構造'!M$48</f>
        <v>90</v>
      </c>
      <c r="I46" s="164"/>
      <c r="J46" s="164"/>
      <c r="K46" s="164">
        <f>'実質公債費比率（分子）の構造'!N$48</f>
        <v>301</v>
      </c>
      <c r="L46" s="164"/>
      <c r="M46" s="164"/>
      <c r="N46" s="164">
        <f>'実質公債費比率（分子）の構造'!O$48</f>
        <v>75</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882</v>
      </c>
      <c r="C49" s="164"/>
      <c r="D49" s="164"/>
      <c r="E49" s="164">
        <f>'実質公債費比率（分子）の構造'!L$45</f>
        <v>889</v>
      </c>
      <c r="F49" s="164"/>
      <c r="G49" s="164"/>
      <c r="H49" s="164">
        <f>'実質公債費比率（分子）の構造'!M$45</f>
        <v>843</v>
      </c>
      <c r="I49" s="164"/>
      <c r="J49" s="164"/>
      <c r="K49" s="164">
        <f>'実質公債費比率（分子）の構造'!N$45</f>
        <v>870</v>
      </c>
      <c r="L49" s="164"/>
      <c r="M49" s="164"/>
      <c r="N49" s="164">
        <f>'実質公債費比率（分子）の構造'!O$45</f>
        <v>892</v>
      </c>
      <c r="O49" s="164"/>
      <c r="P49" s="164"/>
    </row>
    <row r="50" spans="1:16" x14ac:dyDescent="0.2">
      <c r="A50" s="164" t="s">
        <v>67</v>
      </c>
      <c r="B50" s="164" t="e">
        <f>NA()</f>
        <v>#N/A</v>
      </c>
      <c r="C50" s="164">
        <f>IF(ISNUMBER('実質公債費比率（分子）の構造'!K$53),'実質公債費比率（分子）の構造'!K$53,NA())</f>
        <v>435</v>
      </c>
      <c r="D50" s="164" t="e">
        <f>NA()</f>
        <v>#N/A</v>
      </c>
      <c r="E50" s="164" t="e">
        <f>NA()</f>
        <v>#N/A</v>
      </c>
      <c r="F50" s="164">
        <f>IF(ISNUMBER('実質公債費比率（分子）の構造'!L$53),'実質公債費比率（分子）の構造'!L$53,NA())</f>
        <v>479</v>
      </c>
      <c r="G50" s="164" t="e">
        <f>NA()</f>
        <v>#N/A</v>
      </c>
      <c r="H50" s="164" t="e">
        <f>NA()</f>
        <v>#N/A</v>
      </c>
      <c r="I50" s="164">
        <f>IF(ISNUMBER('実質公債費比率（分子）の構造'!M$53),'実質公債費比率（分子）の構造'!M$53,NA())</f>
        <v>483</v>
      </c>
      <c r="J50" s="164" t="e">
        <f>NA()</f>
        <v>#N/A</v>
      </c>
      <c r="K50" s="164" t="e">
        <f>NA()</f>
        <v>#N/A</v>
      </c>
      <c r="L50" s="164">
        <f>IF(ISNUMBER('実質公債費比率（分子）の構造'!N$53),'実質公債費比率（分子）の構造'!N$53,NA())</f>
        <v>697</v>
      </c>
      <c r="M50" s="164" t="e">
        <f>NA()</f>
        <v>#N/A</v>
      </c>
      <c r="N50" s="164" t="e">
        <f>NA()</f>
        <v>#N/A</v>
      </c>
      <c r="O50" s="164">
        <f>IF(ISNUMBER('実質公債費比率（分子）の構造'!O$53),'実質公債費比率（分子）の構造'!O$53,NA())</f>
        <v>499</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6808</v>
      </c>
      <c r="E56" s="163"/>
      <c r="F56" s="163"/>
      <c r="G56" s="163">
        <f>'将来負担比率（分子）の構造'!J$52</f>
        <v>6845</v>
      </c>
      <c r="H56" s="163"/>
      <c r="I56" s="163"/>
      <c r="J56" s="163">
        <f>'将来負担比率（分子）の構造'!K$52</f>
        <v>6666</v>
      </c>
      <c r="K56" s="163"/>
      <c r="L56" s="163"/>
      <c r="M56" s="163">
        <f>'将来負担比率（分子）の構造'!L$52</f>
        <v>6628</v>
      </c>
      <c r="N56" s="163"/>
      <c r="O56" s="163"/>
      <c r="P56" s="163">
        <f>'将来負担比率（分子）の構造'!M$52</f>
        <v>6853</v>
      </c>
    </row>
    <row r="57" spans="1:16" x14ac:dyDescent="0.2">
      <c r="A57" s="163" t="s">
        <v>42</v>
      </c>
      <c r="B57" s="163"/>
      <c r="C57" s="163"/>
      <c r="D57" s="163">
        <f>'将来負担比率（分子）の構造'!I$51</f>
        <v>3</v>
      </c>
      <c r="E57" s="163"/>
      <c r="F57" s="163"/>
      <c r="G57" s="163">
        <f>'将来負担比率（分子）の構造'!J$51</f>
        <v>2</v>
      </c>
      <c r="H57" s="163"/>
      <c r="I57" s="163"/>
      <c r="J57" s="163">
        <f>'将来負担比率（分子）の構造'!K$51</f>
        <v>1</v>
      </c>
      <c r="K57" s="163"/>
      <c r="L57" s="163"/>
      <c r="M57" s="163">
        <f>'将来負担比率（分子）の構造'!L$51</f>
        <v>0</v>
      </c>
      <c r="N57" s="163"/>
      <c r="O57" s="163"/>
      <c r="P57" s="163">
        <f>'将来負担比率（分子）の構造'!M$51</f>
        <v>0</v>
      </c>
    </row>
    <row r="58" spans="1:16" x14ac:dyDescent="0.2">
      <c r="A58" s="163" t="s">
        <v>41</v>
      </c>
      <c r="B58" s="163"/>
      <c r="C58" s="163"/>
      <c r="D58" s="163">
        <f>'将来負担比率（分子）の構造'!I$50</f>
        <v>5440</v>
      </c>
      <c r="E58" s="163"/>
      <c r="F58" s="163"/>
      <c r="G58" s="163">
        <f>'将来負担比率（分子）の構造'!J$50</f>
        <v>5353</v>
      </c>
      <c r="H58" s="163"/>
      <c r="I58" s="163"/>
      <c r="J58" s="163">
        <f>'将来負担比率（分子）の構造'!K$50</f>
        <v>4640</v>
      </c>
      <c r="K58" s="163"/>
      <c r="L58" s="163"/>
      <c r="M58" s="163">
        <f>'将来負担比率（分子）の構造'!L$50</f>
        <v>4330</v>
      </c>
      <c r="N58" s="163"/>
      <c r="O58" s="163"/>
      <c r="P58" s="163">
        <f>'将来負担比率（分子）の構造'!M$50</f>
        <v>3526</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f>'将来負担比率（分子）の構造'!I$45</f>
        <v>2526</v>
      </c>
      <c r="C62" s="163"/>
      <c r="D62" s="163"/>
      <c r="E62" s="163">
        <f>'将来負担比率（分子）の構造'!J$45</f>
        <v>2523</v>
      </c>
      <c r="F62" s="163"/>
      <c r="G62" s="163"/>
      <c r="H62" s="163">
        <f>'将来負担比率（分子）の構造'!K$45</f>
        <v>2499</v>
      </c>
      <c r="I62" s="163"/>
      <c r="J62" s="163"/>
      <c r="K62" s="163">
        <f>'将来負担比率（分子）の構造'!L$45</f>
        <v>2446</v>
      </c>
      <c r="L62" s="163"/>
      <c r="M62" s="163"/>
      <c r="N62" s="163">
        <f>'将来負担比率（分子）の構造'!M$45</f>
        <v>2598</v>
      </c>
      <c r="O62" s="163"/>
      <c r="P62" s="163"/>
    </row>
    <row r="63" spans="1:16" x14ac:dyDescent="0.2">
      <c r="A63" s="163" t="s">
        <v>34</v>
      </c>
      <c r="B63" s="163">
        <f>'将来負担比率（分子）の構造'!I$44</f>
        <v>323</v>
      </c>
      <c r="C63" s="163"/>
      <c r="D63" s="163"/>
      <c r="E63" s="163">
        <f>'将来負担比率（分子）の構造'!J$44</f>
        <v>319</v>
      </c>
      <c r="F63" s="163"/>
      <c r="G63" s="163"/>
      <c r="H63" s="163">
        <f>'将来負担比率（分子）の構造'!K$44</f>
        <v>296</v>
      </c>
      <c r="I63" s="163"/>
      <c r="J63" s="163"/>
      <c r="K63" s="163">
        <f>'将来負担比率（分子）の構造'!L$44</f>
        <v>285</v>
      </c>
      <c r="L63" s="163"/>
      <c r="M63" s="163"/>
      <c r="N63" s="163">
        <f>'将来負担比率（分子）の構造'!M$44</f>
        <v>245</v>
      </c>
      <c r="O63" s="163"/>
      <c r="P63" s="163"/>
    </row>
    <row r="64" spans="1:16" x14ac:dyDescent="0.2">
      <c r="A64" s="163" t="s">
        <v>33</v>
      </c>
      <c r="B64" s="163">
        <f>'将来負担比率（分子）の構造'!I$43</f>
        <v>381</v>
      </c>
      <c r="C64" s="163"/>
      <c r="D64" s="163"/>
      <c r="E64" s="163">
        <f>'将来負担比率（分子）の構造'!J$43</f>
        <v>583</v>
      </c>
      <c r="F64" s="163"/>
      <c r="G64" s="163"/>
      <c r="H64" s="163">
        <f>'将来負担比率（分子）の構造'!K$43</f>
        <v>517</v>
      </c>
      <c r="I64" s="163"/>
      <c r="J64" s="163"/>
      <c r="K64" s="163">
        <f>'将来負担比率（分子）の構造'!L$43</f>
        <v>421</v>
      </c>
      <c r="L64" s="163"/>
      <c r="M64" s="163"/>
      <c r="N64" s="163">
        <f>'将来負担比率（分子）の構造'!M$43</f>
        <v>336</v>
      </c>
      <c r="O64" s="163"/>
      <c r="P64" s="163"/>
    </row>
    <row r="65" spans="1:16" x14ac:dyDescent="0.2">
      <c r="A65" s="163" t="s">
        <v>32</v>
      </c>
      <c r="B65" s="163">
        <f>'将来負担比率（分子）の構造'!I$42</f>
        <v>429</v>
      </c>
      <c r="C65" s="163"/>
      <c r="D65" s="163"/>
      <c r="E65" s="163">
        <f>'将来負担比率（分子）の構造'!J$42</f>
        <v>415</v>
      </c>
      <c r="F65" s="163"/>
      <c r="G65" s="163"/>
      <c r="H65" s="163">
        <f>'将来負担比率（分子）の構造'!K$42</f>
        <v>401</v>
      </c>
      <c r="I65" s="163"/>
      <c r="J65" s="163"/>
      <c r="K65" s="163">
        <f>'将来負担比率（分子）の構造'!L$42</f>
        <v>386</v>
      </c>
      <c r="L65" s="163"/>
      <c r="M65" s="163"/>
      <c r="N65" s="163">
        <f>'将来負担比率（分子）の構造'!M$42</f>
        <v>372</v>
      </c>
      <c r="O65" s="163"/>
      <c r="P65" s="163"/>
    </row>
    <row r="66" spans="1:16" x14ac:dyDescent="0.2">
      <c r="A66" s="163" t="s">
        <v>31</v>
      </c>
      <c r="B66" s="163">
        <f>'将来負担比率（分子）の構造'!I$41</f>
        <v>8465</v>
      </c>
      <c r="C66" s="163"/>
      <c r="D66" s="163"/>
      <c r="E66" s="163">
        <f>'将来負担比率（分子）の構造'!J$41</f>
        <v>8783</v>
      </c>
      <c r="F66" s="163"/>
      <c r="G66" s="163"/>
      <c r="H66" s="163">
        <f>'将来負担比率（分子）の構造'!K$41</f>
        <v>8897</v>
      </c>
      <c r="I66" s="163"/>
      <c r="J66" s="163"/>
      <c r="K66" s="163">
        <f>'将来負担比率（分子）の構造'!L$41</f>
        <v>9044</v>
      </c>
      <c r="L66" s="163"/>
      <c r="M66" s="163"/>
      <c r="N66" s="163">
        <f>'将来負担比率（分子）の構造'!M$41</f>
        <v>9633</v>
      </c>
      <c r="O66" s="163"/>
      <c r="P66" s="163"/>
    </row>
    <row r="67" spans="1:16" x14ac:dyDescent="0.2">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423</v>
      </c>
      <c r="G67" s="163" t="e">
        <f>NA()</f>
        <v>#N/A</v>
      </c>
      <c r="H67" s="163" t="e">
        <f>NA()</f>
        <v>#N/A</v>
      </c>
      <c r="I67" s="163">
        <f>IF(ISNUMBER('将来負担比率（分子）の構造'!K$53), IF('将来負担比率（分子）の構造'!K$53 &lt; 0, 0, '将来負担比率（分子）の構造'!K$53), NA())</f>
        <v>1304</v>
      </c>
      <c r="J67" s="163" t="e">
        <f>NA()</f>
        <v>#N/A</v>
      </c>
      <c r="K67" s="163" t="e">
        <f>NA()</f>
        <v>#N/A</v>
      </c>
      <c r="L67" s="163">
        <f>IF(ISNUMBER('将来負担比率（分子）の構造'!L$53), IF('将来負担比率（分子）の構造'!L$53 &lt; 0, 0, '将来負担比率（分子）の構造'!L$53), NA())</f>
        <v>1623</v>
      </c>
      <c r="M67" s="163" t="e">
        <f>NA()</f>
        <v>#N/A</v>
      </c>
      <c r="N67" s="163" t="e">
        <f>NA()</f>
        <v>#N/A</v>
      </c>
      <c r="O67" s="163">
        <f>IF(ISNUMBER('将来負担比率（分子）の構造'!M$53), IF('将来負担比率（分子）の構造'!M$53 &lt; 0, 0, '将来負担比率（分子）の構造'!M$53), NA())</f>
        <v>2804</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1293</v>
      </c>
      <c r="C72" s="167">
        <f>基金残高に係る経年分析!G55</f>
        <v>1093</v>
      </c>
      <c r="D72" s="167">
        <f>基金残高に係る経年分析!H55</f>
        <v>865</v>
      </c>
    </row>
    <row r="73" spans="1:16" x14ac:dyDescent="0.2">
      <c r="A73" s="166" t="s">
        <v>74</v>
      </c>
      <c r="B73" s="167">
        <f>基金残高に係る経年分析!F56</f>
        <v>144</v>
      </c>
      <c r="C73" s="167">
        <f>基金残高に係る経年分析!G56</f>
        <v>172</v>
      </c>
      <c r="D73" s="167">
        <f>基金残高に係る経年分析!H56</f>
        <v>194</v>
      </c>
    </row>
    <row r="74" spans="1:16" x14ac:dyDescent="0.2">
      <c r="A74" s="166" t="s">
        <v>75</v>
      </c>
      <c r="B74" s="167">
        <f>基金残高に係る経年分析!F57</f>
        <v>3038</v>
      </c>
      <c r="C74" s="167">
        <f>基金残高に係る経年分析!G57</f>
        <v>2786</v>
      </c>
      <c r="D74" s="167">
        <f>基金残高に係る経年分析!H57</f>
        <v>2197</v>
      </c>
    </row>
  </sheetData>
  <sheetProtection algorithmName="SHA-512" hashValue="+QHxYS0r4cjGUp1lVDBmcxmGHtcrzZnOOjmJ3ZACvsEe7cucr7HPPlQ9Jwzm5sRQwD+2b7mPulGwzAbS4LpL1g==" saltValue="mR4v/So3ppOlsN2b3s3v6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722</cp:lastModifiedBy>
  <cp:lastPrinted>2026-03-17T02:24:35Z</cp:lastPrinted>
  <dcterms:created xsi:type="dcterms:W3CDTF">2026-02-23T07:04:06Z</dcterms:created>
  <dcterms:modified xsi:type="dcterms:W3CDTF">2026-09-15T04:43:04Z</dcterms:modified>
  <cp:category/>
</cp:coreProperties>
</file>